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owtell.p\Documents\_Fiscal 2019-20\NIC - Rasch Modelling\SAUDI Data\"/>
    </mc:Choice>
  </mc:AlternateContent>
  <xr:revisionPtr revIDLastSave="0" documentId="13_ncr:1_{F0F8C94A-134D-4EA7-8DD9-96A91072AD3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Egypt Rasch Data" sheetId="1" r:id="rId1"/>
    <sheet name="Corre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" i="1" l="1"/>
  <c r="W56" i="1"/>
  <c r="W47" i="1"/>
  <c r="V47" i="1"/>
  <c r="W42" i="1"/>
  <c r="V42" i="1"/>
  <c r="W37" i="1"/>
  <c r="V37" i="1"/>
  <c r="W32" i="1"/>
  <c r="V32" i="1"/>
  <c r="W27" i="1"/>
  <c r="V27" i="1"/>
  <c r="W22" i="1"/>
  <c r="V22" i="1"/>
  <c r="W17" i="1"/>
  <c r="V17" i="1"/>
  <c r="W12" i="1"/>
  <c r="V12" i="1"/>
  <c r="W7" i="1"/>
  <c r="V7" i="1"/>
  <c r="W2" i="1"/>
  <c r="W53" i="1" s="1"/>
  <c r="V2" i="1"/>
  <c r="V56" i="1" s="1"/>
  <c r="Q77" i="1"/>
  <c r="P77" i="1"/>
  <c r="Q72" i="1"/>
  <c r="P72" i="1"/>
  <c r="Q67" i="1"/>
  <c r="P67" i="1"/>
  <c r="Q62" i="1"/>
  <c r="P62" i="1"/>
  <c r="Q57" i="1"/>
  <c r="P57" i="1"/>
  <c r="Q52" i="1"/>
  <c r="P52" i="1"/>
  <c r="Q47" i="1"/>
  <c r="P47" i="1"/>
  <c r="Q42" i="1"/>
  <c r="P42" i="1"/>
  <c r="Q37" i="1"/>
  <c r="P37" i="1"/>
  <c r="Q32" i="1"/>
  <c r="P32" i="1"/>
  <c r="Q27" i="1"/>
  <c r="P27" i="1"/>
  <c r="Q22" i="1"/>
  <c r="P22" i="1"/>
  <c r="Q17" i="1"/>
  <c r="P17" i="1"/>
  <c r="Q12" i="1"/>
  <c r="P12" i="1"/>
  <c r="Q7" i="1"/>
  <c r="P7" i="1"/>
  <c r="Q2" i="1"/>
  <c r="P2" i="1"/>
  <c r="D12" i="1"/>
  <c r="E26" i="1"/>
  <c r="D26" i="1"/>
  <c r="E21" i="1"/>
  <c r="D21" i="1"/>
  <c r="E17" i="1"/>
  <c r="D17" i="1"/>
  <c r="E12" i="1"/>
  <c r="E7" i="1"/>
  <c r="D7" i="1"/>
  <c r="E2" i="1"/>
  <c r="D2" i="1"/>
  <c r="J7" i="1"/>
  <c r="K7" i="1"/>
  <c r="J12" i="1"/>
  <c r="K12" i="1"/>
  <c r="J17" i="1"/>
  <c r="K17" i="1"/>
  <c r="J22" i="1"/>
  <c r="K22" i="1"/>
  <c r="J27" i="1"/>
  <c r="K27" i="1"/>
  <c r="J32" i="1"/>
  <c r="K32" i="1"/>
  <c r="J37" i="1"/>
  <c r="K37" i="1"/>
  <c r="J42" i="1"/>
  <c r="K42" i="1"/>
  <c r="J47" i="1"/>
  <c r="K47" i="1"/>
  <c r="J52" i="1"/>
  <c r="K52" i="1"/>
  <c r="J57" i="1"/>
  <c r="K57" i="1"/>
  <c r="J62" i="1"/>
  <c r="K62" i="1"/>
  <c r="J67" i="1"/>
  <c r="K67" i="1"/>
  <c r="J72" i="1"/>
  <c r="K72" i="1"/>
  <c r="J77" i="1"/>
  <c r="K77" i="1"/>
  <c r="J82" i="1"/>
  <c r="K82" i="1"/>
  <c r="J87" i="1"/>
  <c r="K87" i="1"/>
  <c r="K2" i="1"/>
  <c r="J2" i="1"/>
  <c r="V53" i="1" l="1"/>
  <c r="V54" i="1"/>
  <c r="W55" i="1"/>
  <c r="V55" i="1"/>
  <c r="Q84" i="1"/>
  <c r="Q86" i="1"/>
  <c r="P85" i="1"/>
  <c r="P86" i="1"/>
  <c r="Q83" i="1"/>
  <c r="P83" i="1"/>
  <c r="P84" i="1"/>
  <c r="Q85" i="1"/>
  <c r="D36" i="1"/>
  <c r="E36" i="1"/>
  <c r="E33" i="1"/>
  <c r="D33" i="1"/>
  <c r="D34" i="1"/>
  <c r="E35" i="1"/>
  <c r="D35" i="1"/>
  <c r="E34" i="1"/>
  <c r="K95" i="1"/>
  <c r="J95" i="1"/>
  <c r="J94" i="1"/>
  <c r="K94" i="1"/>
  <c r="J93" i="1"/>
  <c r="J96" i="1"/>
  <c r="K93" i="1"/>
  <c r="K96" i="1"/>
</calcChain>
</file>

<file path=xl/sharedStrings.xml><?xml version="1.0" encoding="utf-8"?>
<sst xmlns="http://schemas.openxmlformats.org/spreadsheetml/2006/main" count="392" uniqueCount="126">
  <si>
    <t>Y</t>
  </si>
  <si>
    <t>Level</t>
  </si>
  <si>
    <t>Count</t>
  </si>
  <si>
    <t>Overall Rating For Usual Laundry Detergent</t>
  </si>
  <si>
    <t>Relative Category Rating For Usual Laundry Detergent</t>
  </si>
  <si>
    <t>Purchase Intent For Usual Laundry Detergent</t>
  </si>
  <si>
    <t>Performance vs. Expectations For Usual Laundry Detergent</t>
  </si>
  <si>
    <t>Distinctiveness Vs Other Products For Usual Laundry Detergent</t>
  </si>
  <si>
    <t>Value For Price/ Money For Usual Laundry Detergent</t>
  </si>
  <si>
    <t>Rating For Cleaning Laundry Overall</t>
  </si>
  <si>
    <t>Rating For Removing Spots And Stains Overall</t>
  </si>
  <si>
    <t>Rating For Removing Shirt Collar/ Cuff Stains, Pillow Case Halos</t>
  </si>
  <si>
    <t>Rating For Keeping Clothes Looking Their Best Over Time And New For Longer</t>
  </si>
  <si>
    <t>Rating For Providing Superior/ Bright Whiteness</t>
  </si>
  <si>
    <t>Rating For Keeping Dark/ Black Clothes Dark From Wash To Wash</t>
  </si>
  <si>
    <t>Rating For Smell/ Scent Experience Overall</t>
  </si>
  <si>
    <t>Rating For Providing Long Lasting Freshness</t>
  </si>
  <si>
    <t>Rating For Completely Removing Bad Odors From Your Laundry</t>
  </si>
  <si>
    <t>Rating For Keeping Colours Vivid And Bright Including Multi-Coloured Items</t>
  </si>
  <si>
    <t>Rating For Overall Quality And Attractiveness Of Package</t>
  </si>
  <si>
    <t>Rating For Appearance Of The Product Itself</t>
  </si>
  <si>
    <t>Rating For Product Not Leaving Any Residues</t>
  </si>
  <si>
    <t>Rating For Dry Fabric Feel/ Softness</t>
  </si>
  <si>
    <t>Rating For Being Gentle And Safe On Clothes And Sensitive Skin</t>
  </si>
  <si>
    <t>Rating For Overall Suds Experience Throughout The Wash</t>
  </si>
  <si>
    <t>Rating For Being Easy To Rinse</t>
  </si>
  <si>
    <t>Rating For Being Easy To Dissolve/ Dissolve In The Dispenser</t>
  </si>
  <si>
    <t>Excellent (100)</t>
  </si>
  <si>
    <t>Very Good (75)</t>
  </si>
  <si>
    <t>Good (50)</t>
  </si>
  <si>
    <t>Fair (25)</t>
  </si>
  <si>
    <t>Poor (0)</t>
  </si>
  <si>
    <t>Total</t>
  </si>
  <si>
    <t>The best laundry detergent I have ever used or tried (100)</t>
  </si>
  <si>
    <t>Slightly better than any other laundry detergent I have ever used or tried (75)</t>
  </si>
  <si>
    <t>The same as any other laundry detergent I have ever used or tried (50)</t>
  </si>
  <si>
    <t>Slightly worse than any other laundry detergent I have ever used or tried (25)</t>
  </si>
  <si>
    <t>The worst laundry detergent I have ever used or tried (0)</t>
  </si>
  <si>
    <t>Definitely would buy it again (5)</t>
  </si>
  <si>
    <t>Probably would buy it again (4)</t>
  </si>
  <si>
    <t>Might or might not buy it again (3)</t>
  </si>
  <si>
    <t>Probably would not buy it again (2)</t>
  </si>
  <si>
    <t>Definitely would not buy it again (1)</t>
  </si>
  <si>
    <t>Much better than expected (100)</t>
  </si>
  <si>
    <t>A little better than expected (75)</t>
  </si>
  <si>
    <t>About the same as expected (50)</t>
  </si>
  <si>
    <t>A little worse than expected (25)</t>
  </si>
  <si>
    <t>Very new and different (100)</t>
  </si>
  <si>
    <t>Somewhat new and different (75)</t>
  </si>
  <si>
    <t>About the same as other products (50)</t>
  </si>
  <si>
    <t>Not very new and different (25)</t>
  </si>
  <si>
    <t>Not at all new and different (0)</t>
  </si>
  <si>
    <t>Very good value (100)</t>
  </si>
  <si>
    <t>Fairly good value (75)</t>
  </si>
  <si>
    <t>Average value (50)</t>
  </si>
  <si>
    <t>Somewhat poor value (25)</t>
  </si>
  <si>
    <t>Very poor value (0)</t>
  </si>
  <si>
    <t>T2B</t>
  </si>
  <si>
    <t>T3B</t>
  </si>
  <si>
    <t>Min</t>
  </si>
  <si>
    <t>Max</t>
  </si>
  <si>
    <t>Median</t>
  </si>
  <si>
    <t>Average</t>
  </si>
  <si>
    <t>Strongly agree ( 2)</t>
  </si>
  <si>
    <t>Agree ( 1)</t>
  </si>
  <si>
    <t>Somewhat agree ( 0)</t>
  </si>
  <si>
    <t>Disagree (-1)</t>
  </si>
  <si>
    <t>Strongly disagree (-2)</t>
  </si>
  <si>
    <t>Agreement With I Find The Appearance Of The Product To Be Excellent</t>
  </si>
  <si>
    <t>Agreement With I Would Recommend This Product To My Family And Friends</t>
  </si>
  <si>
    <t>Provides Excellent Value</t>
  </si>
  <si>
    <t>Gives Excellent Cleaning Overall</t>
  </si>
  <si>
    <t>Is Excellent At Removing Tough Stains</t>
  </si>
  <si>
    <t>Is Excellent At Keeping My White Items White</t>
  </si>
  <si>
    <t>Is Excellent At Keeping My Dark/ Black Items Dark</t>
  </si>
  <si>
    <t>Is Excellent At Keeping My Colors Vivid And Bright</t>
  </si>
  <si>
    <t>Gives An Excellent Overall Smell/ Scent Experience Throughout The Wash</t>
  </si>
  <si>
    <t>Gives The Right Level Of Suds Throughout The Wash</t>
  </si>
  <si>
    <t>Is Excellent At Completely Removing Bad Odors From My Laundry</t>
  </si>
  <si>
    <t>Is Excellent At Not Leaving Any Residues On My Clothes</t>
  </si>
  <si>
    <t>Is From A Brand I Trust And Know I Can Rely On</t>
  </si>
  <si>
    <t>Makes Me Feel Proud Of My Laundry Results</t>
  </si>
  <si>
    <t>Has An Attractive And High Quality Package</t>
  </si>
  <si>
    <t>Is Worth The Premium Price I Pay For It</t>
  </si>
  <si>
    <t>Agreement</t>
  </si>
  <si>
    <t>I would really like that, and would pay a little more to get it</t>
  </si>
  <si>
    <t>I would like that but am not willing to pay extra for it</t>
  </si>
  <si>
    <t>I already get this today</t>
  </si>
  <si>
    <t>I am not particularly interested in this benefit</t>
  </si>
  <si>
    <t>I dislike it and would not want a detergent to do that</t>
  </si>
  <si>
    <t xml:space="preserve">Attitude Towards Benefit </t>
  </si>
  <si>
    <t>Removes All Greasy Food Stains With No Pretreating (Scrubbing Or Extra Products)</t>
  </si>
  <si>
    <t>Keeps My White Items White With No Pretreating (Scrubbing Or Extra Products)</t>
  </si>
  <si>
    <t>Removes Collar &amp; Cuff Stains With No Pretreating (Scrubbing Or Extra Products)</t>
  </si>
  <si>
    <t>Is A Detergent That Fully Cleans All My Whites, Colors And Darks Without Sorting</t>
  </si>
  <si>
    <t>Removes Bad Odors From My Laundry (Clothes, Towels, Bedding)</t>
  </si>
  <si>
    <t>Gives Me The Best Long Lasting Freshness From Wash Through To Wear</t>
  </si>
  <si>
    <t>Restores Dingy Whites And Colors Back To Bright</t>
  </si>
  <si>
    <t>Keeps Colors Brighter With No Pretreating (Scrubbing Or Extra Products)</t>
  </si>
  <si>
    <t>Removes Underarm Stains And Sweat Stains With No Pretreating (Scrubbing Or Extra Products)</t>
  </si>
  <si>
    <t>Fully Dissolves Leaving Behind No Residue In The Machine, Or On My Laundry</t>
  </si>
  <si>
    <t>Correlations</t>
  </si>
  <si>
    <t>The correlations are estimated by Row-wise method.</t>
  </si>
  <si>
    <t>Cleaning Laundry Overall</t>
  </si>
  <si>
    <t>Removing Spots And Stains Overall</t>
  </si>
  <si>
    <t>Removing Shirt Collar/ Cuff Stains, Pillow Case Halos</t>
  </si>
  <si>
    <t>Keeping Clothes Looking Their Best Over Time And New For Longer</t>
  </si>
  <si>
    <t>Providing Superior/ Bright Whiteness</t>
  </si>
  <si>
    <t>Keeping Dark/ Black Clothes Dark From Wash To Wash</t>
  </si>
  <si>
    <t>Smell/ Scent Experience Overall</t>
  </si>
  <si>
    <t>Providing Long Lasting Freshness</t>
  </si>
  <si>
    <t>Completely Removing Bad Odors From Your Laundry</t>
  </si>
  <si>
    <t>Keeping Colours Vivid And Bright Including Multi-Coloured Items</t>
  </si>
  <si>
    <t>Overall Quality And Attractiveness Of Package</t>
  </si>
  <si>
    <t>Appearance Of The Product Itself</t>
  </si>
  <si>
    <t>Product Not Leaving Any Residues</t>
  </si>
  <si>
    <t>Dry Fabric Feel/ Softness</t>
  </si>
  <si>
    <t>Being Gentle And Safe On Clothes And Sensitive Skin</t>
  </si>
  <si>
    <t>Overall Suds Experience Throughout The Wash</t>
  </si>
  <si>
    <t>Being Easy To Rinse</t>
  </si>
  <si>
    <t>Being Easy To Dissolve/ Dissolve In The Dispenser</t>
  </si>
  <si>
    <t>I Would Recommend This Product To My Family And Friends</t>
  </si>
  <si>
    <t>RATINGS</t>
  </si>
  <si>
    <t>KEY MEASURES</t>
  </si>
  <si>
    <t>AGREEMENT</t>
  </si>
  <si>
    <t>ATTITUDES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</si>
</sst>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2" fontId="7" fillId="6" borderId="1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6" borderId="0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410994</xdr:colOff>
      <xdr:row>62</xdr:row>
      <xdr:rowOff>115971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EBCE3-F7D1-4A16-AEAF-DC17100D5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64594" cy="1197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"/>
  <sheetViews>
    <sheetView tabSelected="1" topLeftCell="N4" workbookViewId="0">
      <selection activeCell="S57" sqref="S57"/>
    </sheetView>
  </sheetViews>
  <sheetFormatPr defaultRowHeight="15" x14ac:dyDescent="0.25"/>
  <cols>
    <col min="1" max="1" width="71.28515625" bestFit="1" customWidth="1"/>
    <col min="2" max="2" width="71.140625" style="1" bestFit="1" customWidth="1"/>
    <col min="3" max="3" width="6.28515625" style="1" bestFit="1" customWidth="1"/>
    <col min="4" max="5" width="9.140625" style="1"/>
    <col min="7" max="7" width="71.28515625" bestFit="1" customWidth="1"/>
    <col min="8" max="8" width="14.28515625" style="1" bestFit="1" customWidth="1"/>
    <col min="9" max="9" width="6.28515625" style="1" bestFit="1" customWidth="1"/>
    <col min="10" max="11" width="9.140625" style="1"/>
    <col min="13" max="13" width="95" bestFit="1" customWidth="1"/>
    <col min="14" max="14" width="20.140625" style="1" bestFit="1" customWidth="1"/>
    <col min="15" max="15" width="6.28515625" style="1" bestFit="1" customWidth="1"/>
    <col min="16" max="17" width="9.140625" style="1"/>
    <col min="19" max="19" width="86.5703125" bestFit="1" customWidth="1"/>
    <col min="20" max="20" width="54.7109375" bestFit="1" customWidth="1"/>
    <col min="21" max="21" width="6.28515625" bestFit="1" customWidth="1"/>
    <col min="22" max="23" width="9.140625" style="1"/>
  </cols>
  <sheetData>
    <row r="1" spans="1:23" s="5" customFormat="1" x14ac:dyDescent="0.25">
      <c r="A1" s="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G1" s="5" t="s">
        <v>0</v>
      </c>
      <c r="H1" s="5" t="s">
        <v>1</v>
      </c>
      <c r="I1" s="5" t="s">
        <v>2</v>
      </c>
      <c r="J1" s="5" t="s">
        <v>57</v>
      </c>
      <c r="K1" s="5" t="s">
        <v>58</v>
      </c>
      <c r="M1" s="5" t="s">
        <v>84</v>
      </c>
      <c r="N1" s="5" t="s">
        <v>1</v>
      </c>
      <c r="O1" s="5" t="s">
        <v>2</v>
      </c>
      <c r="P1" s="5" t="s">
        <v>57</v>
      </c>
      <c r="Q1" s="5" t="s">
        <v>58</v>
      </c>
      <c r="S1" s="5" t="s">
        <v>90</v>
      </c>
      <c r="T1" s="5" t="s">
        <v>1</v>
      </c>
      <c r="U1" s="5" t="s">
        <v>2</v>
      </c>
      <c r="V1" s="5" t="s">
        <v>57</v>
      </c>
      <c r="W1" s="5" t="s">
        <v>58</v>
      </c>
    </row>
    <row r="2" spans="1:23" x14ac:dyDescent="0.25">
      <c r="A2" t="s">
        <v>3</v>
      </c>
      <c r="B2" s="1" t="s">
        <v>27</v>
      </c>
      <c r="C2" s="1">
        <v>546</v>
      </c>
      <c r="D2" s="2">
        <f>(C2+C3)/974</f>
        <v>0.90554414784394255</v>
      </c>
      <c r="E2" s="2">
        <f>(C2+C3+C4)/974</f>
        <v>0.98562628336755642</v>
      </c>
      <c r="G2" t="s">
        <v>9</v>
      </c>
      <c r="H2" s="1" t="s">
        <v>27</v>
      </c>
      <c r="I2" s="1">
        <v>359</v>
      </c>
      <c r="J2" s="2">
        <f>(I2+I3)/974</f>
        <v>0.75564681724845995</v>
      </c>
      <c r="K2" s="2">
        <f>(I2+I3+I4)/974</f>
        <v>0.94558521560574949</v>
      </c>
      <c r="M2" t="s">
        <v>70</v>
      </c>
      <c r="N2" s="1" t="s">
        <v>63</v>
      </c>
      <c r="O2" s="1">
        <v>257</v>
      </c>
      <c r="P2" s="2">
        <f>(O2+O3)/974</f>
        <v>0.76283367556468173</v>
      </c>
      <c r="Q2" s="2">
        <f>(O2+O3+O4)/974</f>
        <v>0.95687885010266938</v>
      </c>
      <c r="S2" t="s">
        <v>91</v>
      </c>
      <c r="T2" t="s">
        <v>85</v>
      </c>
      <c r="U2">
        <v>368</v>
      </c>
      <c r="V2" s="2">
        <f>(U2+U3)/974</f>
        <v>0.7114989733059548</v>
      </c>
      <c r="W2" s="2">
        <f>(U2+U3+U4)/974</f>
        <v>0.93018480492813138</v>
      </c>
    </row>
    <row r="3" spans="1:23" x14ac:dyDescent="0.25">
      <c r="B3" s="1" t="s">
        <v>28</v>
      </c>
      <c r="C3" s="1">
        <v>336</v>
      </c>
      <c r="H3" s="1" t="s">
        <v>28</v>
      </c>
      <c r="I3" s="1">
        <v>377</v>
      </c>
      <c r="N3" s="1" t="s">
        <v>64</v>
      </c>
      <c r="O3" s="1">
        <v>486</v>
      </c>
      <c r="T3" t="s">
        <v>86</v>
      </c>
      <c r="U3">
        <v>325</v>
      </c>
    </row>
    <row r="4" spans="1:23" x14ac:dyDescent="0.25">
      <c r="B4" s="1" t="s">
        <v>29</v>
      </c>
      <c r="C4" s="1">
        <v>78</v>
      </c>
      <c r="H4" s="1" t="s">
        <v>29</v>
      </c>
      <c r="I4" s="1">
        <v>185</v>
      </c>
      <c r="N4" s="1" t="s">
        <v>65</v>
      </c>
      <c r="O4" s="1">
        <v>189</v>
      </c>
      <c r="T4" t="s">
        <v>87</v>
      </c>
      <c r="U4">
        <v>213</v>
      </c>
    </row>
    <row r="5" spans="1:23" x14ac:dyDescent="0.25">
      <c r="B5" s="1" t="s">
        <v>30</v>
      </c>
      <c r="C5" s="1">
        <v>10</v>
      </c>
      <c r="H5" s="1" t="s">
        <v>30</v>
      </c>
      <c r="I5" s="1">
        <v>45</v>
      </c>
      <c r="N5" s="1" t="s">
        <v>66</v>
      </c>
      <c r="O5" s="1">
        <v>35</v>
      </c>
      <c r="T5" t="s">
        <v>88</v>
      </c>
      <c r="U5">
        <v>56</v>
      </c>
    </row>
    <row r="6" spans="1:23" x14ac:dyDescent="0.25">
      <c r="B6" s="1" t="s">
        <v>31</v>
      </c>
      <c r="C6" s="1">
        <v>4</v>
      </c>
      <c r="H6" s="1" t="s">
        <v>31</v>
      </c>
      <c r="I6" s="1">
        <v>8</v>
      </c>
      <c r="N6" s="1" t="s">
        <v>67</v>
      </c>
      <c r="O6" s="1">
        <v>7</v>
      </c>
      <c r="T6" t="s">
        <v>89</v>
      </c>
      <c r="U6">
        <v>12</v>
      </c>
    </row>
    <row r="7" spans="1:23" x14ac:dyDescent="0.25">
      <c r="A7" t="s">
        <v>4</v>
      </c>
      <c r="B7" s="1" t="s">
        <v>33</v>
      </c>
      <c r="C7" s="1">
        <v>507</v>
      </c>
      <c r="D7" s="2">
        <f>(C7+C8)/974</f>
        <v>0.89733059548254623</v>
      </c>
      <c r="E7" s="2">
        <f>(C7+C8+C9)/974</f>
        <v>0.99178644763860369</v>
      </c>
      <c r="G7" t="s">
        <v>10</v>
      </c>
      <c r="H7" s="1" t="s">
        <v>27</v>
      </c>
      <c r="I7" s="1">
        <v>277</v>
      </c>
      <c r="J7" s="2">
        <f t="shared" ref="J7" si="0">(I7+I8)/974</f>
        <v>0.65503080082135523</v>
      </c>
      <c r="K7" s="2">
        <f t="shared" ref="K7" si="1">(I7+I8+I9)/974</f>
        <v>0.86344969199178645</v>
      </c>
      <c r="M7" t="s">
        <v>71</v>
      </c>
      <c r="N7" s="1" t="s">
        <v>63</v>
      </c>
      <c r="O7" s="1">
        <v>270</v>
      </c>
      <c r="P7" s="2">
        <f t="shared" ref="P7" si="2">(O7+O8)/974</f>
        <v>0.82340862422997951</v>
      </c>
      <c r="Q7" s="2">
        <f t="shared" ref="Q7" si="3">(O7+O8+O9)/974</f>
        <v>0.96098562628336759</v>
      </c>
      <c r="S7" t="s">
        <v>92</v>
      </c>
      <c r="T7" t="s">
        <v>85</v>
      </c>
      <c r="U7">
        <v>354</v>
      </c>
      <c r="V7" s="2">
        <f t="shared" ref="V7" si="4">(U7+U8)/974</f>
        <v>0.71971252566735111</v>
      </c>
      <c r="W7" s="2">
        <f t="shared" ref="W7" si="5">(U7+U8+U9)/974</f>
        <v>0.93737166324435317</v>
      </c>
    </row>
    <row r="8" spans="1:23" x14ac:dyDescent="0.25">
      <c r="B8" s="1" t="s">
        <v>34</v>
      </c>
      <c r="C8" s="1">
        <v>367</v>
      </c>
      <c r="H8" s="1" t="s">
        <v>28</v>
      </c>
      <c r="I8" s="1">
        <v>361</v>
      </c>
      <c r="N8" s="1" t="s">
        <v>64</v>
      </c>
      <c r="O8" s="1">
        <v>532</v>
      </c>
      <c r="T8" t="s">
        <v>86</v>
      </c>
      <c r="U8">
        <v>347</v>
      </c>
    </row>
    <row r="9" spans="1:23" x14ac:dyDescent="0.25">
      <c r="B9" s="1" t="s">
        <v>35</v>
      </c>
      <c r="C9" s="1">
        <v>92</v>
      </c>
      <c r="H9" s="1" t="s">
        <v>29</v>
      </c>
      <c r="I9" s="1">
        <v>203</v>
      </c>
      <c r="N9" s="1" t="s">
        <v>65</v>
      </c>
      <c r="O9" s="1">
        <v>134</v>
      </c>
      <c r="T9" t="s">
        <v>87</v>
      </c>
      <c r="U9">
        <v>212</v>
      </c>
    </row>
    <row r="10" spans="1:23" x14ac:dyDescent="0.25">
      <c r="B10" s="1" t="s">
        <v>36</v>
      </c>
      <c r="C10" s="1">
        <v>7</v>
      </c>
      <c r="H10" s="1" t="s">
        <v>30</v>
      </c>
      <c r="I10" s="1">
        <v>108</v>
      </c>
      <c r="N10" s="1" t="s">
        <v>66</v>
      </c>
      <c r="O10" s="1">
        <v>25</v>
      </c>
      <c r="T10" t="s">
        <v>88</v>
      </c>
      <c r="U10">
        <v>52</v>
      </c>
    </row>
    <row r="11" spans="1:23" x14ac:dyDescent="0.25">
      <c r="B11" s="1" t="s">
        <v>37</v>
      </c>
      <c r="C11" s="1">
        <v>1</v>
      </c>
      <c r="H11" s="1" t="s">
        <v>31</v>
      </c>
      <c r="I11" s="1">
        <v>25</v>
      </c>
      <c r="N11" s="1" t="s">
        <v>67</v>
      </c>
      <c r="O11" s="1">
        <v>13</v>
      </c>
      <c r="T11" t="s">
        <v>89</v>
      </c>
      <c r="U11">
        <v>9</v>
      </c>
    </row>
    <row r="12" spans="1:23" x14ac:dyDescent="0.25">
      <c r="A12" t="s">
        <v>5</v>
      </c>
      <c r="B12" s="1" t="s">
        <v>38</v>
      </c>
      <c r="C12" s="1">
        <v>614</v>
      </c>
      <c r="D12" s="2">
        <f>(C12+C13)/974</f>
        <v>0.91273100616016423</v>
      </c>
      <c r="E12" s="2">
        <f>(C12+C13+C14)/974</f>
        <v>0.99178644763860369</v>
      </c>
      <c r="G12" t="s">
        <v>11</v>
      </c>
      <c r="H12" s="1" t="s">
        <v>27</v>
      </c>
      <c r="I12" s="1">
        <v>275</v>
      </c>
      <c r="J12" s="2">
        <f t="shared" ref="J12" si="6">(I12+I13)/974</f>
        <v>0.63963039014373713</v>
      </c>
      <c r="K12" s="2">
        <f t="shared" ref="K12" si="7">(I12+I13+I14)/974</f>
        <v>0.85112936344969203</v>
      </c>
      <c r="M12" t="s">
        <v>72</v>
      </c>
      <c r="N12" s="1" t="s">
        <v>63</v>
      </c>
      <c r="O12" s="1">
        <v>244</v>
      </c>
      <c r="P12" s="2">
        <f t="shared" ref="P12" si="8">(O12+O13)/974</f>
        <v>0.66016427104722797</v>
      </c>
      <c r="Q12" s="2">
        <f t="shared" ref="Q12" si="9">(O12+O13+O14)/974</f>
        <v>0.90246406570841886</v>
      </c>
      <c r="S12" t="s">
        <v>93</v>
      </c>
      <c r="T12" t="s">
        <v>85</v>
      </c>
      <c r="U12">
        <v>354</v>
      </c>
      <c r="V12" s="2">
        <f t="shared" ref="V12" si="10">(U12+U13)/974</f>
        <v>0.70533880903490764</v>
      </c>
      <c r="W12" s="2">
        <f t="shared" ref="W12" si="11">(U12+U13+U14)/974</f>
        <v>0.94455852156057496</v>
      </c>
    </row>
    <row r="13" spans="1:23" x14ac:dyDescent="0.25">
      <c r="B13" s="1" t="s">
        <v>39</v>
      </c>
      <c r="C13" s="1">
        <v>275</v>
      </c>
      <c r="H13" s="1" t="s">
        <v>28</v>
      </c>
      <c r="I13" s="1">
        <v>348</v>
      </c>
      <c r="N13" s="1" t="s">
        <v>64</v>
      </c>
      <c r="O13" s="1">
        <v>399</v>
      </c>
      <c r="T13" t="s">
        <v>86</v>
      </c>
      <c r="U13">
        <v>333</v>
      </c>
    </row>
    <row r="14" spans="1:23" x14ac:dyDescent="0.25">
      <c r="B14" s="1" t="s">
        <v>40</v>
      </c>
      <c r="C14" s="1">
        <v>77</v>
      </c>
      <c r="H14" s="1" t="s">
        <v>29</v>
      </c>
      <c r="I14" s="1">
        <v>206</v>
      </c>
      <c r="N14" s="1" t="s">
        <v>65</v>
      </c>
      <c r="O14" s="1">
        <v>236</v>
      </c>
      <c r="T14" t="s">
        <v>87</v>
      </c>
      <c r="U14">
        <v>233</v>
      </c>
    </row>
    <row r="15" spans="1:23" x14ac:dyDescent="0.25">
      <c r="B15" s="1" t="s">
        <v>41</v>
      </c>
      <c r="C15" s="1">
        <v>5</v>
      </c>
      <c r="H15" s="1" t="s">
        <v>30</v>
      </c>
      <c r="I15" s="1">
        <v>107</v>
      </c>
      <c r="N15" s="1" t="s">
        <v>66</v>
      </c>
      <c r="O15" s="1">
        <v>82</v>
      </c>
      <c r="T15" t="s">
        <v>88</v>
      </c>
      <c r="U15">
        <v>48</v>
      </c>
    </row>
    <row r="16" spans="1:23" x14ac:dyDescent="0.25">
      <c r="B16" s="1" t="s">
        <v>42</v>
      </c>
      <c r="C16" s="1">
        <v>3</v>
      </c>
      <c r="H16" s="1" t="s">
        <v>31</v>
      </c>
      <c r="I16" s="1">
        <v>38</v>
      </c>
      <c r="N16" s="1" t="s">
        <v>67</v>
      </c>
      <c r="O16" s="1">
        <v>13</v>
      </c>
      <c r="T16" t="s">
        <v>89</v>
      </c>
      <c r="U16">
        <v>6</v>
      </c>
    </row>
    <row r="17" spans="1:23" x14ac:dyDescent="0.25">
      <c r="A17" t="s">
        <v>6</v>
      </c>
      <c r="B17" s="1" t="s">
        <v>43</v>
      </c>
      <c r="C17" s="1">
        <v>461</v>
      </c>
      <c r="D17" s="2">
        <f>(C17+C18)/974</f>
        <v>0.7227926078028748</v>
      </c>
      <c r="E17" s="2">
        <f>(C17+C18+C19)/974</f>
        <v>0.97535934291581106</v>
      </c>
      <c r="G17" t="s">
        <v>12</v>
      </c>
      <c r="H17" s="1" t="s">
        <v>27</v>
      </c>
      <c r="I17" s="1">
        <v>275</v>
      </c>
      <c r="J17" s="2">
        <f t="shared" ref="J17" si="12">(I17+I18)/974</f>
        <v>0.60985626283367556</v>
      </c>
      <c r="K17" s="2">
        <f t="shared" ref="K17" si="13">(I17+I18+I19)/974</f>
        <v>0.86652977412731003</v>
      </c>
      <c r="M17" t="s">
        <v>73</v>
      </c>
      <c r="N17" s="1" t="s">
        <v>63</v>
      </c>
      <c r="O17" s="1">
        <v>283</v>
      </c>
      <c r="P17" s="2">
        <f t="shared" ref="P17" si="14">(O17+O18)/974</f>
        <v>0.768993839835729</v>
      </c>
      <c r="Q17" s="2">
        <f t="shared" ref="Q17" si="15">(O17+O18+O19)/974</f>
        <v>0.93121149897330591</v>
      </c>
      <c r="S17" t="s">
        <v>94</v>
      </c>
      <c r="T17" t="s">
        <v>85</v>
      </c>
      <c r="U17">
        <v>324</v>
      </c>
      <c r="V17" s="2">
        <f t="shared" ref="V17" si="16">(U17+U18)/974</f>
        <v>0.67351129363449691</v>
      </c>
      <c r="W17" s="2">
        <f t="shared" ref="W17" si="17">(U17+U18+U19)/974</f>
        <v>0.88706365503080087</v>
      </c>
    </row>
    <row r="18" spans="1:23" x14ac:dyDescent="0.25">
      <c r="B18" s="1" t="s">
        <v>44</v>
      </c>
      <c r="C18" s="1">
        <v>243</v>
      </c>
      <c r="H18" s="1" t="s">
        <v>28</v>
      </c>
      <c r="I18" s="1">
        <v>319</v>
      </c>
      <c r="N18" s="1" t="s">
        <v>64</v>
      </c>
      <c r="O18" s="1">
        <v>466</v>
      </c>
      <c r="T18" t="s">
        <v>86</v>
      </c>
      <c r="U18">
        <v>332</v>
      </c>
    </row>
    <row r="19" spans="1:23" x14ac:dyDescent="0.25">
      <c r="B19" s="1" t="s">
        <v>45</v>
      </c>
      <c r="C19" s="1">
        <v>246</v>
      </c>
      <c r="H19" s="1" t="s">
        <v>29</v>
      </c>
      <c r="I19" s="1">
        <v>250</v>
      </c>
      <c r="N19" s="1" t="s">
        <v>65</v>
      </c>
      <c r="O19" s="1">
        <v>158</v>
      </c>
      <c r="T19" t="s">
        <v>87</v>
      </c>
      <c r="U19">
        <v>208</v>
      </c>
    </row>
    <row r="20" spans="1:23" x14ac:dyDescent="0.25">
      <c r="B20" s="1" t="s">
        <v>46</v>
      </c>
      <c r="C20" s="1">
        <v>24</v>
      </c>
      <c r="H20" s="1" t="s">
        <v>30</v>
      </c>
      <c r="I20" s="1">
        <v>108</v>
      </c>
      <c r="N20" s="1" t="s">
        <v>66</v>
      </c>
      <c r="O20" s="1">
        <v>51</v>
      </c>
      <c r="T20" t="s">
        <v>88</v>
      </c>
      <c r="U20">
        <v>79</v>
      </c>
    </row>
    <row r="21" spans="1:23" x14ac:dyDescent="0.25">
      <c r="A21" t="s">
        <v>7</v>
      </c>
      <c r="B21" s="1" t="s">
        <v>47</v>
      </c>
      <c r="C21" s="1">
        <v>377</v>
      </c>
      <c r="D21" s="2">
        <f>(C21+C22)/974</f>
        <v>0.78439425051334699</v>
      </c>
      <c r="E21" s="2">
        <f>(C21+C22+C23)/974</f>
        <v>0.96817248459958927</v>
      </c>
      <c r="H21" s="1" t="s">
        <v>31</v>
      </c>
      <c r="I21" s="1">
        <v>22</v>
      </c>
      <c r="N21" s="1" t="s">
        <v>67</v>
      </c>
      <c r="O21" s="1">
        <v>16</v>
      </c>
      <c r="T21" t="s">
        <v>89</v>
      </c>
      <c r="U21">
        <v>31</v>
      </c>
    </row>
    <row r="22" spans="1:23" x14ac:dyDescent="0.25">
      <c r="B22" s="1" t="s">
        <v>48</v>
      </c>
      <c r="C22" s="1">
        <v>387</v>
      </c>
      <c r="G22" t="s">
        <v>13</v>
      </c>
      <c r="H22" s="1" t="s">
        <v>27</v>
      </c>
      <c r="I22" s="1">
        <v>308</v>
      </c>
      <c r="J22" s="2">
        <f t="shared" ref="J22" si="18">(I22+I23)/974</f>
        <v>0.63757700205338808</v>
      </c>
      <c r="K22" s="2">
        <f t="shared" ref="K22" si="19">(I22+I23+I24)/974</f>
        <v>0.87063655030800824</v>
      </c>
      <c r="M22" t="s">
        <v>74</v>
      </c>
      <c r="N22" s="1" t="s">
        <v>63</v>
      </c>
      <c r="O22" s="1">
        <v>213</v>
      </c>
      <c r="P22" s="2">
        <f t="shared" ref="P22" si="20">(O22+O23)/974</f>
        <v>0.64989733059548249</v>
      </c>
      <c r="Q22" s="2">
        <f t="shared" ref="Q22" si="21">(O22+O23+O24)/974</f>
        <v>0.88501026694045171</v>
      </c>
      <c r="S22" t="s">
        <v>95</v>
      </c>
      <c r="T22" t="s">
        <v>85</v>
      </c>
      <c r="U22">
        <v>283</v>
      </c>
      <c r="V22" s="2">
        <f t="shared" ref="V22" si="22">(U22+U23)/974</f>
        <v>0.61396303901437377</v>
      </c>
      <c r="W22" s="2">
        <f t="shared" ref="W22" si="23">(U22+U23+U24)/974</f>
        <v>0.9383983572895277</v>
      </c>
    </row>
    <row r="23" spans="1:23" x14ac:dyDescent="0.25">
      <c r="B23" s="1" t="s">
        <v>49</v>
      </c>
      <c r="C23" s="1">
        <v>179</v>
      </c>
      <c r="H23" s="1" t="s">
        <v>28</v>
      </c>
      <c r="I23" s="1">
        <v>313</v>
      </c>
      <c r="N23" s="1" t="s">
        <v>64</v>
      </c>
      <c r="O23" s="1">
        <v>420</v>
      </c>
      <c r="T23" t="s">
        <v>86</v>
      </c>
      <c r="U23">
        <v>315</v>
      </c>
    </row>
    <row r="24" spans="1:23" x14ac:dyDescent="0.25">
      <c r="B24" s="1" t="s">
        <v>50</v>
      </c>
      <c r="C24" s="1">
        <v>24</v>
      </c>
      <c r="H24" s="1" t="s">
        <v>29</v>
      </c>
      <c r="I24" s="1">
        <v>227</v>
      </c>
      <c r="N24" s="1" t="s">
        <v>65</v>
      </c>
      <c r="O24" s="1">
        <v>229</v>
      </c>
      <c r="T24" t="s">
        <v>87</v>
      </c>
      <c r="U24">
        <v>316</v>
      </c>
    </row>
    <row r="25" spans="1:23" x14ac:dyDescent="0.25">
      <c r="B25" s="1" t="s">
        <v>51</v>
      </c>
      <c r="C25" s="1">
        <v>7</v>
      </c>
      <c r="H25" s="1" t="s">
        <v>30</v>
      </c>
      <c r="I25" s="1">
        <v>99</v>
      </c>
      <c r="N25" s="1" t="s">
        <v>66</v>
      </c>
      <c r="O25" s="1">
        <v>79</v>
      </c>
      <c r="T25" t="s">
        <v>88</v>
      </c>
      <c r="U25">
        <v>50</v>
      </c>
    </row>
    <row r="26" spans="1:23" x14ac:dyDescent="0.25">
      <c r="A26" t="s">
        <v>8</v>
      </c>
      <c r="B26" s="1" t="s">
        <v>52</v>
      </c>
      <c r="C26" s="1">
        <v>419</v>
      </c>
      <c r="D26" s="2">
        <f>(C26+C27)/974</f>
        <v>0.74127310061601648</v>
      </c>
      <c r="E26" s="2">
        <f>(C26+C27+C28)/974</f>
        <v>0.96817248459958927</v>
      </c>
      <c r="H26" s="1" t="s">
        <v>31</v>
      </c>
      <c r="I26" s="1">
        <v>27</v>
      </c>
      <c r="N26" s="1" t="s">
        <v>67</v>
      </c>
      <c r="O26" s="1">
        <v>33</v>
      </c>
      <c r="T26" t="s">
        <v>89</v>
      </c>
      <c r="U26">
        <v>10</v>
      </c>
    </row>
    <row r="27" spans="1:23" x14ac:dyDescent="0.25">
      <c r="B27" s="1" t="s">
        <v>53</v>
      </c>
      <c r="C27" s="1">
        <v>303</v>
      </c>
      <c r="G27" t="s">
        <v>14</v>
      </c>
      <c r="H27" s="1" t="s">
        <v>27</v>
      </c>
      <c r="I27" s="1">
        <v>260</v>
      </c>
      <c r="J27" s="2">
        <f t="shared" ref="J27" si="24">(I27+I28)/974</f>
        <v>0.58008213552361398</v>
      </c>
      <c r="K27" s="2">
        <f t="shared" ref="K27" si="25">(I27+I28+I29)/974</f>
        <v>0.82238193018480488</v>
      </c>
      <c r="M27" t="s">
        <v>75</v>
      </c>
      <c r="N27" s="1" t="s">
        <v>63</v>
      </c>
      <c r="O27" s="1">
        <v>241</v>
      </c>
      <c r="P27" s="2">
        <f t="shared" ref="P27" si="26">(O27+O28)/974</f>
        <v>0.74127310061601648</v>
      </c>
      <c r="Q27" s="2">
        <f t="shared" ref="Q27" si="27">(O27+O28+O29)/974</f>
        <v>0.94250513347022591</v>
      </c>
      <c r="S27" t="s">
        <v>96</v>
      </c>
      <c r="T27" t="s">
        <v>85</v>
      </c>
      <c r="U27">
        <v>289</v>
      </c>
      <c r="V27" s="2">
        <f t="shared" ref="V27" si="28">(U27+U28)/974</f>
        <v>0.64579055441478439</v>
      </c>
      <c r="W27" s="2">
        <f t="shared" ref="W27" si="29">(U27+U28+U29)/974</f>
        <v>0.91991786447638602</v>
      </c>
    </row>
    <row r="28" spans="1:23" x14ac:dyDescent="0.25">
      <c r="B28" s="1" t="s">
        <v>54</v>
      </c>
      <c r="C28" s="1">
        <v>221</v>
      </c>
      <c r="H28" s="1" t="s">
        <v>28</v>
      </c>
      <c r="I28" s="1">
        <v>305</v>
      </c>
      <c r="N28" s="1" t="s">
        <v>64</v>
      </c>
      <c r="O28" s="1">
        <v>481</v>
      </c>
      <c r="T28" t="s">
        <v>86</v>
      </c>
      <c r="U28">
        <v>340</v>
      </c>
    </row>
    <row r="29" spans="1:23" x14ac:dyDescent="0.25">
      <c r="B29" s="1" t="s">
        <v>55</v>
      </c>
      <c r="C29" s="1">
        <v>27</v>
      </c>
      <c r="H29" s="1" t="s">
        <v>29</v>
      </c>
      <c r="I29" s="1">
        <v>236</v>
      </c>
      <c r="N29" s="1" t="s">
        <v>65</v>
      </c>
      <c r="O29" s="1">
        <v>196</v>
      </c>
      <c r="T29" t="s">
        <v>87</v>
      </c>
      <c r="U29">
        <v>267</v>
      </c>
    </row>
    <row r="30" spans="1:23" x14ac:dyDescent="0.25">
      <c r="B30" s="1" t="s">
        <v>56</v>
      </c>
      <c r="C30" s="1">
        <v>4</v>
      </c>
      <c r="H30" s="1" t="s">
        <v>30</v>
      </c>
      <c r="I30" s="1">
        <v>134</v>
      </c>
      <c r="N30" s="1" t="s">
        <v>66</v>
      </c>
      <c r="O30" s="1">
        <v>44</v>
      </c>
      <c r="T30" t="s">
        <v>88</v>
      </c>
      <c r="U30">
        <v>69</v>
      </c>
    </row>
    <row r="31" spans="1:23" x14ac:dyDescent="0.25">
      <c r="B31" s="5" t="s">
        <v>32</v>
      </c>
      <c r="C31" s="5">
        <v>974</v>
      </c>
      <c r="H31" s="1" t="s">
        <v>31</v>
      </c>
      <c r="I31" s="1">
        <v>39</v>
      </c>
      <c r="N31" s="1" t="s">
        <v>67</v>
      </c>
      <c r="O31" s="1">
        <v>12</v>
      </c>
      <c r="T31" t="s">
        <v>89</v>
      </c>
      <c r="U31">
        <v>9</v>
      </c>
    </row>
    <row r="32" spans="1:23" x14ac:dyDescent="0.25">
      <c r="G32" t="s">
        <v>15</v>
      </c>
      <c r="H32" s="1" t="s">
        <v>27</v>
      </c>
      <c r="I32" s="1">
        <v>308</v>
      </c>
      <c r="J32" s="2">
        <f t="shared" ref="J32" si="30">(I32+I33)/974</f>
        <v>0.64373716632443534</v>
      </c>
      <c r="K32" s="2">
        <f t="shared" ref="K32" si="31">(I32+I33+I34)/974</f>
        <v>0.87782340862423003</v>
      </c>
      <c r="M32" t="s">
        <v>76</v>
      </c>
      <c r="N32" s="1" t="s">
        <v>63</v>
      </c>
      <c r="O32" s="1">
        <v>289</v>
      </c>
      <c r="P32" s="2">
        <f t="shared" ref="P32" si="32">(O32+O33)/974</f>
        <v>0.78952772073921973</v>
      </c>
      <c r="Q32" s="2">
        <f t="shared" ref="Q32" si="33">(O32+O33+O34)/974</f>
        <v>0.94250513347022591</v>
      </c>
      <c r="S32" t="s">
        <v>97</v>
      </c>
      <c r="T32" t="s">
        <v>85</v>
      </c>
      <c r="U32">
        <v>352</v>
      </c>
      <c r="V32" s="2">
        <f t="shared" ref="V32" si="34">(U32+U33)/974</f>
        <v>0.70225872689938396</v>
      </c>
      <c r="W32" s="2">
        <f t="shared" ref="W32" si="35">(U32+U33+U34)/974</f>
        <v>0.91478439425051339</v>
      </c>
    </row>
    <row r="33" spans="2:23" x14ac:dyDescent="0.25">
      <c r="B33" s="3" t="s">
        <v>59</v>
      </c>
      <c r="C33" s="3"/>
      <c r="D33" s="4">
        <f>MIN(D2:D31)</f>
        <v>0.7227926078028748</v>
      </c>
      <c r="E33" s="4">
        <f>MIN(E2:E31)</f>
        <v>0.96817248459958927</v>
      </c>
      <c r="H33" s="1" t="s">
        <v>28</v>
      </c>
      <c r="I33" s="1">
        <v>319</v>
      </c>
      <c r="N33" s="1" t="s">
        <v>64</v>
      </c>
      <c r="O33" s="1">
        <v>480</v>
      </c>
      <c r="T33" t="s">
        <v>86</v>
      </c>
      <c r="U33">
        <v>332</v>
      </c>
    </row>
    <row r="34" spans="2:23" x14ac:dyDescent="0.25">
      <c r="B34" s="3" t="s">
        <v>60</v>
      </c>
      <c r="C34" s="3"/>
      <c r="D34" s="4">
        <f>MAX(D2:D31)</f>
        <v>0.91273100616016423</v>
      </c>
      <c r="E34" s="4">
        <f>MAX(E2:E31)</f>
        <v>0.99178644763860369</v>
      </c>
      <c r="H34" s="1" t="s">
        <v>29</v>
      </c>
      <c r="I34" s="1">
        <v>228</v>
      </c>
      <c r="N34" s="1" t="s">
        <v>65</v>
      </c>
      <c r="O34" s="1">
        <v>149</v>
      </c>
      <c r="T34" t="s">
        <v>87</v>
      </c>
      <c r="U34">
        <v>207</v>
      </c>
    </row>
    <row r="35" spans="2:23" x14ac:dyDescent="0.25">
      <c r="B35" s="3" t="s">
        <v>61</v>
      </c>
      <c r="C35" s="3"/>
      <c r="D35" s="4">
        <f>MEDIAN(D2:D31)</f>
        <v>0.84086242299794667</v>
      </c>
      <c r="E35" s="4">
        <f>MEDIAN(E2:E31)</f>
        <v>0.98049281314168368</v>
      </c>
      <c r="H35" s="1" t="s">
        <v>30</v>
      </c>
      <c r="I35" s="1">
        <v>95</v>
      </c>
      <c r="N35" s="1" t="s">
        <v>66</v>
      </c>
      <c r="O35" s="1">
        <v>41</v>
      </c>
      <c r="T35" t="s">
        <v>88</v>
      </c>
      <c r="U35">
        <v>66</v>
      </c>
    </row>
    <row r="36" spans="2:23" x14ac:dyDescent="0.25">
      <c r="B36" s="3" t="s">
        <v>62</v>
      </c>
      <c r="C36" s="3"/>
      <c r="D36" s="4">
        <f>AVERAGE(D2:D31)</f>
        <v>0.82734428473648192</v>
      </c>
      <c r="E36" s="4">
        <f>AVERAGE(E2:E31)</f>
        <v>0.98015058179329217</v>
      </c>
      <c r="H36" s="1" t="s">
        <v>31</v>
      </c>
      <c r="I36" s="1">
        <v>24</v>
      </c>
      <c r="N36" s="1" t="s">
        <v>67</v>
      </c>
      <c r="O36" s="1">
        <v>15</v>
      </c>
      <c r="T36" t="s">
        <v>89</v>
      </c>
      <c r="U36">
        <v>17</v>
      </c>
    </row>
    <row r="37" spans="2:23" x14ac:dyDescent="0.25">
      <c r="G37" t="s">
        <v>16</v>
      </c>
      <c r="H37" s="1" t="s">
        <v>27</v>
      </c>
      <c r="I37" s="1">
        <v>285</v>
      </c>
      <c r="J37" s="2">
        <f t="shared" ref="J37" si="36">(I37+I38)/974</f>
        <v>0.62525667351129366</v>
      </c>
      <c r="K37" s="2">
        <f t="shared" ref="K37" si="37">(I37+I38+I39)/974</f>
        <v>0.85934291581108835</v>
      </c>
      <c r="M37" t="s">
        <v>77</v>
      </c>
      <c r="N37" s="1" t="s">
        <v>63</v>
      </c>
      <c r="O37" s="1">
        <v>289</v>
      </c>
      <c r="P37" s="2">
        <f t="shared" ref="P37" si="38">(O37+O38)/974</f>
        <v>0.78542094455852152</v>
      </c>
      <c r="Q37" s="2">
        <f t="shared" ref="Q37" si="39">(O37+O38+O39)/974</f>
        <v>0.94969199178644759</v>
      </c>
      <c r="S37" t="s">
        <v>98</v>
      </c>
      <c r="T37" t="s">
        <v>85</v>
      </c>
      <c r="U37">
        <v>319</v>
      </c>
      <c r="V37" s="2">
        <f t="shared" ref="V37" si="40">(U37+U38)/974</f>
        <v>0.6848049281314168</v>
      </c>
      <c r="W37" s="2">
        <f t="shared" ref="W37" si="41">(U37+U38+U39)/974</f>
        <v>0.93942505133470222</v>
      </c>
    </row>
    <row r="38" spans="2:23" x14ac:dyDescent="0.25">
      <c r="H38" s="1" t="s">
        <v>28</v>
      </c>
      <c r="I38" s="1">
        <v>324</v>
      </c>
      <c r="N38" s="1" t="s">
        <v>64</v>
      </c>
      <c r="O38" s="1">
        <v>476</v>
      </c>
      <c r="T38" t="s">
        <v>86</v>
      </c>
      <c r="U38">
        <v>348</v>
      </c>
    </row>
    <row r="39" spans="2:23" x14ac:dyDescent="0.25">
      <c r="H39" s="1" t="s">
        <v>29</v>
      </c>
      <c r="I39" s="1">
        <v>228</v>
      </c>
      <c r="N39" s="1" t="s">
        <v>65</v>
      </c>
      <c r="O39" s="1">
        <v>160</v>
      </c>
      <c r="T39" t="s">
        <v>87</v>
      </c>
      <c r="U39">
        <v>248</v>
      </c>
    </row>
    <row r="40" spans="2:23" x14ac:dyDescent="0.25">
      <c r="H40" s="1" t="s">
        <v>30</v>
      </c>
      <c r="I40" s="1">
        <v>113</v>
      </c>
      <c r="N40" s="1" t="s">
        <v>66</v>
      </c>
      <c r="O40" s="1">
        <v>38</v>
      </c>
      <c r="T40" t="s">
        <v>88</v>
      </c>
      <c r="U40">
        <v>45</v>
      </c>
    </row>
    <row r="41" spans="2:23" x14ac:dyDescent="0.25">
      <c r="H41" s="1" t="s">
        <v>31</v>
      </c>
      <c r="I41" s="1">
        <v>24</v>
      </c>
      <c r="N41" s="1" t="s">
        <v>67</v>
      </c>
      <c r="O41" s="1">
        <v>11</v>
      </c>
      <c r="T41" t="s">
        <v>89</v>
      </c>
      <c r="U41">
        <v>14</v>
      </c>
    </row>
    <row r="42" spans="2:23" x14ac:dyDescent="0.25">
      <c r="G42" t="s">
        <v>17</v>
      </c>
      <c r="H42" s="1" t="s">
        <v>27</v>
      </c>
      <c r="I42" s="1">
        <v>392</v>
      </c>
      <c r="J42" s="2">
        <f t="shared" ref="J42" si="42">(I42+I43)/974</f>
        <v>0.75872689938398352</v>
      </c>
      <c r="K42" s="2">
        <f t="shared" ref="K42" si="43">(I42+I43+I44)/974</f>
        <v>0.94455852156057496</v>
      </c>
      <c r="M42" t="s">
        <v>78</v>
      </c>
      <c r="N42" s="1" t="s">
        <v>63</v>
      </c>
      <c r="O42" s="1">
        <v>332</v>
      </c>
      <c r="P42" s="2">
        <f t="shared" ref="P42" si="44">(O42+O43)/974</f>
        <v>0.8347022587268994</v>
      </c>
      <c r="Q42" s="2">
        <f t="shared" ref="Q42" si="45">(O42+O43+O44)/974</f>
        <v>0.96201232032854211</v>
      </c>
      <c r="S42" t="s">
        <v>99</v>
      </c>
      <c r="T42" t="s">
        <v>85</v>
      </c>
      <c r="U42">
        <v>388</v>
      </c>
      <c r="V42" s="2">
        <f t="shared" ref="V42" si="46">(U42+U43)/974</f>
        <v>0.71663244353182753</v>
      </c>
      <c r="W42" s="2">
        <f t="shared" ref="W42" si="47">(U42+U43+U44)/974</f>
        <v>0.93429158110882959</v>
      </c>
    </row>
    <row r="43" spans="2:23" x14ac:dyDescent="0.25">
      <c r="H43" s="1" t="s">
        <v>28</v>
      </c>
      <c r="I43" s="1">
        <v>347</v>
      </c>
      <c r="N43" s="1" t="s">
        <v>64</v>
      </c>
      <c r="O43" s="1">
        <v>481</v>
      </c>
      <c r="T43" t="s">
        <v>86</v>
      </c>
      <c r="U43">
        <v>310</v>
      </c>
    </row>
    <row r="44" spans="2:23" x14ac:dyDescent="0.25">
      <c r="H44" s="1" t="s">
        <v>29</v>
      </c>
      <c r="I44" s="1">
        <v>181</v>
      </c>
      <c r="N44" s="1" t="s">
        <v>65</v>
      </c>
      <c r="O44" s="1">
        <v>124</v>
      </c>
      <c r="T44" t="s">
        <v>87</v>
      </c>
      <c r="U44">
        <v>212</v>
      </c>
    </row>
    <row r="45" spans="2:23" x14ac:dyDescent="0.25">
      <c r="H45" s="1" t="s">
        <v>30</v>
      </c>
      <c r="I45" s="1">
        <v>47</v>
      </c>
      <c r="N45" s="1" t="s">
        <v>66</v>
      </c>
      <c r="O45" s="1">
        <v>31</v>
      </c>
      <c r="T45" t="s">
        <v>88</v>
      </c>
      <c r="U45">
        <v>55</v>
      </c>
    </row>
    <row r="46" spans="2:23" x14ac:dyDescent="0.25">
      <c r="H46" s="1" t="s">
        <v>31</v>
      </c>
      <c r="I46" s="1">
        <v>7</v>
      </c>
      <c r="N46" s="1" t="s">
        <v>67</v>
      </c>
      <c r="O46" s="1">
        <v>6</v>
      </c>
      <c r="T46" t="s">
        <v>89</v>
      </c>
      <c r="U46">
        <v>9</v>
      </c>
    </row>
    <row r="47" spans="2:23" x14ac:dyDescent="0.25">
      <c r="G47" t="s">
        <v>18</v>
      </c>
      <c r="H47" s="1" t="s">
        <v>27</v>
      </c>
      <c r="I47" s="1">
        <v>305</v>
      </c>
      <c r="J47" s="2">
        <f t="shared" ref="J47" si="48">(I47+I48)/974</f>
        <v>0.66324435318275154</v>
      </c>
      <c r="K47" s="2">
        <f t="shared" ref="K47" si="49">(I47+I48+I49)/974</f>
        <v>0.88603696098562623</v>
      </c>
      <c r="M47" t="s">
        <v>68</v>
      </c>
      <c r="N47" s="1" t="s">
        <v>63</v>
      </c>
      <c r="O47" s="1">
        <v>267</v>
      </c>
      <c r="P47" s="2">
        <f t="shared" ref="P47" si="50">(O47+O48)/974</f>
        <v>0.77618069815195068</v>
      </c>
      <c r="Q47" s="2">
        <f t="shared" ref="Q47" si="51">(O47+O48+O49)/974</f>
        <v>0.94763860369609854</v>
      </c>
      <c r="S47" t="s">
        <v>100</v>
      </c>
      <c r="T47" t="s">
        <v>85</v>
      </c>
      <c r="U47">
        <v>258</v>
      </c>
      <c r="V47" s="2">
        <f t="shared" ref="V47" si="52">(U47+U48)/974</f>
        <v>0.60677618069815198</v>
      </c>
      <c r="W47" s="2">
        <f t="shared" ref="W47" si="53">(U47+U48+U49)/974</f>
        <v>0.93121149897330591</v>
      </c>
    </row>
    <row r="48" spans="2:23" x14ac:dyDescent="0.25">
      <c r="H48" s="1" t="s">
        <v>28</v>
      </c>
      <c r="I48" s="1">
        <v>341</v>
      </c>
      <c r="N48" s="1" t="s">
        <v>64</v>
      </c>
      <c r="O48" s="1">
        <v>489</v>
      </c>
      <c r="T48" t="s">
        <v>86</v>
      </c>
      <c r="U48">
        <v>333</v>
      </c>
    </row>
    <row r="49" spans="7:23" x14ac:dyDescent="0.25">
      <c r="H49" s="1" t="s">
        <v>29</v>
      </c>
      <c r="I49" s="1">
        <v>217</v>
      </c>
      <c r="N49" s="1" t="s">
        <v>65</v>
      </c>
      <c r="O49" s="1">
        <v>167</v>
      </c>
      <c r="T49" t="s">
        <v>87</v>
      </c>
      <c r="U49">
        <v>316</v>
      </c>
    </row>
    <row r="50" spans="7:23" x14ac:dyDescent="0.25">
      <c r="H50" s="1" t="s">
        <v>30</v>
      </c>
      <c r="I50" s="1">
        <v>93</v>
      </c>
      <c r="N50" s="1" t="s">
        <v>66</v>
      </c>
      <c r="O50" s="1">
        <v>37</v>
      </c>
      <c r="T50" t="s">
        <v>88</v>
      </c>
      <c r="U50">
        <v>56</v>
      </c>
    </row>
    <row r="51" spans="7:23" x14ac:dyDescent="0.25">
      <c r="H51" s="1" t="s">
        <v>31</v>
      </c>
      <c r="I51" s="1">
        <v>18</v>
      </c>
      <c r="N51" s="1" t="s">
        <v>67</v>
      </c>
      <c r="O51" s="1">
        <v>14</v>
      </c>
      <c r="T51" t="s">
        <v>89</v>
      </c>
      <c r="U51">
        <v>11</v>
      </c>
    </row>
    <row r="52" spans="7:23" x14ac:dyDescent="0.25">
      <c r="G52" t="s">
        <v>19</v>
      </c>
      <c r="H52" s="1" t="s">
        <v>27</v>
      </c>
      <c r="I52" s="1">
        <v>290</v>
      </c>
      <c r="J52" s="2">
        <f t="shared" ref="J52" si="54">(I52+I53)/974</f>
        <v>0.6540041067761807</v>
      </c>
      <c r="K52" s="2">
        <f t="shared" ref="K52" si="55">(I52+I53+I54)/974</f>
        <v>0.90143737166324434</v>
      </c>
      <c r="M52" t="s">
        <v>79</v>
      </c>
      <c r="N52" s="1" t="s">
        <v>63</v>
      </c>
      <c r="O52" s="1">
        <v>280</v>
      </c>
      <c r="P52" s="2">
        <f t="shared" ref="P52" si="56">(O52+O53)/974</f>
        <v>0.74845995893223816</v>
      </c>
      <c r="Q52" s="2">
        <f t="shared" ref="Q52" si="57">(O52+O53+O54)/974</f>
        <v>0.93326488706365507</v>
      </c>
      <c r="V52" s="2"/>
      <c r="W52" s="2"/>
    </row>
    <row r="53" spans="7:23" x14ac:dyDescent="0.25">
      <c r="H53" s="1" t="s">
        <v>28</v>
      </c>
      <c r="I53" s="1">
        <v>347</v>
      </c>
      <c r="N53" s="1" t="s">
        <v>64</v>
      </c>
      <c r="O53" s="1">
        <v>449</v>
      </c>
      <c r="T53" s="3" t="s">
        <v>59</v>
      </c>
      <c r="U53" s="3"/>
      <c r="V53" s="4">
        <f>MIN(V2:V51)</f>
        <v>0.60677618069815198</v>
      </c>
      <c r="W53" s="4">
        <f>MIN(W2:W51)</f>
        <v>0.88706365503080087</v>
      </c>
    </row>
    <row r="54" spans="7:23" x14ac:dyDescent="0.25">
      <c r="H54" s="1" t="s">
        <v>29</v>
      </c>
      <c r="I54" s="1">
        <v>241</v>
      </c>
      <c r="N54" s="1" t="s">
        <v>65</v>
      </c>
      <c r="O54" s="1">
        <v>180</v>
      </c>
      <c r="T54" s="3" t="s">
        <v>60</v>
      </c>
      <c r="U54" s="3"/>
      <c r="V54" s="4">
        <f>MAX(V2:V51)</f>
        <v>0.71971252566735111</v>
      </c>
      <c r="W54" s="4">
        <f>MAX(W2:W51)</f>
        <v>0.94455852156057496</v>
      </c>
    </row>
    <row r="55" spans="7:23" x14ac:dyDescent="0.25">
      <c r="H55" s="1" t="s">
        <v>30</v>
      </c>
      <c r="I55" s="1">
        <v>77</v>
      </c>
      <c r="N55" s="1" t="s">
        <v>66</v>
      </c>
      <c r="O55" s="1">
        <v>50</v>
      </c>
      <c r="T55" s="3" t="s">
        <v>61</v>
      </c>
      <c r="U55" s="3"/>
      <c r="V55" s="4">
        <f>MEDIAN(V2:V51)</f>
        <v>0.69353182751540032</v>
      </c>
      <c r="W55" s="4">
        <f>MEDIAN(W2:W51)</f>
        <v>0.93275154004106775</v>
      </c>
    </row>
    <row r="56" spans="7:23" x14ac:dyDescent="0.25">
      <c r="H56" s="1" t="s">
        <v>31</v>
      </c>
      <c r="I56" s="1">
        <v>19</v>
      </c>
      <c r="N56" s="1" t="s">
        <v>67</v>
      </c>
      <c r="O56" s="1">
        <v>15</v>
      </c>
      <c r="T56" s="3" t="s">
        <v>62</v>
      </c>
      <c r="U56" s="3"/>
      <c r="V56" s="4">
        <f>AVERAGE(V2:V51)</f>
        <v>0.67802874743326491</v>
      </c>
      <c r="W56" s="4">
        <f>AVERAGE(W2:W51)</f>
        <v>0.92772073921971265</v>
      </c>
    </row>
    <row r="57" spans="7:23" x14ac:dyDescent="0.25">
      <c r="G57" t="s">
        <v>20</v>
      </c>
      <c r="H57" s="1" t="s">
        <v>27</v>
      </c>
      <c r="I57" s="1">
        <v>313</v>
      </c>
      <c r="J57" s="2">
        <f t="shared" ref="J57" si="58">(I57+I58)/974</f>
        <v>0.70123203285420943</v>
      </c>
      <c r="K57" s="2">
        <f t="shared" ref="K57" si="59">(I57+I58+I59)/974</f>
        <v>0.92505133470225875</v>
      </c>
      <c r="M57" t="s">
        <v>80</v>
      </c>
      <c r="N57" s="1" t="s">
        <v>63</v>
      </c>
      <c r="O57" s="1">
        <v>346</v>
      </c>
      <c r="P57" s="2">
        <f t="shared" ref="P57" si="60">(O57+O58)/974</f>
        <v>0.85934291581108835</v>
      </c>
      <c r="Q57" s="2">
        <f t="shared" ref="Q57" si="61">(O57+O58+O59)/974</f>
        <v>0.97741273100616022</v>
      </c>
      <c r="V57" s="2"/>
      <c r="W57" s="2"/>
    </row>
    <row r="58" spans="7:23" x14ac:dyDescent="0.25">
      <c r="H58" s="1" t="s">
        <v>28</v>
      </c>
      <c r="I58" s="1">
        <v>370</v>
      </c>
      <c r="N58" s="1" t="s">
        <v>64</v>
      </c>
      <c r="O58" s="1">
        <v>491</v>
      </c>
    </row>
    <row r="59" spans="7:23" x14ac:dyDescent="0.25">
      <c r="H59" s="1" t="s">
        <v>29</v>
      </c>
      <c r="I59" s="1">
        <v>218</v>
      </c>
      <c r="N59" s="1" t="s">
        <v>65</v>
      </c>
      <c r="O59" s="1">
        <v>115</v>
      </c>
    </row>
    <row r="60" spans="7:23" x14ac:dyDescent="0.25">
      <c r="H60" s="1" t="s">
        <v>30</v>
      </c>
      <c r="I60" s="1">
        <v>63</v>
      </c>
      <c r="N60" s="1" t="s">
        <v>66</v>
      </c>
      <c r="O60" s="1">
        <v>16</v>
      </c>
    </row>
    <row r="61" spans="7:23" x14ac:dyDescent="0.25">
      <c r="H61" s="1" t="s">
        <v>31</v>
      </c>
      <c r="I61" s="1">
        <v>10</v>
      </c>
      <c r="N61" s="1" t="s">
        <v>67</v>
      </c>
      <c r="O61" s="1">
        <v>6</v>
      </c>
    </row>
    <row r="62" spans="7:23" x14ac:dyDescent="0.25">
      <c r="G62" t="s">
        <v>21</v>
      </c>
      <c r="H62" s="1" t="s">
        <v>27</v>
      </c>
      <c r="I62" s="1">
        <v>298</v>
      </c>
      <c r="J62" s="2">
        <f t="shared" ref="J62" si="62">(I62+I63)/974</f>
        <v>0.64373716632443534</v>
      </c>
      <c r="K62" s="2">
        <f t="shared" ref="K62" si="63">(I62+I63+I64)/974</f>
        <v>0.85728952772073919</v>
      </c>
      <c r="M62" t="s">
        <v>81</v>
      </c>
      <c r="N62" s="1" t="s">
        <v>63</v>
      </c>
      <c r="O62" s="1">
        <v>264</v>
      </c>
      <c r="P62" s="2">
        <f t="shared" ref="P62" si="64">(O62+O63)/974</f>
        <v>0.75872689938398352</v>
      </c>
      <c r="Q62" s="2">
        <f t="shared" ref="Q62" si="65">(O62+O63+O64)/974</f>
        <v>0.94661190965092401</v>
      </c>
      <c r="V62" s="2"/>
      <c r="W62" s="2"/>
    </row>
    <row r="63" spans="7:23" x14ac:dyDescent="0.25">
      <c r="H63" s="1" t="s">
        <v>28</v>
      </c>
      <c r="I63" s="1">
        <v>329</v>
      </c>
      <c r="N63" s="1" t="s">
        <v>64</v>
      </c>
      <c r="O63" s="1">
        <v>475</v>
      </c>
    </row>
    <row r="64" spans="7:23" x14ac:dyDescent="0.25">
      <c r="H64" s="1" t="s">
        <v>29</v>
      </c>
      <c r="I64" s="1">
        <v>208</v>
      </c>
      <c r="N64" s="1" t="s">
        <v>65</v>
      </c>
      <c r="O64" s="1">
        <v>183</v>
      </c>
    </row>
    <row r="65" spans="7:23" x14ac:dyDescent="0.25">
      <c r="H65" s="1" t="s">
        <v>30</v>
      </c>
      <c r="I65" s="1">
        <v>109</v>
      </c>
      <c r="N65" s="1" t="s">
        <v>66</v>
      </c>
      <c r="O65" s="1">
        <v>39</v>
      </c>
    </row>
    <row r="66" spans="7:23" x14ac:dyDescent="0.25">
      <c r="H66" s="1" t="s">
        <v>31</v>
      </c>
      <c r="I66" s="1">
        <v>30</v>
      </c>
      <c r="N66" s="1" t="s">
        <v>67</v>
      </c>
      <c r="O66" s="1">
        <v>13</v>
      </c>
    </row>
    <row r="67" spans="7:23" x14ac:dyDescent="0.25">
      <c r="G67" t="s">
        <v>22</v>
      </c>
      <c r="H67" s="1" t="s">
        <v>27</v>
      </c>
      <c r="I67" s="1">
        <v>258</v>
      </c>
      <c r="J67" s="2">
        <f t="shared" ref="J67" si="66">(I67+I68)/974</f>
        <v>0.59958932238193019</v>
      </c>
      <c r="K67" s="2">
        <f t="shared" ref="K67" si="67">(I67+I68+I69)/974</f>
        <v>0.87885010266940455</v>
      </c>
      <c r="M67" t="s">
        <v>82</v>
      </c>
      <c r="N67" s="1" t="s">
        <v>63</v>
      </c>
      <c r="O67" s="1">
        <v>252</v>
      </c>
      <c r="P67" s="2">
        <f t="shared" ref="P67" si="68">(O67+O68)/974</f>
        <v>0.68891170431211501</v>
      </c>
      <c r="Q67" s="2">
        <f t="shared" ref="Q67" si="69">(O67+O68+O69)/974</f>
        <v>0.92197125256673507</v>
      </c>
      <c r="V67" s="2"/>
      <c r="W67" s="2"/>
    </row>
    <row r="68" spans="7:23" x14ac:dyDescent="0.25">
      <c r="H68" s="1" t="s">
        <v>28</v>
      </c>
      <c r="I68" s="1">
        <v>326</v>
      </c>
      <c r="N68" s="1" t="s">
        <v>64</v>
      </c>
      <c r="O68" s="1">
        <v>419</v>
      </c>
    </row>
    <row r="69" spans="7:23" x14ac:dyDescent="0.25">
      <c r="H69" s="1" t="s">
        <v>29</v>
      </c>
      <c r="I69" s="1">
        <v>272</v>
      </c>
      <c r="N69" s="1" t="s">
        <v>65</v>
      </c>
      <c r="O69" s="1">
        <v>227</v>
      </c>
    </row>
    <row r="70" spans="7:23" x14ac:dyDescent="0.25">
      <c r="H70" s="1" t="s">
        <v>30</v>
      </c>
      <c r="I70" s="1">
        <v>104</v>
      </c>
      <c r="N70" s="1" t="s">
        <v>66</v>
      </c>
      <c r="O70" s="1">
        <v>63</v>
      </c>
    </row>
    <row r="71" spans="7:23" x14ac:dyDescent="0.25">
      <c r="H71" s="1" t="s">
        <v>31</v>
      </c>
      <c r="I71" s="1">
        <v>14</v>
      </c>
      <c r="N71" s="1" t="s">
        <v>67</v>
      </c>
      <c r="O71" s="1">
        <v>13</v>
      </c>
    </row>
    <row r="72" spans="7:23" x14ac:dyDescent="0.25">
      <c r="G72" t="s">
        <v>23</v>
      </c>
      <c r="H72" s="1" t="s">
        <v>27</v>
      </c>
      <c r="I72" s="1">
        <v>286</v>
      </c>
      <c r="J72" s="2">
        <f t="shared" ref="J72" si="70">(I72+I73)/974</f>
        <v>0.64579055441478439</v>
      </c>
      <c r="K72" s="2">
        <f t="shared" ref="K72" si="71">(I72+I73+I74)/974</f>
        <v>0.88501026694045171</v>
      </c>
      <c r="M72" t="s">
        <v>83</v>
      </c>
      <c r="N72" s="1" t="s">
        <v>63</v>
      </c>
      <c r="O72" s="1">
        <v>177</v>
      </c>
      <c r="P72" s="2">
        <f t="shared" ref="P72" si="72">(O72+O73)/974</f>
        <v>0.52566735112936347</v>
      </c>
      <c r="Q72" s="2">
        <f t="shared" ref="Q72" si="73">(O72+O73+O74)/974</f>
        <v>0.83162217659137572</v>
      </c>
      <c r="V72" s="2"/>
      <c r="W72" s="2"/>
    </row>
    <row r="73" spans="7:23" x14ac:dyDescent="0.25">
      <c r="H73" s="1" t="s">
        <v>28</v>
      </c>
      <c r="I73" s="1">
        <v>343</v>
      </c>
      <c r="N73" s="1" t="s">
        <v>64</v>
      </c>
      <c r="O73" s="1">
        <v>335</v>
      </c>
    </row>
    <row r="74" spans="7:23" x14ac:dyDescent="0.25">
      <c r="H74" s="1" t="s">
        <v>29</v>
      </c>
      <c r="I74" s="1">
        <v>233</v>
      </c>
      <c r="N74" s="1" t="s">
        <v>65</v>
      </c>
      <c r="O74" s="1">
        <v>298</v>
      </c>
    </row>
    <row r="75" spans="7:23" x14ac:dyDescent="0.25">
      <c r="H75" s="1" t="s">
        <v>30</v>
      </c>
      <c r="I75" s="1">
        <v>89</v>
      </c>
      <c r="N75" s="1" t="s">
        <v>66</v>
      </c>
      <c r="O75" s="1">
        <v>120</v>
      </c>
    </row>
    <row r="76" spans="7:23" x14ac:dyDescent="0.25">
      <c r="H76" s="1" t="s">
        <v>31</v>
      </c>
      <c r="I76" s="1">
        <v>23</v>
      </c>
      <c r="N76" s="1" t="s">
        <v>67</v>
      </c>
      <c r="O76" s="1">
        <v>44</v>
      </c>
    </row>
    <row r="77" spans="7:23" x14ac:dyDescent="0.25">
      <c r="G77" t="s">
        <v>24</v>
      </c>
      <c r="H77" s="1" t="s">
        <v>27</v>
      </c>
      <c r="I77" s="1">
        <v>321</v>
      </c>
      <c r="J77" s="2">
        <f t="shared" ref="J77" si="74">(I77+I78)/974</f>
        <v>0.69199178644763859</v>
      </c>
      <c r="K77" s="2">
        <f t="shared" ref="K77" si="75">(I77+I78+I79)/974</f>
        <v>0.90965092402464065</v>
      </c>
      <c r="M77" t="s">
        <v>69</v>
      </c>
      <c r="N77" s="1" t="s">
        <v>63</v>
      </c>
      <c r="O77" s="1">
        <v>353</v>
      </c>
      <c r="P77" s="2">
        <f t="shared" ref="P77" si="76">(O77+O78)/974</f>
        <v>0.82751540041067762</v>
      </c>
      <c r="Q77" s="2">
        <f t="shared" ref="Q77" si="77">(O77+O78+O79)/974</f>
        <v>0.95995893223819306</v>
      </c>
      <c r="V77" s="2"/>
      <c r="W77" s="2"/>
    </row>
    <row r="78" spans="7:23" x14ac:dyDescent="0.25">
      <c r="H78" s="1" t="s">
        <v>28</v>
      </c>
      <c r="I78" s="1">
        <v>353</v>
      </c>
      <c r="N78" s="1" t="s">
        <v>64</v>
      </c>
      <c r="O78" s="1">
        <v>453</v>
      </c>
    </row>
    <row r="79" spans="7:23" x14ac:dyDescent="0.25">
      <c r="H79" s="1" t="s">
        <v>29</v>
      </c>
      <c r="I79" s="1">
        <v>212</v>
      </c>
      <c r="N79" s="1" t="s">
        <v>65</v>
      </c>
      <c r="O79" s="1">
        <v>129</v>
      </c>
    </row>
    <row r="80" spans="7:23" x14ac:dyDescent="0.25">
      <c r="H80" s="1" t="s">
        <v>30</v>
      </c>
      <c r="I80" s="1">
        <v>78</v>
      </c>
      <c r="N80" s="1" t="s">
        <v>66</v>
      </c>
      <c r="O80" s="1">
        <v>30</v>
      </c>
    </row>
    <row r="81" spans="7:23" x14ac:dyDescent="0.25">
      <c r="H81" s="1" t="s">
        <v>31</v>
      </c>
      <c r="I81" s="1">
        <v>10</v>
      </c>
      <c r="N81" s="1" t="s">
        <v>67</v>
      </c>
      <c r="O81" s="1">
        <v>9</v>
      </c>
    </row>
    <row r="82" spans="7:23" x14ac:dyDescent="0.25">
      <c r="G82" t="s">
        <v>25</v>
      </c>
      <c r="H82" s="1" t="s">
        <v>27</v>
      </c>
      <c r="I82" s="1">
        <v>334</v>
      </c>
      <c r="J82" s="2">
        <f t="shared" ref="J82" si="78">(I82+I83)/974</f>
        <v>0.68891170431211501</v>
      </c>
      <c r="K82" s="2">
        <f t="shared" ref="K82" si="79">(I82+I83+I84)/974</f>
        <v>0.91991786447638602</v>
      </c>
    </row>
    <row r="83" spans="7:23" x14ac:dyDescent="0.25">
      <c r="H83" s="1" t="s">
        <v>28</v>
      </c>
      <c r="I83" s="1">
        <v>337</v>
      </c>
      <c r="N83" s="3" t="s">
        <v>59</v>
      </c>
      <c r="O83" s="3"/>
      <c r="P83" s="4">
        <f>MIN(P2:P81)</f>
        <v>0.52566735112936347</v>
      </c>
      <c r="Q83" s="4">
        <f>MIN(Q2:Q81)</f>
        <v>0.83162217659137572</v>
      </c>
      <c r="V83" s="4"/>
      <c r="W83" s="4"/>
    </row>
    <row r="84" spans="7:23" x14ac:dyDescent="0.25">
      <c r="H84" s="1" t="s">
        <v>29</v>
      </c>
      <c r="I84" s="1">
        <v>225</v>
      </c>
      <c r="N84" s="3" t="s">
        <v>60</v>
      </c>
      <c r="O84" s="3"/>
      <c r="P84" s="4">
        <f>MAX(P2:P81)</f>
        <v>0.85934291581108835</v>
      </c>
      <c r="Q84" s="4">
        <f>MAX(Q2:Q81)</f>
        <v>0.97741273100616022</v>
      </c>
      <c r="V84" s="4"/>
      <c r="W84" s="4"/>
    </row>
    <row r="85" spans="7:23" x14ac:dyDescent="0.25">
      <c r="H85" s="1" t="s">
        <v>30</v>
      </c>
      <c r="I85" s="1">
        <v>69</v>
      </c>
      <c r="N85" s="3" t="s">
        <v>61</v>
      </c>
      <c r="O85" s="3"/>
      <c r="P85" s="4">
        <f>MEDIAN(P2:P81)</f>
        <v>0.76591375770020531</v>
      </c>
      <c r="Q85" s="4">
        <f>MEDIAN(Q2:Q81)</f>
        <v>0.94455852156057496</v>
      </c>
      <c r="V85" s="4"/>
      <c r="W85" s="4"/>
    </row>
    <row r="86" spans="7:23" x14ac:dyDescent="0.25">
      <c r="H86" s="1" t="s">
        <v>31</v>
      </c>
      <c r="I86" s="1">
        <v>9</v>
      </c>
      <c r="N86" s="3" t="s">
        <v>62</v>
      </c>
      <c r="O86" s="3"/>
      <c r="P86" s="4">
        <f>AVERAGE(P2:P81)</f>
        <v>0.75006416837782353</v>
      </c>
      <c r="Q86" s="4">
        <f>AVERAGE(Q2:Q81)</f>
        <v>0.93448408624229973</v>
      </c>
      <c r="V86" s="4"/>
      <c r="W86" s="4"/>
    </row>
    <row r="87" spans="7:23" x14ac:dyDescent="0.25">
      <c r="G87" t="s">
        <v>26</v>
      </c>
      <c r="H87" s="1" t="s">
        <v>27</v>
      </c>
      <c r="I87" s="1">
        <v>320</v>
      </c>
      <c r="J87" s="2">
        <f t="shared" ref="J87" si="80">(I87+I88)/974</f>
        <v>0.65297741273100618</v>
      </c>
      <c r="K87" s="2">
        <f t="shared" ref="K87" si="81">(I87+I88+I89)/974</f>
        <v>0.87371663244353182</v>
      </c>
    </row>
    <row r="88" spans="7:23" x14ac:dyDescent="0.25">
      <c r="H88" s="1" t="s">
        <v>28</v>
      </c>
      <c r="I88" s="1">
        <v>316</v>
      </c>
    </row>
    <row r="89" spans="7:23" x14ac:dyDescent="0.25">
      <c r="H89" s="1" t="s">
        <v>29</v>
      </c>
      <c r="I89" s="1">
        <v>215</v>
      </c>
    </row>
    <row r="90" spans="7:23" x14ac:dyDescent="0.25">
      <c r="H90" s="1" t="s">
        <v>30</v>
      </c>
      <c r="I90" s="1">
        <v>98</v>
      </c>
    </row>
    <row r="91" spans="7:23" x14ac:dyDescent="0.25">
      <c r="H91" s="1" t="s">
        <v>31</v>
      </c>
      <c r="I91" s="1">
        <v>25</v>
      </c>
    </row>
    <row r="92" spans="7:23" x14ac:dyDescent="0.25">
      <c r="P92" s="4"/>
      <c r="Q92" s="4"/>
      <c r="V92" s="4"/>
      <c r="W92" s="4"/>
    </row>
    <row r="93" spans="7:23" x14ac:dyDescent="0.25">
      <c r="H93" s="3" t="s">
        <v>59</v>
      </c>
      <c r="I93" s="3"/>
      <c r="J93" s="4">
        <f>MIN(J2:J91)</f>
        <v>0.58008213552361398</v>
      </c>
      <c r="K93" s="4">
        <f>MIN(K2:K91)</f>
        <v>0.82238193018480488</v>
      </c>
      <c r="P93" s="4"/>
      <c r="Q93" s="4"/>
      <c r="V93" s="4"/>
      <c r="W93" s="4"/>
    </row>
    <row r="94" spans="7:23" x14ac:dyDescent="0.25">
      <c r="H94" s="3" t="s">
        <v>60</v>
      </c>
      <c r="I94" s="3"/>
      <c r="J94" s="4">
        <f>MAX(J2:J91)</f>
        <v>0.75872689938398352</v>
      </c>
      <c r="K94" s="4">
        <f>MAX(K2:K91)</f>
        <v>0.94558521560574949</v>
      </c>
      <c r="P94" s="4"/>
      <c r="Q94" s="4"/>
      <c r="V94" s="4"/>
      <c r="W94" s="4"/>
    </row>
    <row r="95" spans="7:23" x14ac:dyDescent="0.25">
      <c r="H95" s="3" t="s">
        <v>61</v>
      </c>
      <c r="I95" s="3"/>
      <c r="J95" s="4">
        <f>MEDIAN(J2:J91)</f>
        <v>0.64938398357289528</v>
      </c>
      <c r="K95" s="4">
        <f>MEDIAN(K2:K91)</f>
        <v>0.87833675564681735</v>
      </c>
      <c r="P95" s="4"/>
      <c r="Q95" s="4"/>
      <c r="V95" s="4"/>
      <c r="W95" s="4"/>
    </row>
    <row r="96" spans="7:23" x14ac:dyDescent="0.25">
      <c r="H96" s="3" t="s">
        <v>62</v>
      </c>
      <c r="I96" s="3"/>
      <c r="J96" s="4">
        <f>AVERAGE(J2:J91)</f>
        <v>0.65816792151494419</v>
      </c>
      <c r="K96" s="4">
        <f>AVERAGE(K2:K91)</f>
        <v>0.88546657540497375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18CB-2479-4ABE-ADEC-8A1797D4DCC3}">
  <dimension ref="S1:BQ54"/>
  <sheetViews>
    <sheetView workbookViewId="0">
      <selection activeCell="S8" sqref="S8"/>
    </sheetView>
  </sheetViews>
  <sheetFormatPr defaultRowHeight="15" x14ac:dyDescent="0.25"/>
  <cols>
    <col min="19" max="19" width="86.5703125" bestFit="1" customWidth="1"/>
    <col min="20" max="69" width="5.42578125" style="1" customWidth="1"/>
  </cols>
  <sheetData>
    <row r="1" spans="19:69" ht="15.75" thickBot="1" x14ac:dyDescent="0.3">
      <c r="S1" s="5" t="s">
        <v>101</v>
      </c>
      <c r="T1" s="22" t="s">
        <v>123</v>
      </c>
      <c r="U1" s="22"/>
      <c r="V1" s="22"/>
      <c r="W1" s="22"/>
      <c r="X1" s="22"/>
      <c r="Y1" s="22"/>
      <c r="Z1" s="23" t="s">
        <v>122</v>
      </c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4" t="s">
        <v>124</v>
      </c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5" t="s">
        <v>125</v>
      </c>
      <c r="BI1" s="25"/>
      <c r="BJ1" s="25"/>
      <c r="BK1" s="25"/>
      <c r="BL1" s="25"/>
      <c r="BM1" s="25"/>
      <c r="BN1" s="25"/>
      <c r="BO1" s="25"/>
      <c r="BP1" s="25"/>
      <c r="BQ1" s="25"/>
    </row>
    <row r="2" spans="19:69" x14ac:dyDescent="0.25">
      <c r="S2" s="6" t="s">
        <v>3</v>
      </c>
      <c r="T2" s="10"/>
      <c r="U2" s="11">
        <v>0.53359999999999996</v>
      </c>
      <c r="V2" s="11">
        <v>0.46589999999999998</v>
      </c>
      <c r="W2" s="11">
        <v>0.4642</v>
      </c>
      <c r="X2" s="11">
        <v>0.48899999999999999</v>
      </c>
      <c r="Y2" s="12">
        <v>0.4002</v>
      </c>
      <c r="Z2" s="13">
        <v>0.49509999999999998</v>
      </c>
      <c r="AA2" s="11">
        <v>0.47639999999999999</v>
      </c>
      <c r="AB2" s="11">
        <v>0.4672</v>
      </c>
      <c r="AC2" s="11">
        <v>0.44550000000000001</v>
      </c>
      <c r="AD2" s="11">
        <v>0.47139999999999999</v>
      </c>
      <c r="AE2" s="11">
        <v>0.39489999999999997</v>
      </c>
      <c r="AF2" s="11">
        <v>0.40760000000000002</v>
      </c>
      <c r="AG2" s="11">
        <v>0.43840000000000001</v>
      </c>
      <c r="AH2" s="11">
        <v>0.46479999999999999</v>
      </c>
      <c r="AI2" s="11">
        <v>0.46550000000000002</v>
      </c>
      <c r="AJ2" s="11">
        <v>0.36699999999999999</v>
      </c>
      <c r="AK2" s="11">
        <v>0.39900000000000002</v>
      </c>
      <c r="AL2" s="11">
        <v>0.39360000000000001</v>
      </c>
      <c r="AM2" s="11">
        <v>0.44490000000000002</v>
      </c>
      <c r="AN2" s="11">
        <v>0.42970000000000003</v>
      </c>
      <c r="AO2" s="11">
        <v>0.43730000000000002</v>
      </c>
      <c r="AP2" s="11">
        <v>0.42580000000000001</v>
      </c>
      <c r="AQ2" s="12">
        <v>0.3987</v>
      </c>
      <c r="AR2" s="13">
        <v>0.33779999999999999</v>
      </c>
      <c r="AS2" s="11">
        <v>0.3649</v>
      </c>
      <c r="AT2" s="11">
        <v>0.39369999999999999</v>
      </c>
      <c r="AU2" s="11">
        <v>0.33160000000000001</v>
      </c>
      <c r="AV2" s="11">
        <v>0.28910000000000002</v>
      </c>
      <c r="AW2" s="11">
        <v>0.33689999999999998</v>
      </c>
      <c r="AX2" s="11">
        <v>0.31019999999999998</v>
      </c>
      <c r="AY2" s="11">
        <v>0.40560000000000002</v>
      </c>
      <c r="AZ2" s="11">
        <v>0.33629999999999999</v>
      </c>
      <c r="BA2" s="11">
        <v>0.30309999999999998</v>
      </c>
      <c r="BB2" s="11">
        <v>0.31480000000000002</v>
      </c>
      <c r="BC2" s="11">
        <v>0.35060000000000002</v>
      </c>
      <c r="BD2" s="11">
        <v>0.40689999999999998</v>
      </c>
      <c r="BE2" s="11">
        <v>0.27479999999999999</v>
      </c>
      <c r="BF2" s="11">
        <v>0.27179999999999999</v>
      </c>
      <c r="BG2" s="12">
        <v>0.3916</v>
      </c>
      <c r="BH2" s="13">
        <v>-7.7899999999999997E-2</v>
      </c>
      <c r="BI2" s="11">
        <v>-1.9900000000000001E-2</v>
      </c>
      <c r="BJ2" s="11">
        <v>-3.6799999999999999E-2</v>
      </c>
      <c r="BK2" s="11">
        <v>-7.6799999999999993E-2</v>
      </c>
      <c r="BL2" s="11">
        <v>-5.91E-2</v>
      </c>
      <c r="BM2" s="11">
        <v>-8.7900000000000006E-2</v>
      </c>
      <c r="BN2" s="11">
        <v>-6.8400000000000002E-2</v>
      </c>
      <c r="BO2" s="11">
        <v>-2.76E-2</v>
      </c>
      <c r="BP2" s="11">
        <v>-1.8599999999999998E-2</v>
      </c>
      <c r="BQ2" s="12">
        <v>-7.7399999999999997E-2</v>
      </c>
    </row>
    <row r="3" spans="19:69" x14ac:dyDescent="0.25">
      <c r="S3" s="6" t="s">
        <v>4</v>
      </c>
      <c r="T3" s="14">
        <v>0.53359999999999996</v>
      </c>
      <c r="U3" s="15"/>
      <c r="V3" s="16">
        <v>0.59909999999999997</v>
      </c>
      <c r="W3" s="16">
        <v>0.54300000000000004</v>
      </c>
      <c r="X3" s="16">
        <v>0.58679999999999999</v>
      </c>
      <c r="Y3" s="17">
        <v>0.41520000000000001</v>
      </c>
      <c r="Z3" s="14">
        <v>0.41060000000000002</v>
      </c>
      <c r="AA3" s="16">
        <v>0.42159999999999997</v>
      </c>
      <c r="AB3" s="16">
        <v>0.3901</v>
      </c>
      <c r="AC3" s="16">
        <v>0.3987</v>
      </c>
      <c r="AD3" s="16">
        <v>0.41349999999999998</v>
      </c>
      <c r="AE3" s="16">
        <v>0.27900000000000003</v>
      </c>
      <c r="AF3" s="16">
        <v>0.38750000000000001</v>
      </c>
      <c r="AG3" s="16">
        <v>0.38219999999999998</v>
      </c>
      <c r="AH3" s="16">
        <v>0.36199999999999999</v>
      </c>
      <c r="AI3" s="16">
        <v>0.39069999999999999</v>
      </c>
      <c r="AJ3" s="16">
        <v>0.33600000000000002</v>
      </c>
      <c r="AK3" s="16">
        <v>0.38179999999999997</v>
      </c>
      <c r="AL3" s="16">
        <v>0.28720000000000001</v>
      </c>
      <c r="AM3" s="16">
        <v>0.38640000000000002</v>
      </c>
      <c r="AN3" s="16">
        <v>0.3604</v>
      </c>
      <c r="AO3" s="16">
        <v>0.34599999999999997</v>
      </c>
      <c r="AP3" s="16">
        <v>0.34060000000000001</v>
      </c>
      <c r="AQ3" s="17">
        <v>0.32200000000000001</v>
      </c>
      <c r="AR3" s="14">
        <v>0.32019999999999998</v>
      </c>
      <c r="AS3" s="16">
        <v>0.35249999999999998</v>
      </c>
      <c r="AT3" s="16">
        <v>0.36859999999999998</v>
      </c>
      <c r="AU3" s="16">
        <v>0.31140000000000001</v>
      </c>
      <c r="AV3" s="16">
        <v>0.255</v>
      </c>
      <c r="AW3" s="16">
        <v>0.3306</v>
      </c>
      <c r="AX3" s="16">
        <v>0.28560000000000002</v>
      </c>
      <c r="AY3" s="16">
        <v>0.30030000000000001</v>
      </c>
      <c r="AZ3" s="16">
        <v>0.28620000000000001</v>
      </c>
      <c r="BA3" s="16">
        <v>0.2445</v>
      </c>
      <c r="BB3" s="16">
        <v>0.31240000000000001</v>
      </c>
      <c r="BC3" s="16">
        <v>0.311</v>
      </c>
      <c r="BD3" s="16">
        <v>0.3836</v>
      </c>
      <c r="BE3" s="16">
        <v>0.26069999999999999</v>
      </c>
      <c r="BF3" s="16">
        <v>0.28589999999999999</v>
      </c>
      <c r="BG3" s="17">
        <v>0.3836</v>
      </c>
      <c r="BH3" s="14">
        <v>-0.10970000000000001</v>
      </c>
      <c r="BI3" s="16">
        <v>-7.7799999999999994E-2</v>
      </c>
      <c r="BJ3" s="16">
        <v>-5.91E-2</v>
      </c>
      <c r="BK3" s="16">
        <v>-0.1134</v>
      </c>
      <c r="BL3" s="16">
        <v>-8.0799999999999997E-2</v>
      </c>
      <c r="BM3" s="16">
        <v>-0.12989999999999999</v>
      </c>
      <c r="BN3" s="16">
        <v>-0.1245</v>
      </c>
      <c r="BO3" s="16">
        <v>-8.8700000000000001E-2</v>
      </c>
      <c r="BP3" s="16">
        <v>-7.8299999999999995E-2</v>
      </c>
      <c r="BQ3" s="17">
        <v>-0.13830000000000001</v>
      </c>
    </row>
    <row r="4" spans="19:69" x14ac:dyDescent="0.25">
      <c r="S4" s="6" t="s">
        <v>5</v>
      </c>
      <c r="T4" s="14">
        <v>0.46589999999999998</v>
      </c>
      <c r="U4" s="16">
        <v>0.59909999999999997</v>
      </c>
      <c r="V4" s="15"/>
      <c r="W4" s="16">
        <v>0.48149999999999998</v>
      </c>
      <c r="X4" s="16">
        <v>0.52869999999999995</v>
      </c>
      <c r="Y4" s="17">
        <v>0.44479999999999997</v>
      </c>
      <c r="Z4" s="14">
        <v>0.39500000000000002</v>
      </c>
      <c r="AA4" s="16">
        <v>0.38390000000000002</v>
      </c>
      <c r="AB4" s="16">
        <v>0.34449999999999997</v>
      </c>
      <c r="AC4" s="16">
        <v>0.32250000000000001</v>
      </c>
      <c r="AD4" s="16">
        <v>0.37469999999999998</v>
      </c>
      <c r="AE4" s="16">
        <v>0.26050000000000001</v>
      </c>
      <c r="AF4" s="16">
        <v>0.3211</v>
      </c>
      <c r="AG4" s="16">
        <v>0.3488</v>
      </c>
      <c r="AH4" s="16">
        <v>0.33550000000000002</v>
      </c>
      <c r="AI4" s="16">
        <v>0.33839999999999998</v>
      </c>
      <c r="AJ4" s="16">
        <v>0.30280000000000001</v>
      </c>
      <c r="AK4" s="16">
        <v>0.34610000000000002</v>
      </c>
      <c r="AL4" s="16">
        <v>0.27529999999999999</v>
      </c>
      <c r="AM4" s="16">
        <v>0.31809999999999999</v>
      </c>
      <c r="AN4" s="16">
        <v>0.3155</v>
      </c>
      <c r="AO4" s="16">
        <v>0.32340000000000002</v>
      </c>
      <c r="AP4" s="16">
        <v>0.32440000000000002</v>
      </c>
      <c r="AQ4" s="17">
        <v>0.28199999999999997</v>
      </c>
      <c r="AR4" s="14">
        <v>0.3382</v>
      </c>
      <c r="AS4" s="16">
        <v>0.39629999999999999</v>
      </c>
      <c r="AT4" s="16">
        <v>0.34010000000000001</v>
      </c>
      <c r="AU4" s="16">
        <v>0.3251</v>
      </c>
      <c r="AV4" s="16">
        <v>0.23219999999999999</v>
      </c>
      <c r="AW4" s="16">
        <v>0.3201</v>
      </c>
      <c r="AX4" s="16">
        <v>0.2828</v>
      </c>
      <c r="AY4" s="16">
        <v>0.28720000000000001</v>
      </c>
      <c r="AZ4" s="16">
        <v>0.30680000000000002</v>
      </c>
      <c r="BA4" s="16">
        <v>0.2823</v>
      </c>
      <c r="BB4" s="16">
        <v>0.32019999999999998</v>
      </c>
      <c r="BC4" s="16">
        <v>0.32600000000000001</v>
      </c>
      <c r="BD4" s="16">
        <v>0.36449999999999999</v>
      </c>
      <c r="BE4" s="16">
        <v>0.26579999999999998</v>
      </c>
      <c r="BF4" s="16">
        <v>0.2525</v>
      </c>
      <c r="BG4" s="17">
        <v>0.38109999999999999</v>
      </c>
      <c r="BH4" s="14">
        <v>-0.12970000000000001</v>
      </c>
      <c r="BI4" s="16">
        <v>-9.4100000000000003E-2</v>
      </c>
      <c r="BJ4" s="16">
        <v>-0.1197</v>
      </c>
      <c r="BK4" s="16">
        <v>-8.9099999999999999E-2</v>
      </c>
      <c r="BL4" s="16">
        <v>-0.112</v>
      </c>
      <c r="BM4" s="16">
        <v>-0.12620000000000001</v>
      </c>
      <c r="BN4" s="16">
        <v>-0.13730000000000001</v>
      </c>
      <c r="BO4" s="16">
        <v>-9.69E-2</v>
      </c>
      <c r="BP4" s="16">
        <v>-0.15079999999999999</v>
      </c>
      <c r="BQ4" s="17">
        <v>-0.1208</v>
      </c>
    </row>
    <row r="5" spans="19:69" x14ac:dyDescent="0.25">
      <c r="S5" s="6" t="s">
        <v>6</v>
      </c>
      <c r="T5" s="14">
        <v>0.4642</v>
      </c>
      <c r="U5" s="16">
        <v>0.54300000000000004</v>
      </c>
      <c r="V5" s="16">
        <v>0.48149999999999998</v>
      </c>
      <c r="W5" s="15"/>
      <c r="X5" s="16">
        <v>0.63780000000000003</v>
      </c>
      <c r="Y5" s="17">
        <v>0.55489999999999995</v>
      </c>
      <c r="Z5" s="14">
        <v>0.39539999999999997</v>
      </c>
      <c r="AA5" s="16">
        <v>0.39229999999999998</v>
      </c>
      <c r="AB5" s="16">
        <v>0.40699999999999997</v>
      </c>
      <c r="AC5" s="16">
        <v>0.41639999999999999</v>
      </c>
      <c r="AD5" s="16">
        <v>0.44180000000000003</v>
      </c>
      <c r="AE5" s="16">
        <v>0.3669</v>
      </c>
      <c r="AF5" s="16">
        <v>0.3755</v>
      </c>
      <c r="AG5" s="16">
        <v>0.43070000000000003</v>
      </c>
      <c r="AH5" s="16">
        <v>0.3306</v>
      </c>
      <c r="AI5" s="16">
        <v>0.4284</v>
      </c>
      <c r="AJ5" s="16">
        <v>0.35499999999999998</v>
      </c>
      <c r="AK5" s="16">
        <v>0.36620000000000003</v>
      </c>
      <c r="AL5" s="16">
        <v>0.37230000000000002</v>
      </c>
      <c r="AM5" s="16">
        <v>0.39910000000000001</v>
      </c>
      <c r="AN5" s="16">
        <v>0.36520000000000002</v>
      </c>
      <c r="AO5" s="16">
        <v>0.33510000000000001</v>
      </c>
      <c r="AP5" s="16">
        <v>0.35520000000000002</v>
      </c>
      <c r="AQ5" s="17">
        <v>0.34250000000000003</v>
      </c>
      <c r="AR5" s="14">
        <v>0.34710000000000002</v>
      </c>
      <c r="AS5" s="16">
        <v>0.33650000000000002</v>
      </c>
      <c r="AT5" s="16">
        <v>0.39410000000000001</v>
      </c>
      <c r="AU5" s="16">
        <v>0.35110000000000002</v>
      </c>
      <c r="AV5" s="16">
        <v>0.33289999999999997</v>
      </c>
      <c r="AW5" s="16">
        <v>0.3543</v>
      </c>
      <c r="AX5" s="16">
        <v>0.31480000000000002</v>
      </c>
      <c r="AY5" s="16">
        <v>0.24940000000000001</v>
      </c>
      <c r="AZ5" s="16">
        <v>0.30819999999999997</v>
      </c>
      <c r="BA5" s="16">
        <v>0.2752</v>
      </c>
      <c r="BB5" s="16">
        <v>0.30969999999999998</v>
      </c>
      <c r="BC5" s="16">
        <v>0.28620000000000001</v>
      </c>
      <c r="BD5" s="16">
        <v>0.41439999999999999</v>
      </c>
      <c r="BE5" s="16">
        <v>0.29980000000000001</v>
      </c>
      <c r="BF5" s="16">
        <v>0.3644</v>
      </c>
      <c r="BG5" s="17">
        <v>0.37030000000000002</v>
      </c>
      <c r="BH5" s="14">
        <v>-6.4000000000000001E-2</v>
      </c>
      <c r="BI5" s="16">
        <v>-5.1799999999999999E-2</v>
      </c>
      <c r="BJ5" s="16">
        <v>-4.8300000000000003E-2</v>
      </c>
      <c r="BK5" s="16">
        <v>-0.1394</v>
      </c>
      <c r="BL5" s="16">
        <v>-0.1162</v>
      </c>
      <c r="BM5" s="16">
        <v>-0.13420000000000001</v>
      </c>
      <c r="BN5" s="16">
        <v>-8.2299999999999998E-2</v>
      </c>
      <c r="BO5" s="16">
        <v>-7.3700000000000002E-2</v>
      </c>
      <c r="BP5" s="16">
        <v>-4.9500000000000002E-2</v>
      </c>
      <c r="BQ5" s="17">
        <v>-9.8100000000000007E-2</v>
      </c>
    </row>
    <row r="6" spans="19:69" x14ac:dyDescent="0.25">
      <c r="S6" s="6" t="s">
        <v>7</v>
      </c>
      <c r="T6" s="14">
        <v>0.48899999999999999</v>
      </c>
      <c r="U6" s="16">
        <v>0.58679999999999999</v>
      </c>
      <c r="V6" s="16">
        <v>0.52869999999999995</v>
      </c>
      <c r="W6" s="16">
        <v>0.63780000000000003</v>
      </c>
      <c r="X6" s="15"/>
      <c r="Y6" s="17">
        <v>0.54910000000000003</v>
      </c>
      <c r="Z6" s="14">
        <v>0.43709999999999999</v>
      </c>
      <c r="AA6" s="16">
        <v>0.44940000000000002</v>
      </c>
      <c r="AB6" s="16">
        <v>0.45169999999999999</v>
      </c>
      <c r="AC6" s="16">
        <v>0.46839999999999998</v>
      </c>
      <c r="AD6" s="16">
        <v>0.46450000000000002</v>
      </c>
      <c r="AE6" s="16">
        <v>0.4143</v>
      </c>
      <c r="AF6" s="16">
        <v>0.43759999999999999</v>
      </c>
      <c r="AG6" s="16">
        <v>0.48480000000000001</v>
      </c>
      <c r="AH6" s="16">
        <v>0.37040000000000001</v>
      </c>
      <c r="AI6" s="16">
        <v>0.4773</v>
      </c>
      <c r="AJ6" s="16">
        <v>0.40379999999999999</v>
      </c>
      <c r="AK6" s="16">
        <v>0.41099999999999998</v>
      </c>
      <c r="AL6" s="16">
        <v>0.37719999999999998</v>
      </c>
      <c r="AM6" s="16">
        <v>0.42</v>
      </c>
      <c r="AN6" s="16">
        <v>0.43440000000000001</v>
      </c>
      <c r="AO6" s="16">
        <v>0.39150000000000001</v>
      </c>
      <c r="AP6" s="16">
        <v>0.38390000000000002</v>
      </c>
      <c r="AQ6" s="17">
        <v>0.35460000000000003</v>
      </c>
      <c r="AR6" s="14">
        <v>0.36570000000000003</v>
      </c>
      <c r="AS6" s="16">
        <v>0.3649</v>
      </c>
      <c r="AT6" s="16">
        <v>0.42580000000000001</v>
      </c>
      <c r="AU6" s="16">
        <v>0.37790000000000001</v>
      </c>
      <c r="AV6" s="16">
        <v>0.38140000000000002</v>
      </c>
      <c r="AW6" s="16">
        <v>0.4113</v>
      </c>
      <c r="AX6" s="16">
        <v>0.32250000000000001</v>
      </c>
      <c r="AY6" s="16">
        <v>0.28820000000000001</v>
      </c>
      <c r="AZ6" s="16">
        <v>0.35510000000000003</v>
      </c>
      <c r="BA6" s="16">
        <v>0.29189999999999999</v>
      </c>
      <c r="BB6" s="16">
        <v>0.3508</v>
      </c>
      <c r="BC6" s="16">
        <v>0.30959999999999999</v>
      </c>
      <c r="BD6" s="16">
        <v>0.42470000000000002</v>
      </c>
      <c r="BE6" s="16">
        <v>0.3493</v>
      </c>
      <c r="BF6" s="16">
        <v>0.40410000000000001</v>
      </c>
      <c r="BG6" s="17">
        <v>0.373</v>
      </c>
      <c r="BH6" s="14">
        <v>-8.2799999999999999E-2</v>
      </c>
      <c r="BI6" s="16">
        <v>-6.4100000000000004E-2</v>
      </c>
      <c r="BJ6" s="16">
        <v>-3.9399999999999998E-2</v>
      </c>
      <c r="BK6" s="16">
        <v>-0.159</v>
      </c>
      <c r="BL6" s="16">
        <v>-0.10780000000000001</v>
      </c>
      <c r="BM6" s="16">
        <v>-0.15579999999999999</v>
      </c>
      <c r="BN6" s="16">
        <v>-9.0999999999999998E-2</v>
      </c>
      <c r="BO6" s="16">
        <v>-8.2299999999999998E-2</v>
      </c>
      <c r="BP6" s="16">
        <v>-6.54E-2</v>
      </c>
      <c r="BQ6" s="17">
        <v>-0.13450000000000001</v>
      </c>
    </row>
    <row r="7" spans="19:69" ht="15.75" thickBot="1" x14ac:dyDescent="0.3">
      <c r="S7" s="6" t="s">
        <v>8</v>
      </c>
      <c r="T7" s="18">
        <v>0.4002</v>
      </c>
      <c r="U7" s="19">
        <v>0.41520000000000001</v>
      </c>
      <c r="V7" s="19">
        <v>0.44479999999999997</v>
      </c>
      <c r="W7" s="19">
        <v>0.55489999999999995</v>
      </c>
      <c r="X7" s="19">
        <v>0.54910000000000003</v>
      </c>
      <c r="Y7" s="20"/>
      <c r="Z7" s="18">
        <v>0.36820000000000003</v>
      </c>
      <c r="AA7" s="19">
        <v>0.36620000000000003</v>
      </c>
      <c r="AB7" s="19">
        <v>0.3826</v>
      </c>
      <c r="AC7" s="19">
        <v>0.38990000000000002</v>
      </c>
      <c r="AD7" s="19">
        <v>0.41610000000000003</v>
      </c>
      <c r="AE7" s="19">
        <v>0.34239999999999998</v>
      </c>
      <c r="AF7" s="19">
        <v>0.34310000000000002</v>
      </c>
      <c r="AG7" s="19">
        <v>0.39340000000000003</v>
      </c>
      <c r="AH7" s="19">
        <v>0.3291</v>
      </c>
      <c r="AI7" s="19">
        <v>0.38519999999999999</v>
      </c>
      <c r="AJ7" s="19">
        <v>0.3664</v>
      </c>
      <c r="AK7" s="19">
        <v>0.3508</v>
      </c>
      <c r="AL7" s="19">
        <v>0.35759999999999997</v>
      </c>
      <c r="AM7" s="19">
        <v>0.38929999999999998</v>
      </c>
      <c r="AN7" s="19">
        <v>0.35820000000000002</v>
      </c>
      <c r="AO7" s="19">
        <v>0.33839999999999998</v>
      </c>
      <c r="AP7" s="19">
        <v>0.3463</v>
      </c>
      <c r="AQ7" s="21">
        <v>0.33360000000000001</v>
      </c>
      <c r="AR7" s="18">
        <v>0.40739999999999998</v>
      </c>
      <c r="AS7" s="19">
        <v>0.31030000000000002</v>
      </c>
      <c r="AT7" s="19">
        <v>0.36470000000000002</v>
      </c>
      <c r="AU7" s="19">
        <v>0.3569</v>
      </c>
      <c r="AV7" s="19">
        <v>0.29799999999999999</v>
      </c>
      <c r="AW7" s="19">
        <v>0.35239999999999999</v>
      </c>
      <c r="AX7" s="19">
        <v>0.25719999999999998</v>
      </c>
      <c r="AY7" s="19">
        <v>0.25580000000000003</v>
      </c>
      <c r="AZ7" s="19">
        <v>0.29759999999999998</v>
      </c>
      <c r="BA7" s="19">
        <v>0.27179999999999999</v>
      </c>
      <c r="BB7" s="19">
        <v>0.32990000000000003</v>
      </c>
      <c r="BC7" s="19">
        <v>0.25140000000000001</v>
      </c>
      <c r="BD7" s="19">
        <v>0.34620000000000001</v>
      </c>
      <c r="BE7" s="19">
        <v>0.28370000000000001</v>
      </c>
      <c r="BF7" s="19">
        <v>0.38950000000000001</v>
      </c>
      <c r="BG7" s="21">
        <v>0.33160000000000001</v>
      </c>
      <c r="BH7" s="18">
        <v>-8.9700000000000002E-2</v>
      </c>
      <c r="BI7" s="19">
        <v>-6.8599999999999994E-2</v>
      </c>
      <c r="BJ7" s="19">
        <v>-8.77E-2</v>
      </c>
      <c r="BK7" s="19">
        <v>-0.13059999999999999</v>
      </c>
      <c r="BL7" s="19">
        <v>-0.18720000000000001</v>
      </c>
      <c r="BM7" s="19">
        <v>-0.13469999999999999</v>
      </c>
      <c r="BN7" s="19">
        <v>-8.2299999999999998E-2</v>
      </c>
      <c r="BO7" s="19">
        <v>-9.35E-2</v>
      </c>
      <c r="BP7" s="19">
        <v>-8.8800000000000004E-2</v>
      </c>
      <c r="BQ7" s="21">
        <v>-0.12540000000000001</v>
      </c>
    </row>
    <row r="8" spans="19:69" x14ac:dyDescent="0.25">
      <c r="S8" s="7" t="s">
        <v>103</v>
      </c>
      <c r="T8" s="13">
        <v>0.49509999999999998</v>
      </c>
      <c r="U8" s="11">
        <v>0.41060000000000002</v>
      </c>
      <c r="V8" s="11">
        <v>0.39500000000000002</v>
      </c>
      <c r="W8" s="11">
        <v>0.39539999999999997</v>
      </c>
      <c r="X8" s="11">
        <v>0.43709999999999999</v>
      </c>
      <c r="Y8" s="12">
        <v>0.36820000000000003</v>
      </c>
      <c r="Z8" s="10"/>
      <c r="AA8" s="11">
        <v>0.60770000000000002</v>
      </c>
      <c r="AB8" s="11">
        <v>0.59</v>
      </c>
      <c r="AC8" s="11">
        <v>0.56979999999999997</v>
      </c>
      <c r="AD8" s="11">
        <v>0.61009999999999998</v>
      </c>
      <c r="AE8" s="11">
        <v>0.49680000000000002</v>
      </c>
      <c r="AF8" s="11">
        <v>0.51060000000000005</v>
      </c>
      <c r="AG8" s="11">
        <v>0.55359999999999998</v>
      </c>
      <c r="AH8" s="11">
        <v>0.61129999999999995</v>
      </c>
      <c r="AI8" s="11">
        <v>0.56320000000000003</v>
      </c>
      <c r="AJ8" s="11">
        <v>0.52569999999999995</v>
      </c>
      <c r="AK8" s="11">
        <v>0.57330000000000003</v>
      </c>
      <c r="AL8" s="11">
        <v>0.54210000000000003</v>
      </c>
      <c r="AM8" s="11">
        <v>0.54500000000000004</v>
      </c>
      <c r="AN8" s="11">
        <v>0.54990000000000006</v>
      </c>
      <c r="AO8" s="11">
        <v>0.61750000000000005</v>
      </c>
      <c r="AP8" s="11">
        <v>0.59079999999999999</v>
      </c>
      <c r="AQ8" s="12">
        <v>0.52700000000000002</v>
      </c>
      <c r="AR8" s="13">
        <v>0.35630000000000001</v>
      </c>
      <c r="AS8" s="11">
        <v>0.43149999999999999</v>
      </c>
      <c r="AT8" s="11">
        <v>0.44400000000000001</v>
      </c>
      <c r="AU8" s="11">
        <v>0.39929999999999999</v>
      </c>
      <c r="AV8" s="11">
        <v>0.3201</v>
      </c>
      <c r="AW8" s="11">
        <v>0.4264</v>
      </c>
      <c r="AX8" s="11">
        <v>0.39550000000000002</v>
      </c>
      <c r="AY8" s="11">
        <v>0.3906</v>
      </c>
      <c r="AZ8" s="11">
        <v>0.41489999999999999</v>
      </c>
      <c r="BA8" s="11">
        <v>0.3619</v>
      </c>
      <c r="BB8" s="11">
        <v>0.40600000000000003</v>
      </c>
      <c r="BC8" s="11">
        <v>0.36180000000000001</v>
      </c>
      <c r="BD8" s="11">
        <v>0.42699999999999999</v>
      </c>
      <c r="BE8" s="11">
        <v>0.29830000000000001</v>
      </c>
      <c r="BF8" s="11">
        <v>0.29370000000000002</v>
      </c>
      <c r="BG8" s="12">
        <v>0.44479999999999997</v>
      </c>
      <c r="BH8" s="13">
        <v>-7.5899999999999995E-2</v>
      </c>
      <c r="BI8" s="11">
        <v>-3.56E-2</v>
      </c>
      <c r="BJ8" s="11">
        <v>-9.2999999999999992E-3</v>
      </c>
      <c r="BK8" s="11">
        <v>-8.4599999999999995E-2</v>
      </c>
      <c r="BL8" s="11">
        <v>-0.1174</v>
      </c>
      <c r="BM8" s="11">
        <v>-0.1152</v>
      </c>
      <c r="BN8" s="11">
        <v>-8.5699999999999998E-2</v>
      </c>
      <c r="BO8" s="11">
        <v>-8.6499999999999994E-2</v>
      </c>
      <c r="BP8" s="11">
        <v>-7.1800000000000003E-2</v>
      </c>
      <c r="BQ8" s="12">
        <v>-9.6600000000000005E-2</v>
      </c>
    </row>
    <row r="9" spans="19:69" x14ac:dyDescent="0.25">
      <c r="S9" s="7" t="s">
        <v>104</v>
      </c>
      <c r="T9" s="14">
        <v>0.47639999999999999</v>
      </c>
      <c r="U9" s="16">
        <v>0.42159999999999997</v>
      </c>
      <c r="V9" s="16">
        <v>0.38390000000000002</v>
      </c>
      <c r="W9" s="16">
        <v>0.39229999999999998</v>
      </c>
      <c r="X9" s="16">
        <v>0.44940000000000002</v>
      </c>
      <c r="Y9" s="17">
        <v>0.36620000000000003</v>
      </c>
      <c r="Z9" s="14">
        <v>0.60770000000000002</v>
      </c>
      <c r="AA9" s="15"/>
      <c r="AB9" s="16">
        <v>0.64380000000000004</v>
      </c>
      <c r="AC9" s="16">
        <v>0.58899999999999997</v>
      </c>
      <c r="AD9" s="16">
        <v>0.61199999999999999</v>
      </c>
      <c r="AE9" s="16">
        <v>0.51160000000000005</v>
      </c>
      <c r="AF9" s="16">
        <v>0.47049999999999997</v>
      </c>
      <c r="AG9" s="16">
        <v>0.55869999999999997</v>
      </c>
      <c r="AH9" s="16">
        <v>0.5494</v>
      </c>
      <c r="AI9" s="16">
        <v>0.56420000000000003</v>
      </c>
      <c r="AJ9" s="16">
        <v>0.48899999999999999</v>
      </c>
      <c r="AK9" s="16">
        <v>0.50619999999999998</v>
      </c>
      <c r="AL9" s="16">
        <v>0.52380000000000004</v>
      </c>
      <c r="AM9" s="16">
        <v>0.54830000000000001</v>
      </c>
      <c r="AN9" s="16">
        <v>0.53269999999999995</v>
      </c>
      <c r="AO9" s="16">
        <v>0.5776</v>
      </c>
      <c r="AP9" s="16">
        <v>0.5272</v>
      </c>
      <c r="AQ9" s="17">
        <v>0.51449999999999996</v>
      </c>
      <c r="AR9" s="14">
        <v>0.42</v>
      </c>
      <c r="AS9" s="16">
        <v>0.43919999999999998</v>
      </c>
      <c r="AT9" s="16">
        <v>0.56669999999999998</v>
      </c>
      <c r="AU9" s="16">
        <v>0.39660000000000001</v>
      </c>
      <c r="AV9" s="16">
        <v>0.3538</v>
      </c>
      <c r="AW9" s="16">
        <v>0.437</v>
      </c>
      <c r="AX9" s="16">
        <v>0.4007</v>
      </c>
      <c r="AY9" s="16">
        <v>0.35920000000000002</v>
      </c>
      <c r="AZ9" s="16">
        <v>0.34710000000000002</v>
      </c>
      <c r="BA9" s="16">
        <v>0.3377</v>
      </c>
      <c r="BB9" s="16">
        <v>0.43480000000000002</v>
      </c>
      <c r="BC9" s="16">
        <v>0.37030000000000002</v>
      </c>
      <c r="BD9" s="16">
        <v>0.44090000000000001</v>
      </c>
      <c r="BE9" s="16">
        <v>0.32840000000000003</v>
      </c>
      <c r="BF9" s="16">
        <v>0.36820000000000003</v>
      </c>
      <c r="BG9" s="17">
        <v>0.40289999999999998</v>
      </c>
      <c r="BH9" s="14">
        <v>-5.9700000000000003E-2</v>
      </c>
      <c r="BI9" s="16">
        <v>-1.8100000000000002E-2</v>
      </c>
      <c r="BJ9" s="16">
        <v>2.9899999999999999E-2</v>
      </c>
      <c r="BK9" s="16">
        <v>-7.0900000000000005E-2</v>
      </c>
      <c r="BL9" s="16">
        <v>-7.7100000000000002E-2</v>
      </c>
      <c r="BM9" s="16">
        <v>-4.99E-2</v>
      </c>
      <c r="BN9" s="16">
        <v>-3.5499999999999997E-2</v>
      </c>
      <c r="BO9" s="16">
        <v>-7.2400000000000006E-2</v>
      </c>
      <c r="BP9" s="16">
        <v>-2.3900000000000001E-2</v>
      </c>
      <c r="BQ9" s="17">
        <v>-7.1300000000000002E-2</v>
      </c>
    </row>
    <row r="10" spans="19:69" x14ac:dyDescent="0.25">
      <c r="S10" s="7" t="s">
        <v>105</v>
      </c>
      <c r="T10" s="14">
        <v>0.4672</v>
      </c>
      <c r="U10" s="16">
        <v>0.3901</v>
      </c>
      <c r="V10" s="16">
        <v>0.34449999999999997</v>
      </c>
      <c r="W10" s="16">
        <v>0.40699999999999997</v>
      </c>
      <c r="X10" s="16">
        <v>0.45169999999999999</v>
      </c>
      <c r="Y10" s="17">
        <v>0.3826</v>
      </c>
      <c r="Z10" s="14">
        <v>0.59</v>
      </c>
      <c r="AA10" s="16">
        <v>0.64380000000000004</v>
      </c>
      <c r="AB10" s="15"/>
      <c r="AC10" s="16">
        <v>0.57920000000000005</v>
      </c>
      <c r="AD10" s="16">
        <v>0.61360000000000003</v>
      </c>
      <c r="AE10" s="16">
        <v>0.53739999999999999</v>
      </c>
      <c r="AF10" s="16">
        <v>0.46920000000000001</v>
      </c>
      <c r="AG10" s="16">
        <v>0.59309999999999996</v>
      </c>
      <c r="AH10" s="16">
        <v>0.5091</v>
      </c>
      <c r="AI10" s="16">
        <v>0.57989999999999997</v>
      </c>
      <c r="AJ10" s="16">
        <v>0.50180000000000002</v>
      </c>
      <c r="AK10" s="16">
        <v>0.51770000000000005</v>
      </c>
      <c r="AL10" s="16">
        <v>0.52359999999999995</v>
      </c>
      <c r="AM10" s="16">
        <v>0.55430000000000001</v>
      </c>
      <c r="AN10" s="16">
        <v>0.52259999999999995</v>
      </c>
      <c r="AO10" s="16">
        <v>0.56159999999999999</v>
      </c>
      <c r="AP10" s="16">
        <v>0.53439999999999999</v>
      </c>
      <c r="AQ10" s="17">
        <v>0.53</v>
      </c>
      <c r="AR10" s="14">
        <v>0.37559999999999999</v>
      </c>
      <c r="AS10" s="16">
        <v>0.3584</v>
      </c>
      <c r="AT10" s="16">
        <v>0.51800000000000002</v>
      </c>
      <c r="AU10" s="16">
        <v>0.37430000000000002</v>
      </c>
      <c r="AV10" s="16">
        <v>0.35560000000000003</v>
      </c>
      <c r="AW10" s="16">
        <v>0.41560000000000002</v>
      </c>
      <c r="AX10" s="16">
        <v>0.37659999999999999</v>
      </c>
      <c r="AY10" s="16">
        <v>0.33129999999999998</v>
      </c>
      <c r="AZ10" s="16">
        <v>0.3548</v>
      </c>
      <c r="BA10" s="16">
        <v>0.2873</v>
      </c>
      <c r="BB10" s="16">
        <v>0.375</v>
      </c>
      <c r="BC10" s="16">
        <v>0.32650000000000001</v>
      </c>
      <c r="BD10" s="16">
        <v>0.41489999999999999</v>
      </c>
      <c r="BE10" s="16">
        <v>0.30299999999999999</v>
      </c>
      <c r="BF10" s="16">
        <v>0.41089999999999999</v>
      </c>
      <c r="BG10" s="17">
        <v>0.40239999999999998</v>
      </c>
      <c r="BH10" s="14">
        <v>-3.0700000000000002E-2</v>
      </c>
      <c r="BI10" s="16">
        <v>1.0999999999999999E-2</v>
      </c>
      <c r="BJ10" s="16">
        <v>6.2600000000000003E-2</v>
      </c>
      <c r="BK10" s="16">
        <v>-8.48E-2</v>
      </c>
      <c r="BL10" s="16">
        <v>-0.1027</v>
      </c>
      <c r="BM10" s="16">
        <v>-6.3299999999999995E-2</v>
      </c>
      <c r="BN10" s="16">
        <v>-7.4000000000000003E-3</v>
      </c>
      <c r="BO10" s="16">
        <v>-4.4200000000000003E-2</v>
      </c>
      <c r="BP10" s="16">
        <v>8.3999999999999995E-3</v>
      </c>
      <c r="BQ10" s="17">
        <v>-9.4500000000000001E-2</v>
      </c>
    </row>
    <row r="11" spans="19:69" x14ac:dyDescent="0.25">
      <c r="S11" s="7" t="s">
        <v>106</v>
      </c>
      <c r="T11" s="14">
        <v>0.44550000000000001</v>
      </c>
      <c r="U11" s="16">
        <v>0.3987</v>
      </c>
      <c r="V11" s="16">
        <v>0.32250000000000001</v>
      </c>
      <c r="W11" s="16">
        <v>0.41639999999999999</v>
      </c>
      <c r="X11" s="16">
        <v>0.46839999999999998</v>
      </c>
      <c r="Y11" s="17">
        <v>0.38990000000000002</v>
      </c>
      <c r="Z11" s="14">
        <v>0.56979999999999997</v>
      </c>
      <c r="AA11" s="16">
        <v>0.58899999999999997</v>
      </c>
      <c r="AB11" s="16">
        <v>0.57920000000000005</v>
      </c>
      <c r="AC11" s="15"/>
      <c r="AD11" s="16">
        <v>0.58340000000000003</v>
      </c>
      <c r="AE11" s="16">
        <v>0.60899999999999999</v>
      </c>
      <c r="AF11" s="16">
        <v>0.50700000000000001</v>
      </c>
      <c r="AG11" s="16">
        <v>0.59630000000000005</v>
      </c>
      <c r="AH11" s="16">
        <v>0.53910000000000002</v>
      </c>
      <c r="AI11" s="16">
        <v>0.61539999999999995</v>
      </c>
      <c r="AJ11" s="16">
        <v>0.50129999999999997</v>
      </c>
      <c r="AK11" s="16">
        <v>0.504</v>
      </c>
      <c r="AL11" s="16">
        <v>0.56059999999999999</v>
      </c>
      <c r="AM11" s="16">
        <v>0.5958</v>
      </c>
      <c r="AN11" s="16">
        <v>0.60260000000000002</v>
      </c>
      <c r="AO11" s="16">
        <v>0.52910000000000001</v>
      </c>
      <c r="AP11" s="16">
        <v>0.54930000000000001</v>
      </c>
      <c r="AQ11" s="17">
        <v>0.54569999999999996</v>
      </c>
      <c r="AR11" s="14">
        <v>0.3715</v>
      </c>
      <c r="AS11" s="16">
        <v>0.35410000000000003</v>
      </c>
      <c r="AT11" s="16">
        <v>0.43459999999999999</v>
      </c>
      <c r="AU11" s="16">
        <v>0.37309999999999999</v>
      </c>
      <c r="AV11" s="16">
        <v>0.44109999999999999</v>
      </c>
      <c r="AW11" s="16">
        <v>0.43359999999999999</v>
      </c>
      <c r="AX11" s="16">
        <v>0.34010000000000001</v>
      </c>
      <c r="AY11" s="16">
        <v>0.30299999999999999</v>
      </c>
      <c r="AZ11" s="16">
        <v>0.34150000000000003</v>
      </c>
      <c r="BA11" s="16">
        <v>0.32119999999999999</v>
      </c>
      <c r="BB11" s="16">
        <v>0.39860000000000001</v>
      </c>
      <c r="BC11" s="16">
        <v>0.30099999999999999</v>
      </c>
      <c r="BD11" s="16">
        <v>0.4214</v>
      </c>
      <c r="BE11" s="16">
        <v>0.3342</v>
      </c>
      <c r="BF11" s="16">
        <v>0.38279999999999997</v>
      </c>
      <c r="BG11" s="17">
        <v>0.371</v>
      </c>
      <c r="BH11" s="14">
        <v>-3.6999999999999998E-2</v>
      </c>
      <c r="BI11" s="16">
        <v>-1.03E-2</v>
      </c>
      <c r="BJ11" s="16">
        <v>2.2200000000000001E-2</v>
      </c>
      <c r="BK11" s="16">
        <v>-4.8599999999999997E-2</v>
      </c>
      <c r="BL11" s="16">
        <v>-0.1229</v>
      </c>
      <c r="BM11" s="16">
        <v>-8.8599999999999998E-2</v>
      </c>
      <c r="BN11" s="16">
        <v>-2.23E-2</v>
      </c>
      <c r="BO11" s="16">
        <v>-2.1499999999999998E-2</v>
      </c>
      <c r="BP11" s="16">
        <v>-2.86E-2</v>
      </c>
      <c r="BQ11" s="17">
        <v>-0.1011</v>
      </c>
    </row>
    <row r="12" spans="19:69" x14ac:dyDescent="0.25">
      <c r="S12" s="7" t="s">
        <v>107</v>
      </c>
      <c r="T12" s="14">
        <v>0.47139999999999999</v>
      </c>
      <c r="U12" s="16">
        <v>0.41349999999999998</v>
      </c>
      <c r="V12" s="16">
        <v>0.37469999999999998</v>
      </c>
      <c r="W12" s="16">
        <v>0.44180000000000003</v>
      </c>
      <c r="X12" s="16">
        <v>0.46450000000000002</v>
      </c>
      <c r="Y12" s="17">
        <v>0.41610000000000003</v>
      </c>
      <c r="Z12" s="14">
        <v>0.61009999999999998</v>
      </c>
      <c r="AA12" s="16">
        <v>0.61199999999999999</v>
      </c>
      <c r="AB12" s="16">
        <v>0.61360000000000003</v>
      </c>
      <c r="AC12" s="16">
        <v>0.58340000000000003</v>
      </c>
      <c r="AD12" s="15"/>
      <c r="AE12" s="16">
        <v>0.48370000000000002</v>
      </c>
      <c r="AF12" s="16">
        <v>0.52790000000000004</v>
      </c>
      <c r="AG12" s="16">
        <v>0.59599999999999997</v>
      </c>
      <c r="AH12" s="16">
        <v>0.5645</v>
      </c>
      <c r="AI12" s="16">
        <v>0.59909999999999997</v>
      </c>
      <c r="AJ12" s="16">
        <v>0.53149999999999997</v>
      </c>
      <c r="AK12" s="16">
        <v>0.50329999999999997</v>
      </c>
      <c r="AL12" s="16">
        <v>0.52390000000000003</v>
      </c>
      <c r="AM12" s="16">
        <v>0.56840000000000002</v>
      </c>
      <c r="AN12" s="16">
        <v>0.53839999999999999</v>
      </c>
      <c r="AO12" s="16">
        <v>0.56159999999999999</v>
      </c>
      <c r="AP12" s="16">
        <v>0.51080000000000003</v>
      </c>
      <c r="AQ12" s="17">
        <v>0.49990000000000001</v>
      </c>
      <c r="AR12" s="14">
        <v>0.37359999999999999</v>
      </c>
      <c r="AS12" s="16">
        <v>0.41260000000000002</v>
      </c>
      <c r="AT12" s="16">
        <v>0.53320000000000001</v>
      </c>
      <c r="AU12" s="16">
        <v>0.50449999999999995</v>
      </c>
      <c r="AV12" s="16">
        <v>0.35560000000000003</v>
      </c>
      <c r="AW12" s="16">
        <v>0.45429999999999998</v>
      </c>
      <c r="AX12" s="16">
        <v>0.3836</v>
      </c>
      <c r="AY12" s="16">
        <v>0.36049999999999999</v>
      </c>
      <c r="AZ12" s="16">
        <v>0.35149999999999998</v>
      </c>
      <c r="BA12" s="16">
        <v>0.36249999999999999</v>
      </c>
      <c r="BB12" s="16">
        <v>0.4017</v>
      </c>
      <c r="BC12" s="16">
        <v>0.37619999999999998</v>
      </c>
      <c r="BD12" s="16">
        <v>0.46600000000000003</v>
      </c>
      <c r="BE12" s="16">
        <v>0.35049999999999998</v>
      </c>
      <c r="BF12" s="16">
        <v>0.37559999999999999</v>
      </c>
      <c r="BG12" s="17">
        <v>0.46789999999999998</v>
      </c>
      <c r="BH12" s="14">
        <v>-4.2700000000000002E-2</v>
      </c>
      <c r="BI12" s="16">
        <v>3.8E-3</v>
      </c>
      <c r="BJ12" s="16">
        <v>3.2500000000000001E-2</v>
      </c>
      <c r="BK12" s="16">
        <v>-9.1499999999999998E-2</v>
      </c>
      <c r="BL12" s="16">
        <v>-0.1081</v>
      </c>
      <c r="BM12" s="16">
        <v>-7.7499999999999999E-2</v>
      </c>
      <c r="BN12" s="16">
        <v>-3.0999999999999999E-3</v>
      </c>
      <c r="BO12" s="16">
        <v>-4.0899999999999999E-2</v>
      </c>
      <c r="BP12" s="16">
        <v>1.49E-2</v>
      </c>
      <c r="BQ12" s="17">
        <v>-0.1023</v>
      </c>
    </row>
    <row r="13" spans="19:69" x14ac:dyDescent="0.25">
      <c r="S13" s="7" t="s">
        <v>108</v>
      </c>
      <c r="T13" s="14">
        <v>0.39489999999999997</v>
      </c>
      <c r="U13" s="16">
        <v>0.27900000000000003</v>
      </c>
      <c r="V13" s="16">
        <v>0.26050000000000001</v>
      </c>
      <c r="W13" s="16">
        <v>0.3669</v>
      </c>
      <c r="X13" s="16">
        <v>0.4143</v>
      </c>
      <c r="Y13" s="17">
        <v>0.34239999999999998</v>
      </c>
      <c r="Z13" s="14">
        <v>0.49680000000000002</v>
      </c>
      <c r="AA13" s="16">
        <v>0.51160000000000005</v>
      </c>
      <c r="AB13" s="16">
        <v>0.53739999999999999</v>
      </c>
      <c r="AC13" s="16">
        <v>0.60899999999999999</v>
      </c>
      <c r="AD13" s="16">
        <v>0.48370000000000002</v>
      </c>
      <c r="AE13" s="15"/>
      <c r="AF13" s="16">
        <v>0.4718</v>
      </c>
      <c r="AG13" s="16">
        <v>0.56159999999999999</v>
      </c>
      <c r="AH13" s="16">
        <v>0.49230000000000002</v>
      </c>
      <c r="AI13" s="16">
        <v>0.62849999999999995</v>
      </c>
      <c r="AJ13" s="16">
        <v>0.51519999999999999</v>
      </c>
      <c r="AK13" s="16">
        <v>0.4773</v>
      </c>
      <c r="AL13" s="16">
        <v>0.54849999999999999</v>
      </c>
      <c r="AM13" s="16">
        <v>0.57079999999999997</v>
      </c>
      <c r="AN13" s="16">
        <v>0.5756</v>
      </c>
      <c r="AO13" s="16">
        <v>0.50449999999999995</v>
      </c>
      <c r="AP13" s="16">
        <v>0.55179999999999996</v>
      </c>
      <c r="AQ13" s="17">
        <v>0.53129999999999999</v>
      </c>
      <c r="AR13" s="14">
        <v>0.3483</v>
      </c>
      <c r="AS13" s="16">
        <v>0.32350000000000001</v>
      </c>
      <c r="AT13" s="16">
        <v>0.35049999999999998</v>
      </c>
      <c r="AU13" s="16">
        <v>0.29399999999999998</v>
      </c>
      <c r="AV13" s="16">
        <v>0.58689999999999998</v>
      </c>
      <c r="AW13" s="16">
        <v>0.45910000000000001</v>
      </c>
      <c r="AX13" s="16">
        <v>0.35</v>
      </c>
      <c r="AY13" s="16">
        <v>0.28499999999999998</v>
      </c>
      <c r="AZ13" s="16">
        <v>0.30909999999999999</v>
      </c>
      <c r="BA13" s="16">
        <v>0.32869999999999999</v>
      </c>
      <c r="BB13" s="16">
        <v>0.3841</v>
      </c>
      <c r="BC13" s="16">
        <v>0.28239999999999998</v>
      </c>
      <c r="BD13" s="16">
        <v>0.38169999999999998</v>
      </c>
      <c r="BE13" s="16">
        <v>0.33250000000000002</v>
      </c>
      <c r="BF13" s="16">
        <v>0.36940000000000001</v>
      </c>
      <c r="BG13" s="17">
        <v>0.31380000000000002</v>
      </c>
      <c r="BH13" s="14">
        <v>-1.09E-2</v>
      </c>
      <c r="BI13" s="16">
        <v>2.0199999999999999E-2</v>
      </c>
      <c r="BJ13" s="16">
        <v>2.29E-2</v>
      </c>
      <c r="BK13" s="16">
        <v>-6.2899999999999998E-2</v>
      </c>
      <c r="BL13" s="16">
        <v>-0.1076</v>
      </c>
      <c r="BM13" s="16">
        <v>-6.54E-2</v>
      </c>
      <c r="BN13" s="16">
        <v>2.8E-3</v>
      </c>
      <c r="BO13" s="16">
        <v>-3.49E-2</v>
      </c>
      <c r="BP13" s="16">
        <v>-4.2900000000000001E-2</v>
      </c>
      <c r="BQ13" s="17">
        <v>-5.0099999999999999E-2</v>
      </c>
    </row>
    <row r="14" spans="19:69" x14ac:dyDescent="0.25">
      <c r="S14" s="7" t="s">
        <v>109</v>
      </c>
      <c r="T14" s="14">
        <v>0.40760000000000002</v>
      </c>
      <c r="U14" s="16">
        <v>0.38750000000000001</v>
      </c>
      <c r="V14" s="16">
        <v>0.3211</v>
      </c>
      <c r="W14" s="16">
        <v>0.3755</v>
      </c>
      <c r="X14" s="16">
        <v>0.43759999999999999</v>
      </c>
      <c r="Y14" s="17">
        <v>0.34310000000000002</v>
      </c>
      <c r="Z14" s="14">
        <v>0.51060000000000005</v>
      </c>
      <c r="AA14" s="16">
        <v>0.47049999999999997</v>
      </c>
      <c r="AB14" s="16">
        <v>0.46920000000000001</v>
      </c>
      <c r="AC14" s="16">
        <v>0.50700000000000001</v>
      </c>
      <c r="AD14" s="16">
        <v>0.52790000000000004</v>
      </c>
      <c r="AE14" s="16">
        <v>0.4718</v>
      </c>
      <c r="AF14" s="15"/>
      <c r="AG14" s="16">
        <v>0.63439999999999996</v>
      </c>
      <c r="AH14" s="16">
        <v>0.56040000000000001</v>
      </c>
      <c r="AI14" s="16">
        <v>0.51439999999999997</v>
      </c>
      <c r="AJ14" s="16">
        <v>0.47720000000000001</v>
      </c>
      <c r="AK14" s="16">
        <v>0.48480000000000001</v>
      </c>
      <c r="AL14" s="16">
        <v>0.46300000000000002</v>
      </c>
      <c r="AM14" s="16">
        <v>0.58550000000000002</v>
      </c>
      <c r="AN14" s="16">
        <v>0.51180000000000003</v>
      </c>
      <c r="AO14" s="16">
        <v>0.49469999999999997</v>
      </c>
      <c r="AP14" s="16">
        <v>0.47799999999999998</v>
      </c>
      <c r="AQ14" s="17">
        <v>0.46989999999999998</v>
      </c>
      <c r="AR14" s="14">
        <v>0.3327</v>
      </c>
      <c r="AS14" s="16">
        <v>0.32119999999999999</v>
      </c>
      <c r="AT14" s="16">
        <v>0.35239999999999999</v>
      </c>
      <c r="AU14" s="16">
        <v>0.30880000000000002</v>
      </c>
      <c r="AV14" s="16">
        <v>0.33379999999999999</v>
      </c>
      <c r="AW14" s="16">
        <v>0.3886</v>
      </c>
      <c r="AX14" s="16">
        <v>0.51859999999999995</v>
      </c>
      <c r="AY14" s="16">
        <v>0.29409999999999997</v>
      </c>
      <c r="AZ14" s="16">
        <v>0.37159999999999999</v>
      </c>
      <c r="BA14" s="16">
        <v>0.31759999999999999</v>
      </c>
      <c r="BB14" s="16">
        <v>0.35639999999999999</v>
      </c>
      <c r="BC14" s="16">
        <v>0.27239999999999998</v>
      </c>
      <c r="BD14" s="16">
        <v>0.39090000000000003</v>
      </c>
      <c r="BE14" s="16">
        <v>0.29349999999999998</v>
      </c>
      <c r="BF14" s="16">
        <v>0.31630000000000003</v>
      </c>
      <c r="BG14" s="17">
        <v>0.31109999999999999</v>
      </c>
      <c r="BH14" s="14">
        <v>-8.3199999999999996E-2</v>
      </c>
      <c r="BI14" s="16">
        <v>-2.07E-2</v>
      </c>
      <c r="BJ14" s="16">
        <v>-3.9E-2</v>
      </c>
      <c r="BK14" s="16">
        <v>-0.1022</v>
      </c>
      <c r="BL14" s="16">
        <v>-9.8199999999999996E-2</v>
      </c>
      <c r="BM14" s="16">
        <v>-9.0200000000000002E-2</v>
      </c>
      <c r="BN14" s="16">
        <v>-7.5300000000000006E-2</v>
      </c>
      <c r="BO14" s="16">
        <v>-7.5300000000000006E-2</v>
      </c>
      <c r="BP14" s="16">
        <v>-7.7799999999999994E-2</v>
      </c>
      <c r="BQ14" s="17">
        <v>-8.9899999999999994E-2</v>
      </c>
    </row>
    <row r="15" spans="19:69" x14ac:dyDescent="0.25">
      <c r="S15" s="7" t="s">
        <v>110</v>
      </c>
      <c r="T15" s="14">
        <v>0.43840000000000001</v>
      </c>
      <c r="U15" s="16">
        <v>0.38219999999999998</v>
      </c>
      <c r="V15" s="16">
        <v>0.3488</v>
      </c>
      <c r="W15" s="16">
        <v>0.43070000000000003</v>
      </c>
      <c r="X15" s="16">
        <v>0.48480000000000001</v>
      </c>
      <c r="Y15" s="17">
        <v>0.39340000000000003</v>
      </c>
      <c r="Z15" s="14">
        <v>0.55359999999999998</v>
      </c>
      <c r="AA15" s="16">
        <v>0.55869999999999997</v>
      </c>
      <c r="AB15" s="16">
        <v>0.59309999999999996</v>
      </c>
      <c r="AC15" s="16">
        <v>0.59630000000000005</v>
      </c>
      <c r="AD15" s="16">
        <v>0.59599999999999997</v>
      </c>
      <c r="AE15" s="16">
        <v>0.56159999999999999</v>
      </c>
      <c r="AF15" s="16">
        <v>0.63439999999999996</v>
      </c>
      <c r="AG15" s="15"/>
      <c r="AH15" s="16">
        <v>0.54590000000000005</v>
      </c>
      <c r="AI15" s="16">
        <v>0.57289999999999996</v>
      </c>
      <c r="AJ15" s="16">
        <v>0.54469999999999996</v>
      </c>
      <c r="AK15" s="16">
        <v>0.52259999999999995</v>
      </c>
      <c r="AL15" s="16">
        <v>0.52629999999999999</v>
      </c>
      <c r="AM15" s="16">
        <v>0.61719999999999997</v>
      </c>
      <c r="AN15" s="16">
        <v>0.57779999999999998</v>
      </c>
      <c r="AO15" s="16">
        <v>0.55940000000000001</v>
      </c>
      <c r="AP15" s="16">
        <v>0.52010000000000001</v>
      </c>
      <c r="AQ15" s="17">
        <v>0.48809999999999998</v>
      </c>
      <c r="AR15" s="14">
        <v>0.37330000000000002</v>
      </c>
      <c r="AS15" s="16">
        <v>0.36449999999999999</v>
      </c>
      <c r="AT15" s="16">
        <v>0.43719999999999998</v>
      </c>
      <c r="AU15" s="16">
        <v>0.33910000000000001</v>
      </c>
      <c r="AV15" s="16">
        <v>0.39179999999999998</v>
      </c>
      <c r="AW15" s="16">
        <v>0.45739999999999997</v>
      </c>
      <c r="AX15" s="16">
        <v>0.4491</v>
      </c>
      <c r="AY15" s="16">
        <v>0.32279999999999998</v>
      </c>
      <c r="AZ15" s="16">
        <v>0.3614</v>
      </c>
      <c r="BA15" s="16">
        <v>0.29749999999999999</v>
      </c>
      <c r="BB15" s="16">
        <v>0.3679</v>
      </c>
      <c r="BC15" s="16">
        <v>0.32319999999999999</v>
      </c>
      <c r="BD15" s="16">
        <v>0.42670000000000002</v>
      </c>
      <c r="BE15" s="16">
        <v>0.35320000000000001</v>
      </c>
      <c r="BF15" s="16">
        <v>0.4148</v>
      </c>
      <c r="BG15" s="17">
        <v>0.35460000000000003</v>
      </c>
      <c r="BH15" s="14">
        <v>-3.9300000000000002E-2</v>
      </c>
      <c r="BI15" s="16">
        <v>-2.3199999999999998E-2</v>
      </c>
      <c r="BJ15" s="16">
        <v>9.5999999999999992E-3</v>
      </c>
      <c r="BK15" s="16">
        <v>-9.3799999999999994E-2</v>
      </c>
      <c r="BL15" s="16">
        <v>-9.2200000000000004E-2</v>
      </c>
      <c r="BM15" s="16">
        <v>-8.2600000000000007E-2</v>
      </c>
      <c r="BN15" s="16">
        <v>-5.1299999999999998E-2</v>
      </c>
      <c r="BO15" s="16">
        <v>-8.3000000000000004E-2</v>
      </c>
      <c r="BP15" s="16">
        <v>-1.9599999999999999E-2</v>
      </c>
      <c r="BQ15" s="17">
        <v>-0.1019</v>
      </c>
    </row>
    <row r="16" spans="19:69" x14ac:dyDescent="0.25">
      <c r="S16" s="7" t="s">
        <v>111</v>
      </c>
      <c r="T16" s="14">
        <v>0.46479999999999999</v>
      </c>
      <c r="U16" s="16">
        <v>0.36199999999999999</v>
      </c>
      <c r="V16" s="16">
        <v>0.33550000000000002</v>
      </c>
      <c r="W16" s="16">
        <v>0.3306</v>
      </c>
      <c r="X16" s="16">
        <v>0.37040000000000001</v>
      </c>
      <c r="Y16" s="17">
        <v>0.3291</v>
      </c>
      <c r="Z16" s="14">
        <v>0.61129999999999995</v>
      </c>
      <c r="AA16" s="16">
        <v>0.5494</v>
      </c>
      <c r="AB16" s="16">
        <v>0.5091</v>
      </c>
      <c r="AC16" s="16">
        <v>0.53910000000000002</v>
      </c>
      <c r="AD16" s="16">
        <v>0.5645</v>
      </c>
      <c r="AE16" s="16">
        <v>0.49230000000000002</v>
      </c>
      <c r="AF16" s="16">
        <v>0.56040000000000001</v>
      </c>
      <c r="AG16" s="16">
        <v>0.54590000000000005</v>
      </c>
      <c r="AH16" s="15"/>
      <c r="AI16" s="16">
        <v>0.55179999999999996</v>
      </c>
      <c r="AJ16" s="16">
        <v>0.49390000000000001</v>
      </c>
      <c r="AK16" s="16">
        <v>0.53959999999999997</v>
      </c>
      <c r="AL16" s="16">
        <v>0.53469999999999995</v>
      </c>
      <c r="AM16" s="16">
        <v>0.5484</v>
      </c>
      <c r="AN16" s="16">
        <v>0.53269999999999995</v>
      </c>
      <c r="AO16" s="16">
        <v>0.5766</v>
      </c>
      <c r="AP16" s="16">
        <v>0.55730000000000002</v>
      </c>
      <c r="AQ16" s="17">
        <v>0.5272</v>
      </c>
      <c r="AR16" s="14">
        <v>0.36499999999999999</v>
      </c>
      <c r="AS16" s="16">
        <v>0.3851</v>
      </c>
      <c r="AT16" s="16">
        <v>0.42399999999999999</v>
      </c>
      <c r="AU16" s="16">
        <v>0.36249999999999999</v>
      </c>
      <c r="AV16" s="16">
        <v>0.35610000000000003</v>
      </c>
      <c r="AW16" s="16">
        <v>0.38769999999999999</v>
      </c>
      <c r="AX16" s="16">
        <v>0.44629999999999997</v>
      </c>
      <c r="AY16" s="16">
        <v>0.36830000000000002</v>
      </c>
      <c r="AZ16" s="16">
        <v>0.48570000000000002</v>
      </c>
      <c r="BA16" s="16">
        <v>0.34710000000000002</v>
      </c>
      <c r="BB16" s="16">
        <v>0.45100000000000001</v>
      </c>
      <c r="BC16" s="16">
        <v>0.39779999999999999</v>
      </c>
      <c r="BD16" s="16">
        <v>0.4451</v>
      </c>
      <c r="BE16" s="16">
        <v>0.30909999999999999</v>
      </c>
      <c r="BF16" s="16">
        <v>0.2762</v>
      </c>
      <c r="BG16" s="17">
        <v>0.40189999999999998</v>
      </c>
      <c r="BH16" s="14">
        <v>-0.11749999999999999</v>
      </c>
      <c r="BI16" s="16">
        <v>-5.3800000000000001E-2</v>
      </c>
      <c r="BJ16" s="16">
        <v>-5.8700000000000002E-2</v>
      </c>
      <c r="BK16" s="16">
        <v>-0.1045</v>
      </c>
      <c r="BL16" s="16">
        <v>-8.8400000000000006E-2</v>
      </c>
      <c r="BM16" s="16">
        <v>-0.11269999999999999</v>
      </c>
      <c r="BN16" s="16">
        <v>-0.1007</v>
      </c>
      <c r="BO16" s="16">
        <v>-9.5100000000000004E-2</v>
      </c>
      <c r="BP16" s="16">
        <v>-6.6799999999999998E-2</v>
      </c>
      <c r="BQ16" s="17">
        <v>-0.12230000000000001</v>
      </c>
    </row>
    <row r="17" spans="19:69" x14ac:dyDescent="0.25">
      <c r="S17" s="7" t="s">
        <v>112</v>
      </c>
      <c r="T17" s="14">
        <v>0.46550000000000002</v>
      </c>
      <c r="U17" s="16">
        <v>0.39069999999999999</v>
      </c>
      <c r="V17" s="16">
        <v>0.33839999999999998</v>
      </c>
      <c r="W17" s="16">
        <v>0.4284</v>
      </c>
      <c r="X17" s="16">
        <v>0.4773</v>
      </c>
      <c r="Y17" s="17">
        <v>0.38519999999999999</v>
      </c>
      <c r="Z17" s="14">
        <v>0.56320000000000003</v>
      </c>
      <c r="AA17" s="16">
        <v>0.56420000000000003</v>
      </c>
      <c r="AB17" s="16">
        <v>0.57989999999999997</v>
      </c>
      <c r="AC17" s="16">
        <v>0.61539999999999995</v>
      </c>
      <c r="AD17" s="16">
        <v>0.59909999999999997</v>
      </c>
      <c r="AE17" s="16">
        <v>0.62849999999999995</v>
      </c>
      <c r="AF17" s="16">
        <v>0.51439999999999997</v>
      </c>
      <c r="AG17" s="16">
        <v>0.57289999999999996</v>
      </c>
      <c r="AH17" s="16">
        <v>0.55179999999999996</v>
      </c>
      <c r="AI17" s="15"/>
      <c r="AJ17" s="16">
        <v>0.51490000000000002</v>
      </c>
      <c r="AK17" s="16">
        <v>0.49669999999999997</v>
      </c>
      <c r="AL17" s="16">
        <v>0.53839999999999999</v>
      </c>
      <c r="AM17" s="16">
        <v>0.62860000000000005</v>
      </c>
      <c r="AN17" s="16">
        <v>0.57689999999999997</v>
      </c>
      <c r="AO17" s="16">
        <v>0.56269999999999998</v>
      </c>
      <c r="AP17" s="16">
        <v>0.5494</v>
      </c>
      <c r="AQ17" s="17">
        <v>0.53859999999999997</v>
      </c>
      <c r="AR17" s="14">
        <v>0.36470000000000002</v>
      </c>
      <c r="AS17" s="16">
        <v>0.37580000000000002</v>
      </c>
      <c r="AT17" s="16">
        <v>0.45760000000000001</v>
      </c>
      <c r="AU17" s="16">
        <v>0.40250000000000002</v>
      </c>
      <c r="AV17" s="16">
        <v>0.45710000000000001</v>
      </c>
      <c r="AW17" s="16">
        <v>0.48509999999999998</v>
      </c>
      <c r="AX17" s="16">
        <v>0.37959999999999999</v>
      </c>
      <c r="AY17" s="16">
        <v>0.3014</v>
      </c>
      <c r="AZ17" s="16">
        <v>0.34449999999999997</v>
      </c>
      <c r="BA17" s="16">
        <v>0.32</v>
      </c>
      <c r="BB17" s="16">
        <v>0.43219999999999997</v>
      </c>
      <c r="BC17" s="16">
        <v>0.33489999999999998</v>
      </c>
      <c r="BD17" s="16">
        <v>0.45319999999999999</v>
      </c>
      <c r="BE17" s="16">
        <v>0.29220000000000002</v>
      </c>
      <c r="BF17" s="16">
        <v>0.378</v>
      </c>
      <c r="BG17" s="17">
        <v>0.43180000000000002</v>
      </c>
      <c r="BH17" s="14">
        <v>-4.2299999999999997E-2</v>
      </c>
      <c r="BI17" s="16">
        <v>-2.9499999999999998E-2</v>
      </c>
      <c r="BJ17" s="16">
        <v>4.41E-2</v>
      </c>
      <c r="BK17" s="16">
        <v>-9.3399999999999997E-2</v>
      </c>
      <c r="BL17" s="16">
        <v>-0.1045</v>
      </c>
      <c r="BM17" s="16">
        <v>-8.3000000000000004E-2</v>
      </c>
      <c r="BN17" s="16">
        <v>3.8999999999999998E-3</v>
      </c>
      <c r="BO17" s="16">
        <v>-1.21E-2</v>
      </c>
      <c r="BP17" s="16">
        <v>1.44E-2</v>
      </c>
      <c r="BQ17" s="17">
        <v>-0.1047</v>
      </c>
    </row>
    <row r="18" spans="19:69" x14ac:dyDescent="0.25">
      <c r="S18" s="7" t="s">
        <v>113</v>
      </c>
      <c r="T18" s="14">
        <v>0.36699999999999999</v>
      </c>
      <c r="U18" s="16">
        <v>0.33600000000000002</v>
      </c>
      <c r="V18" s="16">
        <v>0.30280000000000001</v>
      </c>
      <c r="W18" s="16">
        <v>0.35499999999999998</v>
      </c>
      <c r="X18" s="16">
        <v>0.40379999999999999</v>
      </c>
      <c r="Y18" s="17">
        <v>0.3664</v>
      </c>
      <c r="Z18" s="14">
        <v>0.52569999999999995</v>
      </c>
      <c r="AA18" s="16">
        <v>0.48899999999999999</v>
      </c>
      <c r="AB18" s="16">
        <v>0.50180000000000002</v>
      </c>
      <c r="AC18" s="16">
        <v>0.50129999999999997</v>
      </c>
      <c r="AD18" s="16">
        <v>0.53149999999999997</v>
      </c>
      <c r="AE18" s="16">
        <v>0.51519999999999999</v>
      </c>
      <c r="AF18" s="16">
        <v>0.47720000000000001</v>
      </c>
      <c r="AG18" s="16">
        <v>0.54469999999999996</v>
      </c>
      <c r="AH18" s="16">
        <v>0.49390000000000001</v>
      </c>
      <c r="AI18" s="16">
        <v>0.51490000000000002</v>
      </c>
      <c r="AJ18" s="15"/>
      <c r="AK18" s="16">
        <v>0.57650000000000001</v>
      </c>
      <c r="AL18" s="16">
        <v>0.45610000000000001</v>
      </c>
      <c r="AM18" s="16">
        <v>0.51229999999999998</v>
      </c>
      <c r="AN18" s="16">
        <v>0.47670000000000001</v>
      </c>
      <c r="AO18" s="16">
        <v>0.53700000000000003</v>
      </c>
      <c r="AP18" s="16">
        <v>0.50960000000000005</v>
      </c>
      <c r="AQ18" s="17">
        <v>0.4647</v>
      </c>
      <c r="AR18" s="14">
        <v>0.31580000000000003</v>
      </c>
      <c r="AS18" s="16">
        <v>0.3357</v>
      </c>
      <c r="AT18" s="16">
        <v>0.40029999999999999</v>
      </c>
      <c r="AU18" s="16">
        <v>0.3236</v>
      </c>
      <c r="AV18" s="16">
        <v>0.37069999999999997</v>
      </c>
      <c r="AW18" s="16">
        <v>0.37809999999999999</v>
      </c>
      <c r="AX18" s="16">
        <v>0.3468</v>
      </c>
      <c r="AY18" s="16">
        <v>0.31630000000000003</v>
      </c>
      <c r="AZ18" s="16">
        <v>0.27379999999999999</v>
      </c>
      <c r="BA18" s="16">
        <v>0.47160000000000002</v>
      </c>
      <c r="BB18" s="16">
        <v>0.34720000000000001</v>
      </c>
      <c r="BC18" s="16">
        <v>0.28689999999999999</v>
      </c>
      <c r="BD18" s="16">
        <v>0.376</v>
      </c>
      <c r="BE18" s="16">
        <v>0.51070000000000004</v>
      </c>
      <c r="BF18" s="16">
        <v>0.31330000000000002</v>
      </c>
      <c r="BG18" s="17">
        <v>0.3377</v>
      </c>
      <c r="BH18" s="14">
        <v>-5.1900000000000002E-2</v>
      </c>
      <c r="BI18" s="16">
        <v>-1.84E-2</v>
      </c>
      <c r="BJ18" s="16">
        <v>1.4200000000000001E-2</v>
      </c>
      <c r="BK18" s="16">
        <v>-6.4699999999999994E-2</v>
      </c>
      <c r="BL18" s="16">
        <v>-0.14660000000000001</v>
      </c>
      <c r="BM18" s="16">
        <v>-7.1800000000000003E-2</v>
      </c>
      <c r="BN18" s="16">
        <v>-3.6499999999999998E-2</v>
      </c>
      <c r="BO18" s="16">
        <v>-7.5600000000000001E-2</v>
      </c>
      <c r="BP18" s="16">
        <v>-3.8800000000000001E-2</v>
      </c>
      <c r="BQ18" s="17">
        <v>-0.13009999999999999</v>
      </c>
    </row>
    <row r="19" spans="19:69" x14ac:dyDescent="0.25">
      <c r="S19" s="7" t="s">
        <v>114</v>
      </c>
      <c r="T19" s="14">
        <v>0.39900000000000002</v>
      </c>
      <c r="U19" s="16">
        <v>0.38179999999999997</v>
      </c>
      <c r="V19" s="16">
        <v>0.34610000000000002</v>
      </c>
      <c r="W19" s="16">
        <v>0.36620000000000003</v>
      </c>
      <c r="X19" s="16">
        <v>0.41099999999999998</v>
      </c>
      <c r="Y19" s="17">
        <v>0.3508</v>
      </c>
      <c r="Z19" s="14">
        <v>0.57330000000000003</v>
      </c>
      <c r="AA19" s="16">
        <v>0.50619999999999998</v>
      </c>
      <c r="AB19" s="16">
        <v>0.51770000000000005</v>
      </c>
      <c r="AC19" s="16">
        <v>0.504</v>
      </c>
      <c r="AD19" s="16">
        <v>0.50329999999999997</v>
      </c>
      <c r="AE19" s="16">
        <v>0.4773</v>
      </c>
      <c r="AF19" s="16">
        <v>0.48480000000000001</v>
      </c>
      <c r="AG19" s="16">
        <v>0.52259999999999995</v>
      </c>
      <c r="AH19" s="16">
        <v>0.53959999999999997</v>
      </c>
      <c r="AI19" s="16">
        <v>0.49669999999999997</v>
      </c>
      <c r="AJ19" s="16">
        <v>0.57650000000000001</v>
      </c>
      <c r="AK19" s="15"/>
      <c r="AL19" s="16">
        <v>0.47770000000000001</v>
      </c>
      <c r="AM19" s="16">
        <v>0.49590000000000001</v>
      </c>
      <c r="AN19" s="16">
        <v>0.51229999999999998</v>
      </c>
      <c r="AO19" s="16">
        <v>0.5544</v>
      </c>
      <c r="AP19" s="16">
        <v>0.51590000000000003</v>
      </c>
      <c r="AQ19" s="17">
        <v>0.49030000000000001</v>
      </c>
      <c r="AR19" s="14">
        <v>0.32969999999999999</v>
      </c>
      <c r="AS19" s="16">
        <v>0.32450000000000001</v>
      </c>
      <c r="AT19" s="16">
        <v>0.34620000000000001</v>
      </c>
      <c r="AU19" s="16">
        <v>0.27110000000000001</v>
      </c>
      <c r="AV19" s="16">
        <v>0.32300000000000001</v>
      </c>
      <c r="AW19" s="16">
        <v>0.39340000000000003</v>
      </c>
      <c r="AX19" s="16">
        <v>0.30220000000000002</v>
      </c>
      <c r="AY19" s="16">
        <v>0.3453</v>
      </c>
      <c r="AZ19" s="16">
        <v>0.32219999999999999</v>
      </c>
      <c r="BA19" s="16">
        <v>0.42970000000000003</v>
      </c>
      <c r="BB19" s="16">
        <v>0.36759999999999998</v>
      </c>
      <c r="BC19" s="16">
        <v>0.34179999999999999</v>
      </c>
      <c r="BD19" s="16">
        <v>0.39319999999999999</v>
      </c>
      <c r="BE19" s="16">
        <v>0.46</v>
      </c>
      <c r="BF19" s="16">
        <v>0.3231</v>
      </c>
      <c r="BG19" s="17">
        <v>0.372</v>
      </c>
      <c r="BH19" s="14">
        <v>-8.8099999999999998E-2</v>
      </c>
      <c r="BI19" s="16">
        <v>-4.5999999999999999E-2</v>
      </c>
      <c r="BJ19" s="16">
        <v>-3.5799999999999998E-2</v>
      </c>
      <c r="BK19" s="16">
        <v>-4.9500000000000002E-2</v>
      </c>
      <c r="BL19" s="16">
        <v>-9.8000000000000004E-2</v>
      </c>
      <c r="BM19" s="16">
        <v>-0.1091</v>
      </c>
      <c r="BN19" s="16">
        <v>-8.6499999999999994E-2</v>
      </c>
      <c r="BO19" s="16">
        <v>-0.10150000000000001</v>
      </c>
      <c r="BP19" s="16">
        <v>-6.5000000000000002E-2</v>
      </c>
      <c r="BQ19" s="17">
        <v>-0.1187</v>
      </c>
    </row>
    <row r="20" spans="19:69" x14ac:dyDescent="0.25">
      <c r="S20" s="7" t="s">
        <v>115</v>
      </c>
      <c r="T20" s="14">
        <v>0.39360000000000001</v>
      </c>
      <c r="U20" s="16">
        <v>0.28720000000000001</v>
      </c>
      <c r="V20" s="16">
        <v>0.27529999999999999</v>
      </c>
      <c r="W20" s="16">
        <v>0.37230000000000002</v>
      </c>
      <c r="X20" s="16">
        <v>0.37719999999999998</v>
      </c>
      <c r="Y20" s="17">
        <v>0.35759999999999997</v>
      </c>
      <c r="Z20" s="14">
        <v>0.54210000000000003</v>
      </c>
      <c r="AA20" s="16">
        <v>0.52380000000000004</v>
      </c>
      <c r="AB20" s="16">
        <v>0.52359999999999995</v>
      </c>
      <c r="AC20" s="16">
        <v>0.56059999999999999</v>
      </c>
      <c r="AD20" s="16">
        <v>0.52390000000000003</v>
      </c>
      <c r="AE20" s="16">
        <v>0.54849999999999999</v>
      </c>
      <c r="AF20" s="16">
        <v>0.46300000000000002</v>
      </c>
      <c r="AG20" s="16">
        <v>0.52629999999999999</v>
      </c>
      <c r="AH20" s="16">
        <v>0.53469999999999995</v>
      </c>
      <c r="AI20" s="16">
        <v>0.53839999999999999</v>
      </c>
      <c r="AJ20" s="16">
        <v>0.45610000000000001</v>
      </c>
      <c r="AK20" s="16">
        <v>0.47770000000000001</v>
      </c>
      <c r="AL20" s="15"/>
      <c r="AM20" s="16">
        <v>0.53939999999999999</v>
      </c>
      <c r="AN20" s="16">
        <v>0.53969999999999996</v>
      </c>
      <c r="AO20" s="16">
        <v>0.53369999999999995</v>
      </c>
      <c r="AP20" s="16">
        <v>0.56430000000000002</v>
      </c>
      <c r="AQ20" s="17">
        <v>0.68389999999999995</v>
      </c>
      <c r="AR20" s="14">
        <v>0.34410000000000002</v>
      </c>
      <c r="AS20" s="16">
        <v>0.38129999999999997</v>
      </c>
      <c r="AT20" s="16">
        <v>0.36680000000000001</v>
      </c>
      <c r="AU20" s="16">
        <v>0.33250000000000002</v>
      </c>
      <c r="AV20" s="16">
        <v>0.32140000000000002</v>
      </c>
      <c r="AW20" s="16">
        <v>0.37990000000000002</v>
      </c>
      <c r="AX20" s="16">
        <v>0.34449999999999997</v>
      </c>
      <c r="AY20" s="16">
        <v>0.3054</v>
      </c>
      <c r="AZ20" s="16">
        <v>0.33239999999999997</v>
      </c>
      <c r="BA20" s="16">
        <v>0.29249999999999998</v>
      </c>
      <c r="BB20" s="16">
        <v>0.53510000000000002</v>
      </c>
      <c r="BC20" s="16">
        <v>0.307</v>
      </c>
      <c r="BD20" s="16">
        <v>0.39589999999999997</v>
      </c>
      <c r="BE20" s="16">
        <v>0.33079999999999998</v>
      </c>
      <c r="BF20" s="16">
        <v>0.31159999999999999</v>
      </c>
      <c r="BG20" s="17">
        <v>0.33539999999999998</v>
      </c>
      <c r="BH20" s="14">
        <v>-3.2599999999999997E-2</v>
      </c>
      <c r="BI20" s="16">
        <v>3.9600000000000003E-2</v>
      </c>
      <c r="BJ20" s="16">
        <v>9.5999999999999992E-3</v>
      </c>
      <c r="BK20" s="16">
        <v>-5.0900000000000001E-2</v>
      </c>
      <c r="BL20" s="16">
        <v>-5.8400000000000001E-2</v>
      </c>
      <c r="BM20" s="16">
        <v>-6.1800000000000001E-2</v>
      </c>
      <c r="BN20" s="16">
        <v>-3.3E-3</v>
      </c>
      <c r="BO20" s="16">
        <v>-7.3000000000000001E-3</v>
      </c>
      <c r="BP20" s="16">
        <v>-2.7099999999999999E-2</v>
      </c>
      <c r="BQ20" s="17">
        <v>9.4999999999999998E-3</v>
      </c>
    </row>
    <row r="21" spans="19:69" x14ac:dyDescent="0.25">
      <c r="S21" s="7" t="s">
        <v>116</v>
      </c>
      <c r="T21" s="14">
        <v>0.44490000000000002</v>
      </c>
      <c r="U21" s="16">
        <v>0.38640000000000002</v>
      </c>
      <c r="V21" s="16">
        <v>0.31809999999999999</v>
      </c>
      <c r="W21" s="16">
        <v>0.39910000000000001</v>
      </c>
      <c r="X21" s="16">
        <v>0.42</v>
      </c>
      <c r="Y21" s="17">
        <v>0.38929999999999998</v>
      </c>
      <c r="Z21" s="14">
        <v>0.54500000000000004</v>
      </c>
      <c r="AA21" s="16">
        <v>0.54830000000000001</v>
      </c>
      <c r="AB21" s="16">
        <v>0.55430000000000001</v>
      </c>
      <c r="AC21" s="16">
        <v>0.5958</v>
      </c>
      <c r="AD21" s="16">
        <v>0.56840000000000002</v>
      </c>
      <c r="AE21" s="16">
        <v>0.57079999999999997</v>
      </c>
      <c r="AF21" s="16">
        <v>0.58550000000000002</v>
      </c>
      <c r="AG21" s="16">
        <v>0.61719999999999997</v>
      </c>
      <c r="AH21" s="16">
        <v>0.5484</v>
      </c>
      <c r="AI21" s="16">
        <v>0.62860000000000005</v>
      </c>
      <c r="AJ21" s="16">
        <v>0.51229999999999998</v>
      </c>
      <c r="AK21" s="16">
        <v>0.49590000000000001</v>
      </c>
      <c r="AL21" s="16">
        <v>0.53939999999999999</v>
      </c>
      <c r="AM21" s="15"/>
      <c r="AN21" s="16">
        <v>0.60240000000000005</v>
      </c>
      <c r="AO21" s="16">
        <v>0.53639999999999999</v>
      </c>
      <c r="AP21" s="16">
        <v>0.55549999999999999</v>
      </c>
      <c r="AQ21" s="17">
        <v>0.53190000000000004</v>
      </c>
      <c r="AR21" s="14">
        <v>0.39079999999999998</v>
      </c>
      <c r="AS21" s="16">
        <v>0.37330000000000002</v>
      </c>
      <c r="AT21" s="16">
        <v>0.4229</v>
      </c>
      <c r="AU21" s="16">
        <v>0.34029999999999999</v>
      </c>
      <c r="AV21" s="16">
        <v>0.3992</v>
      </c>
      <c r="AW21" s="16">
        <v>0.45960000000000001</v>
      </c>
      <c r="AX21" s="16">
        <v>0.39889999999999998</v>
      </c>
      <c r="AY21" s="16">
        <v>0.30170000000000002</v>
      </c>
      <c r="AZ21" s="16">
        <v>0.35589999999999999</v>
      </c>
      <c r="BA21" s="16">
        <v>0.32640000000000002</v>
      </c>
      <c r="BB21" s="16">
        <v>0.40060000000000001</v>
      </c>
      <c r="BC21" s="16">
        <v>0.30470000000000003</v>
      </c>
      <c r="BD21" s="16">
        <v>0.38590000000000002</v>
      </c>
      <c r="BE21" s="16">
        <v>0.3528</v>
      </c>
      <c r="BF21" s="16">
        <v>0.35659999999999997</v>
      </c>
      <c r="BG21" s="17">
        <v>0.34620000000000001</v>
      </c>
      <c r="BH21" s="14">
        <v>-7.3099999999999998E-2</v>
      </c>
      <c r="BI21" s="16">
        <v>-4.3E-3</v>
      </c>
      <c r="BJ21" s="16">
        <v>3.1899999999999998E-2</v>
      </c>
      <c r="BK21" s="16">
        <v>-8.6800000000000002E-2</v>
      </c>
      <c r="BL21" s="16">
        <v>-8.2699999999999996E-2</v>
      </c>
      <c r="BM21" s="16">
        <v>-8.7099999999999997E-2</v>
      </c>
      <c r="BN21" s="16">
        <v>-4.02E-2</v>
      </c>
      <c r="BO21" s="16">
        <v>-4.6600000000000003E-2</v>
      </c>
      <c r="BP21" s="16">
        <v>-3.6400000000000002E-2</v>
      </c>
      <c r="BQ21" s="17">
        <v>-0.1124</v>
      </c>
    </row>
    <row r="22" spans="19:69" x14ac:dyDescent="0.25">
      <c r="S22" s="7" t="s">
        <v>117</v>
      </c>
      <c r="T22" s="14">
        <v>0.42970000000000003</v>
      </c>
      <c r="U22" s="16">
        <v>0.3604</v>
      </c>
      <c r="V22" s="16">
        <v>0.3155</v>
      </c>
      <c r="W22" s="16">
        <v>0.36520000000000002</v>
      </c>
      <c r="X22" s="16">
        <v>0.43440000000000001</v>
      </c>
      <c r="Y22" s="17">
        <v>0.35820000000000002</v>
      </c>
      <c r="Z22" s="14">
        <v>0.54990000000000006</v>
      </c>
      <c r="AA22" s="16">
        <v>0.53269999999999995</v>
      </c>
      <c r="AB22" s="16">
        <v>0.52259999999999995</v>
      </c>
      <c r="AC22" s="16">
        <v>0.60260000000000002</v>
      </c>
      <c r="AD22" s="16">
        <v>0.53839999999999999</v>
      </c>
      <c r="AE22" s="16">
        <v>0.5756</v>
      </c>
      <c r="AF22" s="16">
        <v>0.51180000000000003</v>
      </c>
      <c r="AG22" s="16">
        <v>0.57779999999999998</v>
      </c>
      <c r="AH22" s="16">
        <v>0.53269999999999995</v>
      </c>
      <c r="AI22" s="16">
        <v>0.57689999999999997</v>
      </c>
      <c r="AJ22" s="16">
        <v>0.47670000000000001</v>
      </c>
      <c r="AK22" s="16">
        <v>0.51229999999999998</v>
      </c>
      <c r="AL22" s="16">
        <v>0.53969999999999996</v>
      </c>
      <c r="AM22" s="16">
        <v>0.60240000000000005</v>
      </c>
      <c r="AN22" s="15"/>
      <c r="AO22" s="16">
        <v>0.52180000000000004</v>
      </c>
      <c r="AP22" s="16">
        <v>0.5665</v>
      </c>
      <c r="AQ22" s="17">
        <v>0.5171</v>
      </c>
      <c r="AR22" s="14">
        <v>0.34939999999999999</v>
      </c>
      <c r="AS22" s="16">
        <v>0.35770000000000002</v>
      </c>
      <c r="AT22" s="16">
        <v>0.37559999999999999</v>
      </c>
      <c r="AU22" s="16">
        <v>0.32419999999999999</v>
      </c>
      <c r="AV22" s="16">
        <v>0.39450000000000002</v>
      </c>
      <c r="AW22" s="16">
        <v>0.41260000000000002</v>
      </c>
      <c r="AX22" s="16">
        <v>0.35199999999999998</v>
      </c>
      <c r="AY22" s="16">
        <v>0.31830000000000003</v>
      </c>
      <c r="AZ22" s="16">
        <v>0.33329999999999999</v>
      </c>
      <c r="BA22" s="16">
        <v>0.33729999999999999</v>
      </c>
      <c r="BB22" s="16">
        <v>0.38479999999999998</v>
      </c>
      <c r="BC22" s="16">
        <v>0.2944</v>
      </c>
      <c r="BD22" s="16">
        <v>0.37509999999999999</v>
      </c>
      <c r="BE22" s="16">
        <v>0.32829999999999998</v>
      </c>
      <c r="BF22" s="16">
        <v>0.35149999999999998</v>
      </c>
      <c r="BG22" s="17">
        <v>0.36199999999999999</v>
      </c>
      <c r="BH22" s="14">
        <v>-7.0099999999999996E-2</v>
      </c>
      <c r="BI22" s="16">
        <v>-4.1500000000000002E-2</v>
      </c>
      <c r="BJ22" s="16">
        <v>2.8E-3</v>
      </c>
      <c r="BK22" s="16">
        <v>-7.7299999999999994E-2</v>
      </c>
      <c r="BL22" s="16">
        <v>-7.7600000000000002E-2</v>
      </c>
      <c r="BM22" s="16">
        <v>-7.3099999999999998E-2</v>
      </c>
      <c r="BN22" s="16">
        <v>-4.41E-2</v>
      </c>
      <c r="BO22" s="16">
        <v>-4.4999999999999998E-2</v>
      </c>
      <c r="BP22" s="16">
        <v>-5.96E-2</v>
      </c>
      <c r="BQ22" s="17">
        <v>-7.3700000000000002E-2</v>
      </c>
    </row>
    <row r="23" spans="19:69" x14ac:dyDescent="0.25">
      <c r="S23" s="7" t="s">
        <v>118</v>
      </c>
      <c r="T23" s="14">
        <v>0.43730000000000002</v>
      </c>
      <c r="U23" s="16">
        <v>0.34599999999999997</v>
      </c>
      <c r="V23" s="16">
        <v>0.32340000000000002</v>
      </c>
      <c r="W23" s="16">
        <v>0.33510000000000001</v>
      </c>
      <c r="X23" s="16">
        <v>0.39150000000000001</v>
      </c>
      <c r="Y23" s="17">
        <v>0.33839999999999998</v>
      </c>
      <c r="Z23" s="14">
        <v>0.61750000000000005</v>
      </c>
      <c r="AA23" s="16">
        <v>0.5776</v>
      </c>
      <c r="AB23" s="16">
        <v>0.56159999999999999</v>
      </c>
      <c r="AC23" s="16">
        <v>0.52910000000000001</v>
      </c>
      <c r="AD23" s="16">
        <v>0.56159999999999999</v>
      </c>
      <c r="AE23" s="16">
        <v>0.50449999999999995</v>
      </c>
      <c r="AF23" s="16">
        <v>0.49469999999999997</v>
      </c>
      <c r="AG23" s="16">
        <v>0.55940000000000001</v>
      </c>
      <c r="AH23" s="16">
        <v>0.5766</v>
      </c>
      <c r="AI23" s="16">
        <v>0.56269999999999998</v>
      </c>
      <c r="AJ23" s="16">
        <v>0.53700000000000003</v>
      </c>
      <c r="AK23" s="16">
        <v>0.5544</v>
      </c>
      <c r="AL23" s="16">
        <v>0.53369999999999995</v>
      </c>
      <c r="AM23" s="16">
        <v>0.53639999999999999</v>
      </c>
      <c r="AN23" s="16">
        <v>0.52180000000000004</v>
      </c>
      <c r="AO23" s="15"/>
      <c r="AP23" s="16">
        <v>0.56640000000000001</v>
      </c>
      <c r="AQ23" s="17">
        <v>0.55479999999999996</v>
      </c>
      <c r="AR23" s="14">
        <v>0.32619999999999999</v>
      </c>
      <c r="AS23" s="16">
        <v>0.37419999999999998</v>
      </c>
      <c r="AT23" s="16">
        <v>0.41839999999999999</v>
      </c>
      <c r="AU23" s="16">
        <v>0.3412</v>
      </c>
      <c r="AV23" s="16">
        <v>0.29199999999999998</v>
      </c>
      <c r="AW23" s="16">
        <v>0.3876</v>
      </c>
      <c r="AX23" s="16">
        <v>0.37230000000000002</v>
      </c>
      <c r="AY23" s="16">
        <v>0.44479999999999997</v>
      </c>
      <c r="AZ23" s="16">
        <v>0.37919999999999998</v>
      </c>
      <c r="BA23" s="16">
        <v>0.36470000000000002</v>
      </c>
      <c r="BB23" s="16">
        <v>0.42459999999999998</v>
      </c>
      <c r="BC23" s="16">
        <v>0.34179999999999999</v>
      </c>
      <c r="BD23" s="16">
        <v>0.42609999999999998</v>
      </c>
      <c r="BE23" s="16">
        <v>0.36249999999999999</v>
      </c>
      <c r="BF23" s="16">
        <v>0.29459999999999997</v>
      </c>
      <c r="BG23" s="17">
        <v>0.40860000000000002</v>
      </c>
      <c r="BH23" s="14">
        <v>-4.8399999999999999E-2</v>
      </c>
      <c r="BI23" s="16">
        <v>-6.1600000000000002E-2</v>
      </c>
      <c r="BJ23" s="16">
        <v>-1.54E-2</v>
      </c>
      <c r="BK23" s="16">
        <v>-5.9499999999999997E-2</v>
      </c>
      <c r="BL23" s="16">
        <v>-0.12640000000000001</v>
      </c>
      <c r="BM23" s="16">
        <v>-9.2999999999999999E-2</v>
      </c>
      <c r="BN23" s="16">
        <v>-5.6800000000000003E-2</v>
      </c>
      <c r="BO23" s="16">
        <v>-7.3599999999999999E-2</v>
      </c>
      <c r="BP23" s="16">
        <v>-5.5899999999999998E-2</v>
      </c>
      <c r="BQ23" s="17">
        <v>-8.4099999999999994E-2</v>
      </c>
    </row>
    <row r="24" spans="19:69" x14ac:dyDescent="0.25">
      <c r="S24" s="7" t="s">
        <v>119</v>
      </c>
      <c r="T24" s="14">
        <v>0.42580000000000001</v>
      </c>
      <c r="U24" s="16">
        <v>0.34060000000000001</v>
      </c>
      <c r="V24" s="16">
        <v>0.32440000000000002</v>
      </c>
      <c r="W24" s="16">
        <v>0.35520000000000002</v>
      </c>
      <c r="X24" s="16">
        <v>0.38390000000000002</v>
      </c>
      <c r="Y24" s="17">
        <v>0.3463</v>
      </c>
      <c r="Z24" s="14">
        <v>0.59079999999999999</v>
      </c>
      <c r="AA24" s="16">
        <v>0.5272</v>
      </c>
      <c r="AB24" s="16">
        <v>0.53439999999999999</v>
      </c>
      <c r="AC24" s="16">
        <v>0.54930000000000001</v>
      </c>
      <c r="AD24" s="16">
        <v>0.51080000000000003</v>
      </c>
      <c r="AE24" s="16">
        <v>0.55179999999999996</v>
      </c>
      <c r="AF24" s="16">
        <v>0.47799999999999998</v>
      </c>
      <c r="AG24" s="16">
        <v>0.52010000000000001</v>
      </c>
      <c r="AH24" s="16">
        <v>0.55730000000000002</v>
      </c>
      <c r="AI24" s="16">
        <v>0.5494</v>
      </c>
      <c r="AJ24" s="16">
        <v>0.50960000000000005</v>
      </c>
      <c r="AK24" s="16">
        <v>0.51590000000000003</v>
      </c>
      <c r="AL24" s="16">
        <v>0.56430000000000002</v>
      </c>
      <c r="AM24" s="16">
        <v>0.55549999999999999</v>
      </c>
      <c r="AN24" s="16">
        <v>0.5665</v>
      </c>
      <c r="AO24" s="16">
        <v>0.56640000000000001</v>
      </c>
      <c r="AP24" s="15"/>
      <c r="AQ24" s="17">
        <v>0.56920000000000004</v>
      </c>
      <c r="AR24" s="14">
        <v>0.36609999999999998</v>
      </c>
      <c r="AS24" s="16">
        <v>0.3735</v>
      </c>
      <c r="AT24" s="16">
        <v>0.40339999999999998</v>
      </c>
      <c r="AU24" s="16">
        <v>0.34610000000000002</v>
      </c>
      <c r="AV24" s="16">
        <v>0.3664</v>
      </c>
      <c r="AW24" s="16">
        <v>0.38440000000000002</v>
      </c>
      <c r="AX24" s="16">
        <v>0.35089999999999999</v>
      </c>
      <c r="AY24" s="16">
        <v>0.35809999999999997</v>
      </c>
      <c r="AZ24" s="16">
        <v>0.32819999999999999</v>
      </c>
      <c r="BA24" s="16">
        <v>0.35470000000000002</v>
      </c>
      <c r="BB24" s="16">
        <v>0.45190000000000002</v>
      </c>
      <c r="BC24" s="16">
        <v>0.31950000000000001</v>
      </c>
      <c r="BD24" s="16">
        <v>0.38390000000000002</v>
      </c>
      <c r="BE24" s="16">
        <v>0.3347</v>
      </c>
      <c r="BF24" s="16">
        <v>0.31080000000000002</v>
      </c>
      <c r="BG24" s="17">
        <v>0.4007</v>
      </c>
      <c r="BH24" s="14">
        <v>-5.4100000000000002E-2</v>
      </c>
      <c r="BI24" s="16">
        <v>-9.7999999999999997E-3</v>
      </c>
      <c r="BJ24" s="16">
        <v>-2.3400000000000001E-2</v>
      </c>
      <c r="BK24" s="16">
        <v>-9.2700000000000005E-2</v>
      </c>
      <c r="BL24" s="16">
        <v>-0.10440000000000001</v>
      </c>
      <c r="BM24" s="16">
        <v>-0.11940000000000001</v>
      </c>
      <c r="BN24" s="16">
        <v>-5.28E-2</v>
      </c>
      <c r="BO24" s="16">
        <v>-3.2000000000000001E-2</v>
      </c>
      <c r="BP24" s="16">
        <v>-6.8699999999999997E-2</v>
      </c>
      <c r="BQ24" s="17">
        <v>-8.1900000000000001E-2</v>
      </c>
    </row>
    <row r="25" spans="19:69" ht="15.75" thickBot="1" x14ac:dyDescent="0.3">
      <c r="S25" s="7" t="s">
        <v>120</v>
      </c>
      <c r="T25" s="18">
        <v>0.3987</v>
      </c>
      <c r="U25" s="19">
        <v>0.32200000000000001</v>
      </c>
      <c r="V25" s="19">
        <v>0.28199999999999997</v>
      </c>
      <c r="W25" s="19">
        <v>0.34250000000000003</v>
      </c>
      <c r="X25" s="19">
        <v>0.35460000000000003</v>
      </c>
      <c r="Y25" s="21">
        <v>0.33360000000000001</v>
      </c>
      <c r="Z25" s="18">
        <v>0.52700000000000002</v>
      </c>
      <c r="AA25" s="19">
        <v>0.51449999999999996</v>
      </c>
      <c r="AB25" s="19">
        <v>0.53</v>
      </c>
      <c r="AC25" s="19">
        <v>0.54569999999999996</v>
      </c>
      <c r="AD25" s="19">
        <v>0.49990000000000001</v>
      </c>
      <c r="AE25" s="19">
        <v>0.53129999999999999</v>
      </c>
      <c r="AF25" s="19">
        <v>0.46989999999999998</v>
      </c>
      <c r="AG25" s="19">
        <v>0.48809999999999998</v>
      </c>
      <c r="AH25" s="19">
        <v>0.5272</v>
      </c>
      <c r="AI25" s="19">
        <v>0.53859999999999997</v>
      </c>
      <c r="AJ25" s="19">
        <v>0.4647</v>
      </c>
      <c r="AK25" s="19">
        <v>0.49030000000000001</v>
      </c>
      <c r="AL25" s="19">
        <v>0.68389999999999995</v>
      </c>
      <c r="AM25" s="19">
        <v>0.53190000000000004</v>
      </c>
      <c r="AN25" s="19">
        <v>0.5171</v>
      </c>
      <c r="AO25" s="19">
        <v>0.55479999999999996</v>
      </c>
      <c r="AP25" s="19">
        <v>0.56920000000000004</v>
      </c>
      <c r="AQ25" s="20"/>
      <c r="AR25" s="18">
        <v>0.30819999999999997</v>
      </c>
      <c r="AS25" s="19">
        <v>0.36220000000000002</v>
      </c>
      <c r="AT25" s="19">
        <v>0.35859999999999997</v>
      </c>
      <c r="AU25" s="19">
        <v>0.29189999999999999</v>
      </c>
      <c r="AV25" s="19">
        <v>0.31709999999999999</v>
      </c>
      <c r="AW25" s="19">
        <v>0.33539999999999998</v>
      </c>
      <c r="AX25" s="19">
        <v>0.29920000000000002</v>
      </c>
      <c r="AY25" s="19">
        <v>0.32750000000000001</v>
      </c>
      <c r="AZ25" s="19">
        <v>0.28439999999999999</v>
      </c>
      <c r="BA25" s="19">
        <v>0.29749999999999999</v>
      </c>
      <c r="BB25" s="19">
        <v>0.50890000000000002</v>
      </c>
      <c r="BC25" s="19">
        <v>0.24249999999999999</v>
      </c>
      <c r="BD25" s="19">
        <v>0.35709999999999997</v>
      </c>
      <c r="BE25" s="19">
        <v>0.2863</v>
      </c>
      <c r="BF25" s="19">
        <v>0.28939999999999999</v>
      </c>
      <c r="BG25" s="21">
        <v>0.32690000000000002</v>
      </c>
      <c r="BH25" s="18">
        <v>-7.3300000000000004E-2</v>
      </c>
      <c r="BI25" s="19">
        <v>-1.21E-2</v>
      </c>
      <c r="BJ25" s="19">
        <v>2.1499999999999998E-2</v>
      </c>
      <c r="BK25" s="19">
        <v>-5.0200000000000002E-2</v>
      </c>
      <c r="BL25" s="19">
        <v>-9.0700000000000003E-2</v>
      </c>
      <c r="BM25" s="19">
        <v>-6.4600000000000005E-2</v>
      </c>
      <c r="BN25" s="19">
        <v>-2.2499999999999999E-2</v>
      </c>
      <c r="BO25" s="19">
        <v>-4.3099999999999999E-2</v>
      </c>
      <c r="BP25" s="19">
        <v>-7.1300000000000002E-2</v>
      </c>
      <c r="BQ25" s="21">
        <v>-4.4999999999999997E-3</v>
      </c>
    </row>
    <row r="26" spans="19:69" x14ac:dyDescent="0.25">
      <c r="S26" s="8" t="s">
        <v>70</v>
      </c>
      <c r="T26" s="13">
        <v>0.33779999999999999</v>
      </c>
      <c r="U26" s="11">
        <v>0.32019999999999998</v>
      </c>
      <c r="V26" s="11">
        <v>0.3382</v>
      </c>
      <c r="W26" s="11">
        <v>0.34710000000000002</v>
      </c>
      <c r="X26" s="11">
        <v>0.36570000000000003</v>
      </c>
      <c r="Y26" s="12">
        <v>0.40739999999999998</v>
      </c>
      <c r="Z26" s="13">
        <v>0.35630000000000001</v>
      </c>
      <c r="AA26" s="11">
        <v>0.42</v>
      </c>
      <c r="AB26" s="11">
        <v>0.37559999999999999</v>
      </c>
      <c r="AC26" s="11">
        <v>0.3715</v>
      </c>
      <c r="AD26" s="11">
        <v>0.37359999999999999</v>
      </c>
      <c r="AE26" s="11">
        <v>0.3483</v>
      </c>
      <c r="AF26" s="11">
        <v>0.3327</v>
      </c>
      <c r="AG26" s="11">
        <v>0.37330000000000002</v>
      </c>
      <c r="AH26" s="11">
        <v>0.36499999999999999</v>
      </c>
      <c r="AI26" s="11">
        <v>0.36470000000000002</v>
      </c>
      <c r="AJ26" s="11">
        <v>0.31580000000000003</v>
      </c>
      <c r="AK26" s="11">
        <v>0.32969999999999999</v>
      </c>
      <c r="AL26" s="11">
        <v>0.34410000000000002</v>
      </c>
      <c r="AM26" s="11">
        <v>0.39079999999999998</v>
      </c>
      <c r="AN26" s="11">
        <v>0.34939999999999999</v>
      </c>
      <c r="AO26" s="11">
        <v>0.32619999999999999</v>
      </c>
      <c r="AP26" s="11">
        <v>0.36609999999999998</v>
      </c>
      <c r="AQ26" s="12">
        <v>0.30819999999999997</v>
      </c>
      <c r="AR26" s="10"/>
      <c r="AS26" s="11">
        <v>0.49909999999999999</v>
      </c>
      <c r="AT26" s="11">
        <v>0.50449999999999995</v>
      </c>
      <c r="AU26" s="11">
        <v>0.4481</v>
      </c>
      <c r="AV26" s="11">
        <v>0.43130000000000002</v>
      </c>
      <c r="AW26" s="11">
        <v>0.53490000000000004</v>
      </c>
      <c r="AX26" s="11">
        <v>0.44169999999999998</v>
      </c>
      <c r="AY26" s="11">
        <v>0.44309999999999999</v>
      </c>
      <c r="AZ26" s="11">
        <v>0.45369999999999999</v>
      </c>
      <c r="BA26" s="11">
        <v>0.42309999999999998</v>
      </c>
      <c r="BB26" s="11">
        <v>0.47689999999999999</v>
      </c>
      <c r="BC26" s="11">
        <v>0.4259</v>
      </c>
      <c r="BD26" s="11">
        <v>0.53339999999999999</v>
      </c>
      <c r="BE26" s="11">
        <v>0.45679999999999998</v>
      </c>
      <c r="BF26" s="11">
        <v>0.45600000000000002</v>
      </c>
      <c r="BG26" s="12">
        <v>0.50180000000000002</v>
      </c>
      <c r="BH26" s="13">
        <v>-0.12239999999999999</v>
      </c>
      <c r="BI26" s="11">
        <v>-7.5600000000000001E-2</v>
      </c>
      <c r="BJ26" s="11">
        <v>-9.4100000000000003E-2</v>
      </c>
      <c r="BK26" s="11">
        <v>-0.12839999999999999</v>
      </c>
      <c r="BL26" s="11">
        <v>-0.1326</v>
      </c>
      <c r="BM26" s="11">
        <v>-0.1547</v>
      </c>
      <c r="BN26" s="11">
        <v>-0.12470000000000001</v>
      </c>
      <c r="BO26" s="11">
        <v>-7.6700000000000004E-2</v>
      </c>
      <c r="BP26" s="11">
        <v>-7.5800000000000006E-2</v>
      </c>
      <c r="BQ26" s="12">
        <v>-0.1077</v>
      </c>
    </row>
    <row r="27" spans="19:69" x14ac:dyDescent="0.25">
      <c r="S27" s="8" t="s">
        <v>71</v>
      </c>
      <c r="T27" s="14">
        <v>0.3649</v>
      </c>
      <c r="U27" s="16">
        <v>0.35249999999999998</v>
      </c>
      <c r="V27" s="16">
        <v>0.39629999999999999</v>
      </c>
      <c r="W27" s="16">
        <v>0.33650000000000002</v>
      </c>
      <c r="X27" s="16">
        <v>0.3649</v>
      </c>
      <c r="Y27" s="17">
        <v>0.31030000000000002</v>
      </c>
      <c r="Z27" s="14">
        <v>0.43149999999999999</v>
      </c>
      <c r="AA27" s="16">
        <v>0.43919999999999998</v>
      </c>
      <c r="AB27" s="16">
        <v>0.3584</v>
      </c>
      <c r="AC27" s="16">
        <v>0.35410000000000003</v>
      </c>
      <c r="AD27" s="16">
        <v>0.41260000000000002</v>
      </c>
      <c r="AE27" s="16">
        <v>0.32350000000000001</v>
      </c>
      <c r="AF27" s="16">
        <v>0.32119999999999999</v>
      </c>
      <c r="AG27" s="16">
        <v>0.36449999999999999</v>
      </c>
      <c r="AH27" s="16">
        <v>0.3851</v>
      </c>
      <c r="AI27" s="16">
        <v>0.37580000000000002</v>
      </c>
      <c r="AJ27" s="16">
        <v>0.3357</v>
      </c>
      <c r="AK27" s="16">
        <v>0.32450000000000001</v>
      </c>
      <c r="AL27" s="16">
        <v>0.38129999999999997</v>
      </c>
      <c r="AM27" s="16">
        <v>0.37330000000000002</v>
      </c>
      <c r="AN27" s="16">
        <v>0.35770000000000002</v>
      </c>
      <c r="AO27" s="16">
        <v>0.37419999999999998</v>
      </c>
      <c r="AP27" s="16">
        <v>0.3735</v>
      </c>
      <c r="AQ27" s="17">
        <v>0.36220000000000002</v>
      </c>
      <c r="AR27" s="14">
        <v>0.49909999999999999</v>
      </c>
      <c r="AS27" s="15"/>
      <c r="AT27" s="16">
        <v>0.49890000000000001</v>
      </c>
      <c r="AU27" s="16">
        <v>0.49280000000000002</v>
      </c>
      <c r="AV27" s="16">
        <v>0.41660000000000003</v>
      </c>
      <c r="AW27" s="16">
        <v>0.53210000000000002</v>
      </c>
      <c r="AX27" s="16">
        <v>0.51739999999999997</v>
      </c>
      <c r="AY27" s="16">
        <v>0.48039999999999999</v>
      </c>
      <c r="AZ27" s="16">
        <v>0.49330000000000002</v>
      </c>
      <c r="BA27" s="16">
        <v>0.40160000000000001</v>
      </c>
      <c r="BB27" s="16">
        <v>0.47139999999999999</v>
      </c>
      <c r="BC27" s="16">
        <v>0.50309999999999999</v>
      </c>
      <c r="BD27" s="16">
        <v>0.58299999999999996</v>
      </c>
      <c r="BE27" s="16">
        <v>0.41460000000000002</v>
      </c>
      <c r="BF27" s="16">
        <v>0.37530000000000002</v>
      </c>
      <c r="BG27" s="17">
        <v>0.54210000000000003</v>
      </c>
      <c r="BH27" s="14">
        <v>-9.4E-2</v>
      </c>
      <c r="BI27" s="16">
        <v>-5.9799999999999999E-2</v>
      </c>
      <c r="BJ27" s="16">
        <v>-0.1082</v>
      </c>
      <c r="BK27" s="16">
        <v>-8.2699999999999996E-2</v>
      </c>
      <c r="BL27" s="16">
        <v>-7.9200000000000007E-2</v>
      </c>
      <c r="BM27" s="16">
        <v>-0.1116</v>
      </c>
      <c r="BN27" s="16">
        <v>-9.5100000000000004E-2</v>
      </c>
      <c r="BO27" s="16">
        <v>-6.9500000000000006E-2</v>
      </c>
      <c r="BP27" s="16">
        <v>-7.5200000000000003E-2</v>
      </c>
      <c r="BQ27" s="17">
        <v>-8.09E-2</v>
      </c>
    </row>
    <row r="28" spans="19:69" x14ac:dyDescent="0.25">
      <c r="S28" s="8" t="s">
        <v>72</v>
      </c>
      <c r="T28" s="14">
        <v>0.39369999999999999</v>
      </c>
      <c r="U28" s="16">
        <v>0.36859999999999998</v>
      </c>
      <c r="V28" s="16">
        <v>0.34010000000000001</v>
      </c>
      <c r="W28" s="16">
        <v>0.39410000000000001</v>
      </c>
      <c r="X28" s="16">
        <v>0.42580000000000001</v>
      </c>
      <c r="Y28" s="17">
        <v>0.36470000000000002</v>
      </c>
      <c r="Z28" s="14">
        <v>0.44400000000000001</v>
      </c>
      <c r="AA28" s="16">
        <v>0.56669999999999998</v>
      </c>
      <c r="AB28" s="16">
        <v>0.51800000000000002</v>
      </c>
      <c r="AC28" s="16">
        <v>0.43459999999999999</v>
      </c>
      <c r="AD28" s="16">
        <v>0.53320000000000001</v>
      </c>
      <c r="AE28" s="16">
        <v>0.35049999999999998</v>
      </c>
      <c r="AF28" s="16">
        <v>0.35239999999999999</v>
      </c>
      <c r="AG28" s="16">
        <v>0.43719999999999998</v>
      </c>
      <c r="AH28" s="16">
        <v>0.42399999999999999</v>
      </c>
      <c r="AI28" s="16">
        <v>0.45760000000000001</v>
      </c>
      <c r="AJ28" s="16">
        <v>0.40029999999999999</v>
      </c>
      <c r="AK28" s="16">
        <v>0.34620000000000001</v>
      </c>
      <c r="AL28" s="16">
        <v>0.36680000000000001</v>
      </c>
      <c r="AM28" s="16">
        <v>0.4229</v>
      </c>
      <c r="AN28" s="16">
        <v>0.37559999999999999</v>
      </c>
      <c r="AO28" s="16">
        <v>0.41839999999999999</v>
      </c>
      <c r="AP28" s="16">
        <v>0.40339999999999998</v>
      </c>
      <c r="AQ28" s="17">
        <v>0.35859999999999997</v>
      </c>
      <c r="AR28" s="14">
        <v>0.50449999999999995</v>
      </c>
      <c r="AS28" s="16">
        <v>0.49890000000000001</v>
      </c>
      <c r="AT28" s="15"/>
      <c r="AU28" s="16">
        <v>0.54200000000000004</v>
      </c>
      <c r="AV28" s="16">
        <v>0.41170000000000001</v>
      </c>
      <c r="AW28" s="16">
        <v>0.48409999999999997</v>
      </c>
      <c r="AX28" s="16">
        <v>0.42159999999999997</v>
      </c>
      <c r="AY28" s="16">
        <v>0.40899999999999997</v>
      </c>
      <c r="AZ28" s="16">
        <v>0.439</v>
      </c>
      <c r="BA28" s="16">
        <v>0.41399999999999998</v>
      </c>
      <c r="BB28" s="16">
        <v>0.43790000000000001</v>
      </c>
      <c r="BC28" s="16">
        <v>0.43619999999999998</v>
      </c>
      <c r="BD28" s="16">
        <v>0.55369999999999997</v>
      </c>
      <c r="BE28" s="16">
        <v>0.4098</v>
      </c>
      <c r="BF28" s="16">
        <v>0.48220000000000002</v>
      </c>
      <c r="BG28" s="17">
        <v>0.55349999999999999</v>
      </c>
      <c r="BH28" s="14">
        <v>-3.0499999999999999E-2</v>
      </c>
      <c r="BI28" s="16">
        <v>-2.3199999999999998E-2</v>
      </c>
      <c r="BJ28" s="16">
        <v>6.9999999999999999E-4</v>
      </c>
      <c r="BK28" s="16">
        <v>-6.1499999999999999E-2</v>
      </c>
      <c r="BL28" s="16">
        <v>-8.4000000000000005E-2</v>
      </c>
      <c r="BM28" s="16">
        <v>-9.7199999999999995E-2</v>
      </c>
      <c r="BN28" s="16">
        <v>2.8E-3</v>
      </c>
      <c r="BO28" s="16">
        <v>-5.2200000000000003E-2</v>
      </c>
      <c r="BP28" s="16">
        <v>3.5999999999999999E-3</v>
      </c>
      <c r="BQ28" s="17">
        <v>-0.1096</v>
      </c>
    </row>
    <row r="29" spans="19:69" x14ac:dyDescent="0.25">
      <c r="S29" s="8" t="s">
        <v>73</v>
      </c>
      <c r="T29" s="14">
        <v>0.33160000000000001</v>
      </c>
      <c r="U29" s="16">
        <v>0.31140000000000001</v>
      </c>
      <c r="V29" s="16">
        <v>0.3251</v>
      </c>
      <c r="W29" s="16">
        <v>0.35110000000000002</v>
      </c>
      <c r="X29" s="16">
        <v>0.37790000000000001</v>
      </c>
      <c r="Y29" s="17">
        <v>0.3569</v>
      </c>
      <c r="Z29" s="14">
        <v>0.39929999999999999</v>
      </c>
      <c r="AA29" s="16">
        <v>0.39660000000000001</v>
      </c>
      <c r="AB29" s="16">
        <v>0.37430000000000002</v>
      </c>
      <c r="AC29" s="16">
        <v>0.37309999999999999</v>
      </c>
      <c r="AD29" s="16">
        <v>0.50449999999999995</v>
      </c>
      <c r="AE29" s="16">
        <v>0.29399999999999998</v>
      </c>
      <c r="AF29" s="16">
        <v>0.30880000000000002</v>
      </c>
      <c r="AG29" s="16">
        <v>0.33910000000000001</v>
      </c>
      <c r="AH29" s="16">
        <v>0.36249999999999999</v>
      </c>
      <c r="AI29" s="16">
        <v>0.40250000000000002</v>
      </c>
      <c r="AJ29" s="16">
        <v>0.3236</v>
      </c>
      <c r="AK29" s="16">
        <v>0.27110000000000001</v>
      </c>
      <c r="AL29" s="16">
        <v>0.33250000000000002</v>
      </c>
      <c r="AM29" s="16">
        <v>0.34029999999999999</v>
      </c>
      <c r="AN29" s="16">
        <v>0.32419999999999999</v>
      </c>
      <c r="AO29" s="16">
        <v>0.3412</v>
      </c>
      <c r="AP29" s="16">
        <v>0.34610000000000002</v>
      </c>
      <c r="AQ29" s="17">
        <v>0.29189999999999999</v>
      </c>
      <c r="AR29" s="14">
        <v>0.4481</v>
      </c>
      <c r="AS29" s="16">
        <v>0.49280000000000002</v>
      </c>
      <c r="AT29" s="16">
        <v>0.54200000000000004</v>
      </c>
      <c r="AU29" s="15"/>
      <c r="AV29" s="16">
        <v>0.36320000000000002</v>
      </c>
      <c r="AW29" s="16">
        <v>0.52759999999999996</v>
      </c>
      <c r="AX29" s="16">
        <v>0.4269</v>
      </c>
      <c r="AY29" s="16">
        <v>0.37909999999999999</v>
      </c>
      <c r="AZ29" s="16">
        <v>0.46920000000000001</v>
      </c>
      <c r="BA29" s="16">
        <v>0.39839999999999998</v>
      </c>
      <c r="BB29" s="16">
        <v>0.41970000000000002</v>
      </c>
      <c r="BC29" s="16">
        <v>0.44169999999999998</v>
      </c>
      <c r="BD29" s="16">
        <v>0.5302</v>
      </c>
      <c r="BE29" s="16">
        <v>0.36940000000000001</v>
      </c>
      <c r="BF29" s="16">
        <v>0.4017</v>
      </c>
      <c r="BG29" s="17">
        <v>0.48730000000000001</v>
      </c>
      <c r="BH29" s="14">
        <v>-8.1500000000000003E-2</v>
      </c>
      <c r="BI29" s="16">
        <v>-7.5899999999999995E-2</v>
      </c>
      <c r="BJ29" s="16">
        <v>-8.0399999999999999E-2</v>
      </c>
      <c r="BK29" s="16">
        <v>-8.4000000000000005E-2</v>
      </c>
      <c r="BL29" s="16">
        <v>-0.13569999999999999</v>
      </c>
      <c r="BM29" s="16">
        <v>-0.14349999999999999</v>
      </c>
      <c r="BN29" s="16">
        <v>-9.3600000000000003E-2</v>
      </c>
      <c r="BO29" s="16">
        <v>-0.1056</v>
      </c>
      <c r="BP29" s="16">
        <v>-8.1900000000000001E-2</v>
      </c>
      <c r="BQ29" s="17">
        <v>-0.17399999999999999</v>
      </c>
    </row>
    <row r="30" spans="19:69" x14ac:dyDescent="0.25">
      <c r="S30" s="8" t="s">
        <v>74</v>
      </c>
      <c r="T30" s="14">
        <v>0.28910000000000002</v>
      </c>
      <c r="U30" s="16">
        <v>0.255</v>
      </c>
      <c r="V30" s="16">
        <v>0.23219999999999999</v>
      </c>
      <c r="W30" s="16">
        <v>0.33289999999999997</v>
      </c>
      <c r="X30" s="16">
        <v>0.38140000000000002</v>
      </c>
      <c r="Y30" s="17">
        <v>0.29799999999999999</v>
      </c>
      <c r="Z30" s="14">
        <v>0.3201</v>
      </c>
      <c r="AA30" s="16">
        <v>0.3538</v>
      </c>
      <c r="AB30" s="16">
        <v>0.35560000000000003</v>
      </c>
      <c r="AC30" s="16">
        <v>0.44109999999999999</v>
      </c>
      <c r="AD30" s="16">
        <v>0.35560000000000003</v>
      </c>
      <c r="AE30" s="16">
        <v>0.58689999999999998</v>
      </c>
      <c r="AF30" s="16">
        <v>0.33379999999999999</v>
      </c>
      <c r="AG30" s="16">
        <v>0.39179999999999998</v>
      </c>
      <c r="AH30" s="16">
        <v>0.35610000000000003</v>
      </c>
      <c r="AI30" s="16">
        <v>0.45710000000000001</v>
      </c>
      <c r="AJ30" s="16">
        <v>0.37069999999999997</v>
      </c>
      <c r="AK30" s="16">
        <v>0.32300000000000001</v>
      </c>
      <c r="AL30" s="16">
        <v>0.32140000000000002</v>
      </c>
      <c r="AM30" s="16">
        <v>0.3992</v>
      </c>
      <c r="AN30" s="16">
        <v>0.39450000000000002</v>
      </c>
      <c r="AO30" s="16">
        <v>0.29199999999999998</v>
      </c>
      <c r="AP30" s="16">
        <v>0.3664</v>
      </c>
      <c r="AQ30" s="17">
        <v>0.31709999999999999</v>
      </c>
      <c r="AR30" s="14">
        <v>0.43130000000000002</v>
      </c>
      <c r="AS30" s="16">
        <v>0.41660000000000003</v>
      </c>
      <c r="AT30" s="16">
        <v>0.41170000000000001</v>
      </c>
      <c r="AU30" s="16">
        <v>0.36320000000000002</v>
      </c>
      <c r="AV30" s="15"/>
      <c r="AW30" s="16">
        <v>0.52959999999999996</v>
      </c>
      <c r="AX30" s="16">
        <v>0.38700000000000001</v>
      </c>
      <c r="AY30" s="16">
        <v>0.3392</v>
      </c>
      <c r="AZ30" s="16">
        <v>0.38850000000000001</v>
      </c>
      <c r="BA30" s="16">
        <v>0.36349999999999999</v>
      </c>
      <c r="BB30" s="16">
        <v>0.43409999999999999</v>
      </c>
      <c r="BC30" s="16">
        <v>0.3473</v>
      </c>
      <c r="BD30" s="16">
        <v>0.48759999999999998</v>
      </c>
      <c r="BE30" s="16">
        <v>0.39419999999999999</v>
      </c>
      <c r="BF30" s="16">
        <v>0.47089999999999999</v>
      </c>
      <c r="BG30" s="17">
        <v>0.42609999999999998</v>
      </c>
      <c r="BH30" s="14">
        <v>-4.5499999999999999E-2</v>
      </c>
      <c r="BI30" s="16">
        <v>-8.5400000000000004E-2</v>
      </c>
      <c r="BJ30" s="16">
        <v>-5.1999999999999998E-2</v>
      </c>
      <c r="BK30" s="16">
        <v>-0.10290000000000001</v>
      </c>
      <c r="BL30" s="16">
        <v>-0.15609999999999999</v>
      </c>
      <c r="BM30" s="16">
        <v>-0.15620000000000001</v>
      </c>
      <c r="BN30" s="16">
        <v>-5.2600000000000001E-2</v>
      </c>
      <c r="BO30" s="16">
        <v>-2.4799999999999999E-2</v>
      </c>
      <c r="BP30" s="16">
        <v>-5.7500000000000002E-2</v>
      </c>
      <c r="BQ30" s="17">
        <v>-0.11600000000000001</v>
      </c>
    </row>
    <row r="31" spans="19:69" x14ac:dyDescent="0.25">
      <c r="S31" s="8" t="s">
        <v>75</v>
      </c>
      <c r="T31" s="14">
        <v>0.33689999999999998</v>
      </c>
      <c r="U31" s="16">
        <v>0.3306</v>
      </c>
      <c r="V31" s="16">
        <v>0.3201</v>
      </c>
      <c r="W31" s="16">
        <v>0.3543</v>
      </c>
      <c r="X31" s="16">
        <v>0.4113</v>
      </c>
      <c r="Y31" s="17">
        <v>0.35239999999999999</v>
      </c>
      <c r="Z31" s="14">
        <v>0.4264</v>
      </c>
      <c r="AA31" s="16">
        <v>0.437</v>
      </c>
      <c r="AB31" s="16">
        <v>0.41560000000000002</v>
      </c>
      <c r="AC31" s="16">
        <v>0.43359999999999999</v>
      </c>
      <c r="AD31" s="16">
        <v>0.45429999999999998</v>
      </c>
      <c r="AE31" s="16">
        <v>0.45910000000000001</v>
      </c>
      <c r="AF31" s="16">
        <v>0.3886</v>
      </c>
      <c r="AG31" s="16">
        <v>0.45739999999999997</v>
      </c>
      <c r="AH31" s="16">
        <v>0.38769999999999999</v>
      </c>
      <c r="AI31" s="16">
        <v>0.48509999999999998</v>
      </c>
      <c r="AJ31" s="16">
        <v>0.37809999999999999</v>
      </c>
      <c r="AK31" s="16">
        <v>0.39340000000000003</v>
      </c>
      <c r="AL31" s="16">
        <v>0.37990000000000002</v>
      </c>
      <c r="AM31" s="16">
        <v>0.45960000000000001</v>
      </c>
      <c r="AN31" s="16">
        <v>0.41260000000000002</v>
      </c>
      <c r="AO31" s="16">
        <v>0.3876</v>
      </c>
      <c r="AP31" s="16">
        <v>0.38440000000000002</v>
      </c>
      <c r="AQ31" s="17">
        <v>0.33539999999999998</v>
      </c>
      <c r="AR31" s="14">
        <v>0.53490000000000004</v>
      </c>
      <c r="AS31" s="16">
        <v>0.53210000000000002</v>
      </c>
      <c r="AT31" s="16">
        <v>0.48409999999999997</v>
      </c>
      <c r="AU31" s="16">
        <v>0.52759999999999996</v>
      </c>
      <c r="AV31" s="16">
        <v>0.52959999999999996</v>
      </c>
      <c r="AW31" s="15"/>
      <c r="AX31" s="16">
        <v>0.47</v>
      </c>
      <c r="AY31" s="16">
        <v>0.45200000000000001</v>
      </c>
      <c r="AZ31" s="16">
        <v>0.499</v>
      </c>
      <c r="BA31" s="16">
        <v>0.47349999999999998</v>
      </c>
      <c r="BB31" s="16">
        <v>0.44550000000000001</v>
      </c>
      <c r="BC31" s="16">
        <v>0.46400000000000002</v>
      </c>
      <c r="BD31" s="16">
        <v>0.57640000000000002</v>
      </c>
      <c r="BE31" s="16">
        <v>0.46760000000000002</v>
      </c>
      <c r="BF31" s="16">
        <v>0.44979999999999998</v>
      </c>
      <c r="BG31" s="17">
        <v>0.54320000000000002</v>
      </c>
      <c r="BH31" s="14">
        <v>-9.4799999999999995E-2</v>
      </c>
      <c r="BI31" s="16">
        <v>-6.13E-2</v>
      </c>
      <c r="BJ31" s="16">
        <v>-0.1018</v>
      </c>
      <c r="BK31" s="16">
        <v>-9.2200000000000004E-2</v>
      </c>
      <c r="BL31" s="16">
        <v>-0.1182</v>
      </c>
      <c r="BM31" s="16">
        <v>-0.13450000000000001</v>
      </c>
      <c r="BN31" s="16">
        <v>-8.8599999999999998E-2</v>
      </c>
      <c r="BO31" s="16">
        <v>-0.12570000000000001</v>
      </c>
      <c r="BP31" s="16">
        <v>-7.7499999999999999E-2</v>
      </c>
      <c r="BQ31" s="17">
        <v>-0.1389</v>
      </c>
    </row>
    <row r="32" spans="19:69" x14ac:dyDescent="0.25">
      <c r="S32" s="8" t="s">
        <v>76</v>
      </c>
      <c r="T32" s="14">
        <v>0.31019999999999998</v>
      </c>
      <c r="U32" s="16">
        <v>0.28560000000000002</v>
      </c>
      <c r="V32" s="16">
        <v>0.2828</v>
      </c>
      <c r="W32" s="16">
        <v>0.31480000000000002</v>
      </c>
      <c r="X32" s="16">
        <v>0.32250000000000001</v>
      </c>
      <c r="Y32" s="17">
        <v>0.25719999999999998</v>
      </c>
      <c r="Z32" s="14">
        <v>0.39550000000000002</v>
      </c>
      <c r="AA32" s="16">
        <v>0.4007</v>
      </c>
      <c r="AB32" s="16">
        <v>0.37659999999999999</v>
      </c>
      <c r="AC32" s="16">
        <v>0.34010000000000001</v>
      </c>
      <c r="AD32" s="16">
        <v>0.3836</v>
      </c>
      <c r="AE32" s="16">
        <v>0.35</v>
      </c>
      <c r="AF32" s="16">
        <v>0.51859999999999995</v>
      </c>
      <c r="AG32" s="16">
        <v>0.4491</v>
      </c>
      <c r="AH32" s="16">
        <v>0.44629999999999997</v>
      </c>
      <c r="AI32" s="16">
        <v>0.37959999999999999</v>
      </c>
      <c r="AJ32" s="16">
        <v>0.3468</v>
      </c>
      <c r="AK32" s="16">
        <v>0.30220000000000002</v>
      </c>
      <c r="AL32" s="16">
        <v>0.34449999999999997</v>
      </c>
      <c r="AM32" s="16">
        <v>0.39889999999999998</v>
      </c>
      <c r="AN32" s="16">
        <v>0.35199999999999998</v>
      </c>
      <c r="AO32" s="16">
        <v>0.37230000000000002</v>
      </c>
      <c r="AP32" s="16">
        <v>0.35089999999999999</v>
      </c>
      <c r="AQ32" s="17">
        <v>0.29920000000000002</v>
      </c>
      <c r="AR32" s="14">
        <v>0.44169999999999998</v>
      </c>
      <c r="AS32" s="16">
        <v>0.51739999999999997</v>
      </c>
      <c r="AT32" s="16">
        <v>0.42159999999999997</v>
      </c>
      <c r="AU32" s="16">
        <v>0.4269</v>
      </c>
      <c r="AV32" s="16">
        <v>0.38700000000000001</v>
      </c>
      <c r="AW32" s="16">
        <v>0.47</v>
      </c>
      <c r="AX32" s="15"/>
      <c r="AY32" s="16">
        <v>0.45369999999999999</v>
      </c>
      <c r="AZ32" s="16">
        <v>0.52829999999999999</v>
      </c>
      <c r="BA32" s="16">
        <v>0.36309999999999998</v>
      </c>
      <c r="BB32" s="16">
        <v>0.4587</v>
      </c>
      <c r="BC32" s="16">
        <v>0.48359999999999997</v>
      </c>
      <c r="BD32" s="16">
        <v>0.52010000000000001</v>
      </c>
      <c r="BE32" s="16">
        <v>0.34939999999999999</v>
      </c>
      <c r="BF32" s="16">
        <v>0.37359999999999999</v>
      </c>
      <c r="BG32" s="17">
        <v>0.4607</v>
      </c>
      <c r="BH32" s="14">
        <v>-0.1328</v>
      </c>
      <c r="BI32" s="16">
        <v>-9.1800000000000007E-2</v>
      </c>
      <c r="BJ32" s="16">
        <v>-8.9200000000000002E-2</v>
      </c>
      <c r="BK32" s="16">
        <v>-0.18240000000000001</v>
      </c>
      <c r="BL32" s="16">
        <v>-0.15329999999999999</v>
      </c>
      <c r="BM32" s="16">
        <v>-0.1726</v>
      </c>
      <c r="BN32" s="16">
        <v>-0.15870000000000001</v>
      </c>
      <c r="BO32" s="16">
        <v>-0.12970000000000001</v>
      </c>
      <c r="BP32" s="16">
        <v>-0.11609999999999999</v>
      </c>
      <c r="BQ32" s="17">
        <v>-0.15709999999999999</v>
      </c>
    </row>
    <row r="33" spans="19:69" x14ac:dyDescent="0.25">
      <c r="S33" s="8" t="s">
        <v>77</v>
      </c>
      <c r="T33" s="14">
        <v>0.40560000000000002</v>
      </c>
      <c r="U33" s="16">
        <v>0.30030000000000001</v>
      </c>
      <c r="V33" s="16">
        <v>0.28720000000000001</v>
      </c>
      <c r="W33" s="16">
        <v>0.24940000000000001</v>
      </c>
      <c r="X33" s="16">
        <v>0.28820000000000001</v>
      </c>
      <c r="Y33" s="17">
        <v>0.25580000000000003</v>
      </c>
      <c r="Z33" s="14">
        <v>0.3906</v>
      </c>
      <c r="AA33" s="16">
        <v>0.35920000000000002</v>
      </c>
      <c r="AB33" s="16">
        <v>0.33129999999999998</v>
      </c>
      <c r="AC33" s="16">
        <v>0.30299999999999999</v>
      </c>
      <c r="AD33" s="16">
        <v>0.36049999999999999</v>
      </c>
      <c r="AE33" s="16">
        <v>0.28499999999999998</v>
      </c>
      <c r="AF33" s="16">
        <v>0.29409999999999997</v>
      </c>
      <c r="AG33" s="16">
        <v>0.32279999999999998</v>
      </c>
      <c r="AH33" s="16">
        <v>0.36830000000000002</v>
      </c>
      <c r="AI33" s="16">
        <v>0.3014</v>
      </c>
      <c r="AJ33" s="16">
        <v>0.31630000000000003</v>
      </c>
      <c r="AK33" s="16">
        <v>0.3453</v>
      </c>
      <c r="AL33" s="16">
        <v>0.3054</v>
      </c>
      <c r="AM33" s="16">
        <v>0.30170000000000002</v>
      </c>
      <c r="AN33" s="16">
        <v>0.31830000000000003</v>
      </c>
      <c r="AO33" s="16">
        <v>0.44479999999999997</v>
      </c>
      <c r="AP33" s="16">
        <v>0.35809999999999997</v>
      </c>
      <c r="AQ33" s="17">
        <v>0.32750000000000001</v>
      </c>
      <c r="AR33" s="14">
        <v>0.44309999999999999</v>
      </c>
      <c r="AS33" s="16">
        <v>0.48039999999999999</v>
      </c>
      <c r="AT33" s="16">
        <v>0.40899999999999997</v>
      </c>
      <c r="AU33" s="16">
        <v>0.37909999999999999</v>
      </c>
      <c r="AV33" s="16">
        <v>0.3392</v>
      </c>
      <c r="AW33" s="16">
        <v>0.45200000000000001</v>
      </c>
      <c r="AX33" s="16">
        <v>0.45369999999999999</v>
      </c>
      <c r="AY33" s="15"/>
      <c r="AZ33" s="16">
        <v>0.49359999999999998</v>
      </c>
      <c r="BA33" s="16">
        <v>0.40410000000000001</v>
      </c>
      <c r="BB33" s="16">
        <v>0.43090000000000001</v>
      </c>
      <c r="BC33" s="16">
        <v>0.47320000000000001</v>
      </c>
      <c r="BD33" s="16">
        <v>0.50029999999999997</v>
      </c>
      <c r="BE33" s="16">
        <v>0.3664</v>
      </c>
      <c r="BF33" s="16">
        <v>0.32029999999999997</v>
      </c>
      <c r="BG33" s="17">
        <v>0.48899999999999999</v>
      </c>
      <c r="BH33" s="14">
        <v>-0.10489999999999999</v>
      </c>
      <c r="BI33" s="16">
        <v>-0.13289999999999999</v>
      </c>
      <c r="BJ33" s="16">
        <v>-0.1138</v>
      </c>
      <c r="BK33" s="16">
        <v>-0.12690000000000001</v>
      </c>
      <c r="BL33" s="16">
        <v>-0.1009</v>
      </c>
      <c r="BM33" s="16">
        <v>-0.16070000000000001</v>
      </c>
      <c r="BN33" s="16">
        <v>-0.13780000000000001</v>
      </c>
      <c r="BO33" s="16">
        <v>-8.6199999999999999E-2</v>
      </c>
      <c r="BP33" s="16">
        <v>-0.1036</v>
      </c>
      <c r="BQ33" s="17">
        <v>-0.1101</v>
      </c>
    </row>
    <row r="34" spans="19:69" x14ac:dyDescent="0.25">
      <c r="S34" s="8" t="s">
        <v>78</v>
      </c>
      <c r="T34" s="14">
        <v>0.33629999999999999</v>
      </c>
      <c r="U34" s="16">
        <v>0.28620000000000001</v>
      </c>
      <c r="V34" s="16">
        <v>0.30680000000000002</v>
      </c>
      <c r="W34" s="16">
        <v>0.30819999999999997</v>
      </c>
      <c r="X34" s="16">
        <v>0.35510000000000003</v>
      </c>
      <c r="Y34" s="17">
        <v>0.29759999999999998</v>
      </c>
      <c r="Z34" s="14">
        <v>0.41489999999999999</v>
      </c>
      <c r="AA34" s="16">
        <v>0.34710000000000002</v>
      </c>
      <c r="AB34" s="16">
        <v>0.3548</v>
      </c>
      <c r="AC34" s="16">
        <v>0.34150000000000003</v>
      </c>
      <c r="AD34" s="16">
        <v>0.35149999999999998</v>
      </c>
      <c r="AE34" s="16">
        <v>0.30909999999999999</v>
      </c>
      <c r="AF34" s="16">
        <v>0.37159999999999999</v>
      </c>
      <c r="AG34" s="16">
        <v>0.3614</v>
      </c>
      <c r="AH34" s="16">
        <v>0.48570000000000002</v>
      </c>
      <c r="AI34" s="16">
        <v>0.34449999999999997</v>
      </c>
      <c r="AJ34" s="16">
        <v>0.27379999999999999</v>
      </c>
      <c r="AK34" s="16">
        <v>0.32219999999999999</v>
      </c>
      <c r="AL34" s="16">
        <v>0.33239999999999997</v>
      </c>
      <c r="AM34" s="16">
        <v>0.35589999999999999</v>
      </c>
      <c r="AN34" s="16">
        <v>0.33329999999999999</v>
      </c>
      <c r="AO34" s="16">
        <v>0.37919999999999998</v>
      </c>
      <c r="AP34" s="16">
        <v>0.32819999999999999</v>
      </c>
      <c r="AQ34" s="17">
        <v>0.28439999999999999</v>
      </c>
      <c r="AR34" s="14">
        <v>0.45369999999999999</v>
      </c>
      <c r="AS34" s="16">
        <v>0.49330000000000002</v>
      </c>
      <c r="AT34" s="16">
        <v>0.439</v>
      </c>
      <c r="AU34" s="16">
        <v>0.46920000000000001</v>
      </c>
      <c r="AV34" s="16">
        <v>0.38850000000000001</v>
      </c>
      <c r="AW34" s="16">
        <v>0.499</v>
      </c>
      <c r="AX34" s="16">
        <v>0.52829999999999999</v>
      </c>
      <c r="AY34" s="16">
        <v>0.49359999999999998</v>
      </c>
      <c r="AZ34" s="15"/>
      <c r="BA34" s="16">
        <v>0.41170000000000001</v>
      </c>
      <c r="BB34" s="16">
        <v>0.47449999999999998</v>
      </c>
      <c r="BC34" s="16">
        <v>0.50370000000000004</v>
      </c>
      <c r="BD34" s="16">
        <v>0.50409999999999999</v>
      </c>
      <c r="BE34" s="16">
        <v>0.39229999999999998</v>
      </c>
      <c r="BF34" s="16">
        <v>0.36849999999999999</v>
      </c>
      <c r="BG34" s="17">
        <v>0.48899999999999999</v>
      </c>
      <c r="BH34" s="14">
        <v>-9.6000000000000002E-2</v>
      </c>
      <c r="BI34" s="16">
        <v>-0.1178</v>
      </c>
      <c r="BJ34" s="16">
        <v>-0.13539999999999999</v>
      </c>
      <c r="BK34" s="16">
        <v>-0.1605</v>
      </c>
      <c r="BL34" s="16">
        <v>-0.1171</v>
      </c>
      <c r="BM34" s="16">
        <v>-0.14929999999999999</v>
      </c>
      <c r="BN34" s="16">
        <v>-0.14699999999999999</v>
      </c>
      <c r="BO34" s="16">
        <v>-0.127</v>
      </c>
      <c r="BP34" s="16">
        <v>-0.13400000000000001</v>
      </c>
      <c r="BQ34" s="17">
        <v>-0.1193</v>
      </c>
    </row>
    <row r="35" spans="19:69" x14ac:dyDescent="0.25">
      <c r="S35" s="8" t="s">
        <v>68</v>
      </c>
      <c r="T35" s="14">
        <v>0.30309999999999998</v>
      </c>
      <c r="U35" s="16">
        <v>0.2445</v>
      </c>
      <c r="V35" s="16">
        <v>0.2823</v>
      </c>
      <c r="W35" s="16">
        <v>0.2752</v>
      </c>
      <c r="X35" s="16">
        <v>0.29189999999999999</v>
      </c>
      <c r="Y35" s="17">
        <v>0.27179999999999999</v>
      </c>
      <c r="Z35" s="14">
        <v>0.3619</v>
      </c>
      <c r="AA35" s="16">
        <v>0.3377</v>
      </c>
      <c r="AB35" s="16">
        <v>0.2873</v>
      </c>
      <c r="AC35" s="16">
        <v>0.32119999999999999</v>
      </c>
      <c r="AD35" s="16">
        <v>0.36249999999999999</v>
      </c>
      <c r="AE35" s="16">
        <v>0.32869999999999999</v>
      </c>
      <c r="AF35" s="16">
        <v>0.31759999999999999</v>
      </c>
      <c r="AG35" s="16">
        <v>0.29749999999999999</v>
      </c>
      <c r="AH35" s="16">
        <v>0.34710000000000002</v>
      </c>
      <c r="AI35" s="16">
        <v>0.32</v>
      </c>
      <c r="AJ35" s="16">
        <v>0.47160000000000002</v>
      </c>
      <c r="AK35" s="16">
        <v>0.42970000000000003</v>
      </c>
      <c r="AL35" s="16">
        <v>0.29249999999999998</v>
      </c>
      <c r="AM35" s="16">
        <v>0.32640000000000002</v>
      </c>
      <c r="AN35" s="16">
        <v>0.33729999999999999</v>
      </c>
      <c r="AO35" s="16">
        <v>0.36470000000000002</v>
      </c>
      <c r="AP35" s="16">
        <v>0.35470000000000002</v>
      </c>
      <c r="AQ35" s="17">
        <v>0.29749999999999999</v>
      </c>
      <c r="AR35" s="14">
        <v>0.42309999999999998</v>
      </c>
      <c r="AS35" s="16">
        <v>0.40160000000000001</v>
      </c>
      <c r="AT35" s="16">
        <v>0.41399999999999998</v>
      </c>
      <c r="AU35" s="16">
        <v>0.39839999999999998</v>
      </c>
      <c r="AV35" s="16">
        <v>0.36349999999999999</v>
      </c>
      <c r="AW35" s="16">
        <v>0.47349999999999998</v>
      </c>
      <c r="AX35" s="16">
        <v>0.36309999999999998</v>
      </c>
      <c r="AY35" s="16">
        <v>0.40410000000000001</v>
      </c>
      <c r="AZ35" s="16">
        <v>0.41170000000000001</v>
      </c>
      <c r="BA35" s="15"/>
      <c r="BB35" s="16">
        <v>0.35809999999999997</v>
      </c>
      <c r="BC35" s="16">
        <v>0.40400000000000003</v>
      </c>
      <c r="BD35" s="16">
        <v>0.47870000000000001</v>
      </c>
      <c r="BE35" s="16">
        <v>0.55349999999999999</v>
      </c>
      <c r="BF35" s="16">
        <v>0.36909999999999998</v>
      </c>
      <c r="BG35" s="17">
        <v>0.46429999999999999</v>
      </c>
      <c r="BH35" s="14">
        <v>-7.3499999999999996E-2</v>
      </c>
      <c r="BI35" s="16">
        <v>-4.5199999999999997E-2</v>
      </c>
      <c r="BJ35" s="16">
        <v>-0.10829999999999999</v>
      </c>
      <c r="BK35" s="16">
        <v>-8.3299999999999999E-2</v>
      </c>
      <c r="BL35" s="16">
        <v>-0.14000000000000001</v>
      </c>
      <c r="BM35" s="16">
        <v>-9.6500000000000002E-2</v>
      </c>
      <c r="BN35" s="16">
        <v>-9.6799999999999997E-2</v>
      </c>
      <c r="BO35" s="16">
        <v>-7.7799999999999994E-2</v>
      </c>
      <c r="BP35" s="16">
        <v>-0.10979999999999999</v>
      </c>
      <c r="BQ35" s="17">
        <v>-0.10630000000000001</v>
      </c>
    </row>
    <row r="36" spans="19:69" x14ac:dyDescent="0.25">
      <c r="S36" s="8" t="s">
        <v>79</v>
      </c>
      <c r="T36" s="14">
        <v>0.31480000000000002</v>
      </c>
      <c r="U36" s="16">
        <v>0.31240000000000001</v>
      </c>
      <c r="V36" s="16">
        <v>0.32019999999999998</v>
      </c>
      <c r="W36" s="16">
        <v>0.30969999999999998</v>
      </c>
      <c r="X36" s="16">
        <v>0.3508</v>
      </c>
      <c r="Y36" s="17">
        <v>0.32990000000000003</v>
      </c>
      <c r="Z36" s="14">
        <v>0.40600000000000003</v>
      </c>
      <c r="AA36" s="16">
        <v>0.43480000000000002</v>
      </c>
      <c r="AB36" s="16">
        <v>0.375</v>
      </c>
      <c r="AC36" s="16">
        <v>0.39860000000000001</v>
      </c>
      <c r="AD36" s="16">
        <v>0.4017</v>
      </c>
      <c r="AE36" s="16">
        <v>0.3841</v>
      </c>
      <c r="AF36" s="16">
        <v>0.35639999999999999</v>
      </c>
      <c r="AG36" s="16">
        <v>0.3679</v>
      </c>
      <c r="AH36" s="16">
        <v>0.45100000000000001</v>
      </c>
      <c r="AI36" s="16">
        <v>0.43219999999999997</v>
      </c>
      <c r="AJ36" s="16">
        <v>0.34720000000000001</v>
      </c>
      <c r="AK36" s="16">
        <v>0.36759999999999998</v>
      </c>
      <c r="AL36" s="16">
        <v>0.53510000000000002</v>
      </c>
      <c r="AM36" s="16">
        <v>0.40060000000000001</v>
      </c>
      <c r="AN36" s="16">
        <v>0.38479999999999998</v>
      </c>
      <c r="AO36" s="16">
        <v>0.42459999999999998</v>
      </c>
      <c r="AP36" s="16">
        <v>0.45190000000000002</v>
      </c>
      <c r="AQ36" s="17">
        <v>0.50890000000000002</v>
      </c>
      <c r="AR36" s="14">
        <v>0.47689999999999999</v>
      </c>
      <c r="AS36" s="16">
        <v>0.47139999999999999</v>
      </c>
      <c r="AT36" s="16">
        <v>0.43790000000000001</v>
      </c>
      <c r="AU36" s="16">
        <v>0.41970000000000002</v>
      </c>
      <c r="AV36" s="16">
        <v>0.43409999999999999</v>
      </c>
      <c r="AW36" s="16">
        <v>0.44550000000000001</v>
      </c>
      <c r="AX36" s="16">
        <v>0.4587</v>
      </c>
      <c r="AY36" s="16">
        <v>0.43090000000000001</v>
      </c>
      <c r="AZ36" s="16">
        <v>0.47449999999999998</v>
      </c>
      <c r="BA36" s="16">
        <v>0.35809999999999997</v>
      </c>
      <c r="BB36" s="15"/>
      <c r="BC36" s="16">
        <v>0.44</v>
      </c>
      <c r="BD36" s="16">
        <v>0.48130000000000001</v>
      </c>
      <c r="BE36" s="16">
        <v>0.36720000000000003</v>
      </c>
      <c r="BF36" s="16">
        <v>0.3523</v>
      </c>
      <c r="BG36" s="17">
        <v>0.4677</v>
      </c>
      <c r="BH36" s="14">
        <v>-0.16020000000000001</v>
      </c>
      <c r="BI36" s="16">
        <v>-0.11600000000000001</v>
      </c>
      <c r="BJ36" s="16">
        <v>-0.1321</v>
      </c>
      <c r="BK36" s="16">
        <v>-0.13950000000000001</v>
      </c>
      <c r="BL36" s="16">
        <v>-0.13239999999999999</v>
      </c>
      <c r="BM36" s="16">
        <v>-0.1681</v>
      </c>
      <c r="BN36" s="16">
        <v>-0.1197</v>
      </c>
      <c r="BO36" s="16">
        <v>-7.6100000000000001E-2</v>
      </c>
      <c r="BP36" s="16">
        <v>-0.1217</v>
      </c>
      <c r="BQ36" s="17">
        <v>-7.4899999999999994E-2</v>
      </c>
    </row>
    <row r="37" spans="19:69" x14ac:dyDescent="0.25">
      <c r="S37" s="8" t="s">
        <v>80</v>
      </c>
      <c r="T37" s="14">
        <v>0.35060000000000002</v>
      </c>
      <c r="U37" s="16">
        <v>0.311</v>
      </c>
      <c r="V37" s="16">
        <v>0.32600000000000001</v>
      </c>
      <c r="W37" s="16">
        <v>0.28620000000000001</v>
      </c>
      <c r="X37" s="16">
        <v>0.30959999999999999</v>
      </c>
      <c r="Y37" s="17">
        <v>0.25140000000000001</v>
      </c>
      <c r="Z37" s="14">
        <v>0.36180000000000001</v>
      </c>
      <c r="AA37" s="16">
        <v>0.37030000000000002</v>
      </c>
      <c r="AB37" s="16">
        <v>0.32650000000000001</v>
      </c>
      <c r="AC37" s="16">
        <v>0.30099999999999999</v>
      </c>
      <c r="AD37" s="16">
        <v>0.37619999999999998</v>
      </c>
      <c r="AE37" s="16">
        <v>0.28239999999999998</v>
      </c>
      <c r="AF37" s="16">
        <v>0.27239999999999998</v>
      </c>
      <c r="AG37" s="16">
        <v>0.32319999999999999</v>
      </c>
      <c r="AH37" s="16">
        <v>0.39779999999999999</v>
      </c>
      <c r="AI37" s="16">
        <v>0.33489999999999998</v>
      </c>
      <c r="AJ37" s="16">
        <v>0.28689999999999999</v>
      </c>
      <c r="AK37" s="16">
        <v>0.34179999999999999</v>
      </c>
      <c r="AL37" s="16">
        <v>0.307</v>
      </c>
      <c r="AM37" s="16">
        <v>0.30470000000000003</v>
      </c>
      <c r="AN37" s="16">
        <v>0.2944</v>
      </c>
      <c r="AO37" s="16">
        <v>0.34179999999999999</v>
      </c>
      <c r="AP37" s="16">
        <v>0.31950000000000001</v>
      </c>
      <c r="AQ37" s="17">
        <v>0.24249999999999999</v>
      </c>
      <c r="AR37" s="14">
        <v>0.4259</v>
      </c>
      <c r="AS37" s="16">
        <v>0.50309999999999999</v>
      </c>
      <c r="AT37" s="16">
        <v>0.43619999999999998</v>
      </c>
      <c r="AU37" s="16">
        <v>0.44169999999999998</v>
      </c>
      <c r="AV37" s="16">
        <v>0.3473</v>
      </c>
      <c r="AW37" s="16">
        <v>0.46400000000000002</v>
      </c>
      <c r="AX37" s="16">
        <v>0.48359999999999997</v>
      </c>
      <c r="AY37" s="16">
        <v>0.47320000000000001</v>
      </c>
      <c r="AZ37" s="16">
        <v>0.50370000000000004</v>
      </c>
      <c r="BA37" s="16">
        <v>0.40400000000000003</v>
      </c>
      <c r="BB37" s="16">
        <v>0.44</v>
      </c>
      <c r="BC37" s="15"/>
      <c r="BD37" s="16">
        <v>0.53939999999999999</v>
      </c>
      <c r="BE37" s="16">
        <v>0.36459999999999998</v>
      </c>
      <c r="BF37" s="16">
        <v>0.31430000000000002</v>
      </c>
      <c r="BG37" s="17">
        <v>0.53280000000000005</v>
      </c>
      <c r="BH37" s="14">
        <v>-0.14269999999999999</v>
      </c>
      <c r="BI37" s="16">
        <v>-0.123</v>
      </c>
      <c r="BJ37" s="16">
        <v>-0.15240000000000001</v>
      </c>
      <c r="BK37" s="16">
        <v>-0.112</v>
      </c>
      <c r="BL37" s="16">
        <v>-0.1303</v>
      </c>
      <c r="BM37" s="16">
        <v>-0.14560000000000001</v>
      </c>
      <c r="BN37" s="16">
        <v>-0.1661</v>
      </c>
      <c r="BO37" s="16">
        <v>-0.15440000000000001</v>
      </c>
      <c r="BP37" s="16">
        <v>-0.161</v>
      </c>
      <c r="BQ37" s="17">
        <v>-0.14460000000000001</v>
      </c>
    </row>
    <row r="38" spans="19:69" x14ac:dyDescent="0.25">
      <c r="S38" s="8" t="s">
        <v>81</v>
      </c>
      <c r="T38" s="14">
        <v>0.40689999999999998</v>
      </c>
      <c r="U38" s="16">
        <v>0.3836</v>
      </c>
      <c r="V38" s="16">
        <v>0.36449999999999999</v>
      </c>
      <c r="W38" s="16">
        <v>0.41439999999999999</v>
      </c>
      <c r="X38" s="16">
        <v>0.42470000000000002</v>
      </c>
      <c r="Y38" s="17">
        <v>0.34620000000000001</v>
      </c>
      <c r="Z38" s="14">
        <v>0.42699999999999999</v>
      </c>
      <c r="AA38" s="16">
        <v>0.44090000000000001</v>
      </c>
      <c r="AB38" s="16">
        <v>0.41489999999999999</v>
      </c>
      <c r="AC38" s="16">
        <v>0.4214</v>
      </c>
      <c r="AD38" s="16">
        <v>0.46600000000000003</v>
      </c>
      <c r="AE38" s="16">
        <v>0.38169999999999998</v>
      </c>
      <c r="AF38" s="16">
        <v>0.39090000000000003</v>
      </c>
      <c r="AG38" s="16">
        <v>0.42670000000000002</v>
      </c>
      <c r="AH38" s="16">
        <v>0.4451</v>
      </c>
      <c r="AI38" s="16">
        <v>0.45319999999999999</v>
      </c>
      <c r="AJ38" s="16">
        <v>0.376</v>
      </c>
      <c r="AK38" s="16">
        <v>0.39319999999999999</v>
      </c>
      <c r="AL38" s="16">
        <v>0.39589999999999997</v>
      </c>
      <c r="AM38" s="16">
        <v>0.38590000000000002</v>
      </c>
      <c r="AN38" s="16">
        <v>0.37509999999999999</v>
      </c>
      <c r="AO38" s="16">
        <v>0.42609999999999998</v>
      </c>
      <c r="AP38" s="16">
        <v>0.38390000000000002</v>
      </c>
      <c r="AQ38" s="17">
        <v>0.35709999999999997</v>
      </c>
      <c r="AR38" s="14">
        <v>0.53339999999999999</v>
      </c>
      <c r="AS38" s="16">
        <v>0.58299999999999996</v>
      </c>
      <c r="AT38" s="16">
        <v>0.55369999999999997</v>
      </c>
      <c r="AU38" s="16">
        <v>0.5302</v>
      </c>
      <c r="AV38" s="16">
        <v>0.48759999999999998</v>
      </c>
      <c r="AW38" s="16">
        <v>0.57640000000000002</v>
      </c>
      <c r="AX38" s="16">
        <v>0.52010000000000001</v>
      </c>
      <c r="AY38" s="16">
        <v>0.50029999999999997</v>
      </c>
      <c r="AZ38" s="16">
        <v>0.50409999999999999</v>
      </c>
      <c r="BA38" s="16">
        <v>0.47870000000000001</v>
      </c>
      <c r="BB38" s="16">
        <v>0.48130000000000001</v>
      </c>
      <c r="BC38" s="16">
        <v>0.53939999999999999</v>
      </c>
      <c r="BD38" s="15"/>
      <c r="BE38" s="16">
        <v>0.46</v>
      </c>
      <c r="BF38" s="16">
        <v>0.42459999999999998</v>
      </c>
      <c r="BG38" s="17">
        <v>0.59519999999999995</v>
      </c>
      <c r="BH38" s="14">
        <v>-9.1700000000000004E-2</v>
      </c>
      <c r="BI38" s="16">
        <v>-0.1013</v>
      </c>
      <c r="BJ38" s="16">
        <v>-9.3399999999999997E-2</v>
      </c>
      <c r="BK38" s="16">
        <v>-0.12889999999999999</v>
      </c>
      <c r="BL38" s="16">
        <v>-0.1283</v>
      </c>
      <c r="BM38" s="16">
        <v>-0.17080000000000001</v>
      </c>
      <c r="BN38" s="16">
        <v>-0.1202</v>
      </c>
      <c r="BO38" s="16">
        <v>-7.5600000000000001E-2</v>
      </c>
      <c r="BP38" s="16">
        <v>-8.5099999999999995E-2</v>
      </c>
      <c r="BQ38" s="17">
        <v>-0.12180000000000001</v>
      </c>
    </row>
    <row r="39" spans="19:69" x14ac:dyDescent="0.25">
      <c r="S39" s="8" t="s">
        <v>82</v>
      </c>
      <c r="T39" s="14">
        <v>0.27479999999999999</v>
      </c>
      <c r="U39" s="16">
        <v>0.26069999999999999</v>
      </c>
      <c r="V39" s="16">
        <v>0.26579999999999998</v>
      </c>
      <c r="W39" s="16">
        <v>0.29980000000000001</v>
      </c>
      <c r="X39" s="16">
        <v>0.3493</v>
      </c>
      <c r="Y39" s="17">
        <v>0.28370000000000001</v>
      </c>
      <c r="Z39" s="14">
        <v>0.29830000000000001</v>
      </c>
      <c r="AA39" s="16">
        <v>0.32840000000000003</v>
      </c>
      <c r="AB39" s="16">
        <v>0.30299999999999999</v>
      </c>
      <c r="AC39" s="16">
        <v>0.3342</v>
      </c>
      <c r="AD39" s="16">
        <v>0.35049999999999998</v>
      </c>
      <c r="AE39" s="16">
        <v>0.33250000000000002</v>
      </c>
      <c r="AF39" s="16">
        <v>0.29349999999999998</v>
      </c>
      <c r="AG39" s="16">
        <v>0.35320000000000001</v>
      </c>
      <c r="AH39" s="16">
        <v>0.30909999999999999</v>
      </c>
      <c r="AI39" s="16">
        <v>0.29220000000000002</v>
      </c>
      <c r="AJ39" s="16">
        <v>0.51070000000000004</v>
      </c>
      <c r="AK39" s="16">
        <v>0.46</v>
      </c>
      <c r="AL39" s="16">
        <v>0.33079999999999998</v>
      </c>
      <c r="AM39" s="16">
        <v>0.3528</v>
      </c>
      <c r="AN39" s="16">
        <v>0.32829999999999998</v>
      </c>
      <c r="AO39" s="16">
        <v>0.36249999999999999</v>
      </c>
      <c r="AP39" s="16">
        <v>0.3347</v>
      </c>
      <c r="AQ39" s="17">
        <v>0.2863</v>
      </c>
      <c r="AR39" s="14">
        <v>0.45679999999999998</v>
      </c>
      <c r="AS39" s="16">
        <v>0.41460000000000002</v>
      </c>
      <c r="AT39" s="16">
        <v>0.4098</v>
      </c>
      <c r="AU39" s="16">
        <v>0.36940000000000001</v>
      </c>
      <c r="AV39" s="16">
        <v>0.39419999999999999</v>
      </c>
      <c r="AW39" s="16">
        <v>0.46760000000000002</v>
      </c>
      <c r="AX39" s="16">
        <v>0.34939999999999999</v>
      </c>
      <c r="AY39" s="16">
        <v>0.3664</v>
      </c>
      <c r="AZ39" s="16">
        <v>0.39229999999999998</v>
      </c>
      <c r="BA39" s="16">
        <v>0.55349999999999999</v>
      </c>
      <c r="BB39" s="16">
        <v>0.36720000000000003</v>
      </c>
      <c r="BC39" s="16">
        <v>0.36459999999999998</v>
      </c>
      <c r="BD39" s="16">
        <v>0.46</v>
      </c>
      <c r="BE39" s="15"/>
      <c r="BF39" s="16">
        <v>0.40229999999999999</v>
      </c>
      <c r="BG39" s="17">
        <v>0.41510000000000002</v>
      </c>
      <c r="BH39" s="14">
        <v>-0.1346</v>
      </c>
      <c r="BI39" s="16">
        <v>-0.10050000000000001</v>
      </c>
      <c r="BJ39" s="16">
        <v>-0.1072</v>
      </c>
      <c r="BK39" s="16">
        <v>-0.1061</v>
      </c>
      <c r="BL39" s="16">
        <v>-0.15579999999999999</v>
      </c>
      <c r="BM39" s="16">
        <v>-0.13550000000000001</v>
      </c>
      <c r="BN39" s="16">
        <v>-0.1197</v>
      </c>
      <c r="BO39" s="16">
        <v>-0.12640000000000001</v>
      </c>
      <c r="BP39" s="16">
        <v>-0.1085</v>
      </c>
      <c r="BQ39" s="17">
        <v>-0.16270000000000001</v>
      </c>
    </row>
    <row r="40" spans="19:69" x14ac:dyDescent="0.25">
      <c r="S40" s="8" t="s">
        <v>83</v>
      </c>
      <c r="T40" s="14">
        <v>0.27179999999999999</v>
      </c>
      <c r="U40" s="16">
        <v>0.28589999999999999</v>
      </c>
      <c r="V40" s="16">
        <v>0.2525</v>
      </c>
      <c r="W40" s="16">
        <v>0.3644</v>
      </c>
      <c r="X40" s="16">
        <v>0.40410000000000001</v>
      </c>
      <c r="Y40" s="17">
        <v>0.38950000000000001</v>
      </c>
      <c r="Z40" s="14">
        <v>0.29370000000000002</v>
      </c>
      <c r="AA40" s="16">
        <v>0.36820000000000003</v>
      </c>
      <c r="AB40" s="16">
        <v>0.41089999999999999</v>
      </c>
      <c r="AC40" s="16">
        <v>0.38279999999999997</v>
      </c>
      <c r="AD40" s="16">
        <v>0.37559999999999999</v>
      </c>
      <c r="AE40" s="16">
        <v>0.36940000000000001</v>
      </c>
      <c r="AF40" s="16">
        <v>0.31630000000000003</v>
      </c>
      <c r="AG40" s="16">
        <v>0.4148</v>
      </c>
      <c r="AH40" s="16">
        <v>0.2762</v>
      </c>
      <c r="AI40" s="16">
        <v>0.378</v>
      </c>
      <c r="AJ40" s="16">
        <v>0.31330000000000002</v>
      </c>
      <c r="AK40" s="16">
        <v>0.3231</v>
      </c>
      <c r="AL40" s="16">
        <v>0.31159999999999999</v>
      </c>
      <c r="AM40" s="16">
        <v>0.35659999999999997</v>
      </c>
      <c r="AN40" s="16">
        <v>0.35149999999999998</v>
      </c>
      <c r="AO40" s="16">
        <v>0.29459999999999997</v>
      </c>
      <c r="AP40" s="16">
        <v>0.31080000000000002</v>
      </c>
      <c r="AQ40" s="17">
        <v>0.28939999999999999</v>
      </c>
      <c r="AR40" s="14">
        <v>0.45600000000000002</v>
      </c>
      <c r="AS40" s="16">
        <v>0.37530000000000002</v>
      </c>
      <c r="AT40" s="16">
        <v>0.48220000000000002</v>
      </c>
      <c r="AU40" s="16">
        <v>0.4017</v>
      </c>
      <c r="AV40" s="16">
        <v>0.47089999999999999</v>
      </c>
      <c r="AW40" s="16">
        <v>0.44979999999999998</v>
      </c>
      <c r="AX40" s="16">
        <v>0.37359999999999999</v>
      </c>
      <c r="AY40" s="16">
        <v>0.32029999999999997</v>
      </c>
      <c r="AZ40" s="16">
        <v>0.36849999999999999</v>
      </c>
      <c r="BA40" s="16">
        <v>0.36909999999999998</v>
      </c>
      <c r="BB40" s="16">
        <v>0.3523</v>
      </c>
      <c r="BC40" s="16">
        <v>0.31430000000000002</v>
      </c>
      <c r="BD40" s="16">
        <v>0.42459999999999998</v>
      </c>
      <c r="BE40" s="16">
        <v>0.40229999999999999</v>
      </c>
      <c r="BF40" s="15"/>
      <c r="BG40" s="17">
        <v>0.40739999999999998</v>
      </c>
      <c r="BH40" s="14">
        <v>-3.44E-2</v>
      </c>
      <c r="BI40" s="16">
        <v>-7.8899999999999998E-2</v>
      </c>
      <c r="BJ40" s="16">
        <v>-6.8400000000000002E-2</v>
      </c>
      <c r="BK40" s="16">
        <v>-0.121</v>
      </c>
      <c r="BL40" s="16">
        <v>-0.1966</v>
      </c>
      <c r="BM40" s="16">
        <v>-0.1298</v>
      </c>
      <c r="BN40" s="16">
        <v>-7.8899999999999998E-2</v>
      </c>
      <c r="BO40" s="16">
        <v>-8.5999999999999993E-2</v>
      </c>
      <c r="BP40" s="16">
        <v>-4.9000000000000002E-2</v>
      </c>
      <c r="BQ40" s="17">
        <v>-0.16619999999999999</v>
      </c>
    </row>
    <row r="41" spans="19:69" ht="15.75" thickBot="1" x14ac:dyDescent="0.3">
      <c r="S41" s="8" t="s">
        <v>121</v>
      </c>
      <c r="T41" s="18">
        <v>0.3916</v>
      </c>
      <c r="U41" s="19">
        <v>0.3836</v>
      </c>
      <c r="V41" s="19">
        <v>0.38109999999999999</v>
      </c>
      <c r="W41" s="19">
        <v>0.37030000000000002</v>
      </c>
      <c r="X41" s="19">
        <v>0.373</v>
      </c>
      <c r="Y41" s="21">
        <v>0.33160000000000001</v>
      </c>
      <c r="Z41" s="18">
        <v>0.44479999999999997</v>
      </c>
      <c r="AA41" s="19">
        <v>0.40289999999999998</v>
      </c>
      <c r="AB41" s="19">
        <v>0.40239999999999998</v>
      </c>
      <c r="AC41" s="19">
        <v>0.371</v>
      </c>
      <c r="AD41" s="19">
        <v>0.46789999999999998</v>
      </c>
      <c r="AE41" s="19">
        <v>0.31380000000000002</v>
      </c>
      <c r="AF41" s="19">
        <v>0.31109999999999999</v>
      </c>
      <c r="AG41" s="19">
        <v>0.35460000000000003</v>
      </c>
      <c r="AH41" s="19">
        <v>0.40189999999999998</v>
      </c>
      <c r="AI41" s="19">
        <v>0.43180000000000002</v>
      </c>
      <c r="AJ41" s="19">
        <v>0.3377</v>
      </c>
      <c r="AK41" s="19">
        <v>0.372</v>
      </c>
      <c r="AL41" s="19">
        <v>0.33539999999999998</v>
      </c>
      <c r="AM41" s="19">
        <v>0.34620000000000001</v>
      </c>
      <c r="AN41" s="19">
        <v>0.36199999999999999</v>
      </c>
      <c r="AO41" s="19">
        <v>0.40860000000000002</v>
      </c>
      <c r="AP41" s="19">
        <v>0.4007</v>
      </c>
      <c r="AQ41" s="21">
        <v>0.32690000000000002</v>
      </c>
      <c r="AR41" s="18">
        <v>0.50180000000000002</v>
      </c>
      <c r="AS41" s="19">
        <v>0.54210000000000003</v>
      </c>
      <c r="AT41" s="19">
        <v>0.55349999999999999</v>
      </c>
      <c r="AU41" s="19">
        <v>0.48730000000000001</v>
      </c>
      <c r="AV41" s="19">
        <v>0.42609999999999998</v>
      </c>
      <c r="AW41" s="19">
        <v>0.54320000000000002</v>
      </c>
      <c r="AX41" s="19">
        <v>0.4607</v>
      </c>
      <c r="AY41" s="19">
        <v>0.48899999999999999</v>
      </c>
      <c r="AZ41" s="19">
        <v>0.48899999999999999</v>
      </c>
      <c r="BA41" s="19">
        <v>0.46429999999999999</v>
      </c>
      <c r="BB41" s="19">
        <v>0.4677</v>
      </c>
      <c r="BC41" s="19">
        <v>0.53280000000000005</v>
      </c>
      <c r="BD41" s="19">
        <v>0.59519999999999995</v>
      </c>
      <c r="BE41" s="19">
        <v>0.41510000000000002</v>
      </c>
      <c r="BF41" s="19">
        <v>0.40739999999999998</v>
      </c>
      <c r="BG41" s="20"/>
      <c r="BH41" s="18">
        <v>-0.1118</v>
      </c>
      <c r="BI41" s="19">
        <v>-0.1174</v>
      </c>
      <c r="BJ41" s="19">
        <v>-0.12379999999999999</v>
      </c>
      <c r="BK41" s="19">
        <v>-0.1212</v>
      </c>
      <c r="BL41" s="19">
        <v>-0.1467</v>
      </c>
      <c r="BM41" s="19">
        <v>-0.1457</v>
      </c>
      <c r="BN41" s="19">
        <v>-0.10979999999999999</v>
      </c>
      <c r="BO41" s="19">
        <v>-0.1351</v>
      </c>
      <c r="BP41" s="19">
        <v>-0.1249</v>
      </c>
      <c r="BQ41" s="21">
        <v>-9.9000000000000005E-2</v>
      </c>
    </row>
    <row r="42" spans="19:69" x14ac:dyDescent="0.25">
      <c r="S42" s="9" t="s">
        <v>91</v>
      </c>
      <c r="T42" s="13">
        <v>-7.7899999999999997E-2</v>
      </c>
      <c r="U42" s="11">
        <v>-0.10970000000000001</v>
      </c>
      <c r="V42" s="11">
        <v>-0.12970000000000001</v>
      </c>
      <c r="W42" s="11">
        <v>-6.4000000000000001E-2</v>
      </c>
      <c r="X42" s="11">
        <v>-8.2799999999999999E-2</v>
      </c>
      <c r="Y42" s="12">
        <v>-8.9700000000000002E-2</v>
      </c>
      <c r="Z42" s="13">
        <v>-7.5899999999999995E-2</v>
      </c>
      <c r="AA42" s="11">
        <v>-5.9700000000000003E-2</v>
      </c>
      <c r="AB42" s="11">
        <v>-3.0700000000000002E-2</v>
      </c>
      <c r="AC42" s="11">
        <v>-3.6999999999999998E-2</v>
      </c>
      <c r="AD42" s="11">
        <v>-4.2700000000000002E-2</v>
      </c>
      <c r="AE42" s="11">
        <v>-1.09E-2</v>
      </c>
      <c r="AF42" s="11">
        <v>-8.3199999999999996E-2</v>
      </c>
      <c r="AG42" s="11">
        <v>-3.9300000000000002E-2</v>
      </c>
      <c r="AH42" s="11">
        <v>-0.11749999999999999</v>
      </c>
      <c r="AI42" s="11">
        <v>-4.2299999999999997E-2</v>
      </c>
      <c r="AJ42" s="11">
        <v>-5.1900000000000002E-2</v>
      </c>
      <c r="AK42" s="11">
        <v>-8.8099999999999998E-2</v>
      </c>
      <c r="AL42" s="11">
        <v>-3.2599999999999997E-2</v>
      </c>
      <c r="AM42" s="11">
        <v>-7.3099999999999998E-2</v>
      </c>
      <c r="AN42" s="11">
        <v>-7.0099999999999996E-2</v>
      </c>
      <c r="AO42" s="11">
        <v>-4.8399999999999999E-2</v>
      </c>
      <c r="AP42" s="11">
        <v>-5.4100000000000002E-2</v>
      </c>
      <c r="AQ42" s="12">
        <v>-7.3300000000000004E-2</v>
      </c>
      <c r="AR42" s="13">
        <v>-0.12239999999999999</v>
      </c>
      <c r="AS42" s="11">
        <v>-9.4E-2</v>
      </c>
      <c r="AT42" s="11">
        <v>-3.0499999999999999E-2</v>
      </c>
      <c r="AU42" s="11">
        <v>-8.1500000000000003E-2</v>
      </c>
      <c r="AV42" s="11">
        <v>-4.5499999999999999E-2</v>
      </c>
      <c r="AW42" s="11">
        <v>-9.4799999999999995E-2</v>
      </c>
      <c r="AX42" s="11">
        <v>-0.1328</v>
      </c>
      <c r="AY42" s="11">
        <v>-0.10489999999999999</v>
      </c>
      <c r="AZ42" s="11">
        <v>-9.6000000000000002E-2</v>
      </c>
      <c r="BA42" s="11">
        <v>-7.3499999999999996E-2</v>
      </c>
      <c r="BB42" s="11">
        <v>-0.16020000000000001</v>
      </c>
      <c r="BC42" s="11">
        <v>-0.14269999999999999</v>
      </c>
      <c r="BD42" s="11">
        <v>-9.1700000000000004E-2</v>
      </c>
      <c r="BE42" s="11">
        <v>-0.1346</v>
      </c>
      <c r="BF42" s="11">
        <v>-3.44E-2</v>
      </c>
      <c r="BG42" s="12">
        <v>-0.1118</v>
      </c>
      <c r="BH42" s="10"/>
      <c r="BI42" s="11">
        <v>0.51949999999999996</v>
      </c>
      <c r="BJ42" s="11">
        <v>0.56179999999999997</v>
      </c>
      <c r="BK42" s="11">
        <v>0.40860000000000002</v>
      </c>
      <c r="BL42" s="11">
        <v>0.47820000000000001</v>
      </c>
      <c r="BM42" s="11">
        <v>0.44</v>
      </c>
      <c r="BN42" s="11">
        <v>0.50390000000000001</v>
      </c>
      <c r="BO42" s="11">
        <v>0.52139999999999997</v>
      </c>
      <c r="BP42" s="11">
        <v>0.4864</v>
      </c>
      <c r="BQ42" s="12">
        <v>0.48280000000000001</v>
      </c>
    </row>
    <row r="43" spans="19:69" x14ac:dyDescent="0.25">
      <c r="S43" s="9" t="s">
        <v>92</v>
      </c>
      <c r="T43" s="14">
        <v>-1.9900000000000001E-2</v>
      </c>
      <c r="U43" s="16">
        <v>-7.7799999999999994E-2</v>
      </c>
      <c r="V43" s="16">
        <v>-9.4100000000000003E-2</v>
      </c>
      <c r="W43" s="16">
        <v>-5.1799999999999999E-2</v>
      </c>
      <c r="X43" s="16">
        <v>-6.4100000000000004E-2</v>
      </c>
      <c r="Y43" s="17">
        <v>-6.8599999999999994E-2</v>
      </c>
      <c r="Z43" s="14">
        <v>-3.56E-2</v>
      </c>
      <c r="AA43" s="16">
        <v>-1.8100000000000002E-2</v>
      </c>
      <c r="AB43" s="16">
        <v>1.0999999999999999E-2</v>
      </c>
      <c r="AC43" s="16">
        <v>-1.03E-2</v>
      </c>
      <c r="AD43" s="16">
        <v>3.8E-3</v>
      </c>
      <c r="AE43" s="16">
        <v>2.0199999999999999E-2</v>
      </c>
      <c r="AF43" s="16">
        <v>-2.07E-2</v>
      </c>
      <c r="AG43" s="16">
        <v>-2.3199999999999998E-2</v>
      </c>
      <c r="AH43" s="16">
        <v>-5.3800000000000001E-2</v>
      </c>
      <c r="AI43" s="16">
        <v>-2.9499999999999998E-2</v>
      </c>
      <c r="AJ43" s="16">
        <v>-1.84E-2</v>
      </c>
      <c r="AK43" s="16">
        <v>-4.5999999999999999E-2</v>
      </c>
      <c r="AL43" s="16">
        <v>3.9600000000000003E-2</v>
      </c>
      <c r="AM43" s="16">
        <v>-4.3E-3</v>
      </c>
      <c r="AN43" s="16">
        <v>-4.1500000000000002E-2</v>
      </c>
      <c r="AO43" s="16">
        <v>-6.1600000000000002E-2</v>
      </c>
      <c r="AP43" s="16">
        <v>-9.7999999999999997E-3</v>
      </c>
      <c r="AQ43" s="17">
        <v>-1.21E-2</v>
      </c>
      <c r="AR43" s="14">
        <v>-7.5600000000000001E-2</v>
      </c>
      <c r="AS43" s="16">
        <v>-5.9799999999999999E-2</v>
      </c>
      <c r="AT43" s="16">
        <v>-2.3199999999999998E-2</v>
      </c>
      <c r="AU43" s="16">
        <v>-7.5899999999999995E-2</v>
      </c>
      <c r="AV43" s="16">
        <v>-8.5400000000000004E-2</v>
      </c>
      <c r="AW43" s="16">
        <v>-6.13E-2</v>
      </c>
      <c r="AX43" s="16">
        <v>-9.1800000000000007E-2</v>
      </c>
      <c r="AY43" s="16">
        <v>-0.13289999999999999</v>
      </c>
      <c r="AZ43" s="16">
        <v>-0.1178</v>
      </c>
      <c r="BA43" s="16">
        <v>-4.5199999999999997E-2</v>
      </c>
      <c r="BB43" s="16">
        <v>-0.11600000000000001</v>
      </c>
      <c r="BC43" s="16">
        <v>-0.123</v>
      </c>
      <c r="BD43" s="16">
        <v>-0.1013</v>
      </c>
      <c r="BE43" s="16">
        <v>-0.10050000000000001</v>
      </c>
      <c r="BF43" s="16">
        <v>-7.8899999999999998E-2</v>
      </c>
      <c r="BG43" s="17">
        <v>-0.1174</v>
      </c>
      <c r="BH43" s="14">
        <v>0.51949999999999996</v>
      </c>
      <c r="BI43" s="15"/>
      <c r="BJ43" s="16">
        <v>0.51659999999999995</v>
      </c>
      <c r="BK43" s="16">
        <v>0.46389999999999998</v>
      </c>
      <c r="BL43" s="16">
        <v>0.48330000000000001</v>
      </c>
      <c r="BM43" s="16">
        <v>0.47710000000000002</v>
      </c>
      <c r="BN43" s="16">
        <v>0.53620000000000001</v>
      </c>
      <c r="BO43" s="16">
        <v>0.57620000000000005</v>
      </c>
      <c r="BP43" s="16">
        <v>0.50929999999999997</v>
      </c>
      <c r="BQ43" s="17">
        <v>0.48230000000000001</v>
      </c>
    </row>
    <row r="44" spans="19:69" x14ac:dyDescent="0.25">
      <c r="S44" s="9" t="s">
        <v>93</v>
      </c>
      <c r="T44" s="14">
        <v>-3.6799999999999999E-2</v>
      </c>
      <c r="U44" s="16">
        <v>-5.91E-2</v>
      </c>
      <c r="V44" s="16">
        <v>-0.1197</v>
      </c>
      <c r="W44" s="16">
        <v>-4.8300000000000003E-2</v>
      </c>
      <c r="X44" s="16">
        <v>-3.9399999999999998E-2</v>
      </c>
      <c r="Y44" s="17">
        <v>-8.77E-2</v>
      </c>
      <c r="Z44" s="14">
        <v>-9.2999999999999992E-3</v>
      </c>
      <c r="AA44" s="16">
        <v>2.9899999999999999E-2</v>
      </c>
      <c r="AB44" s="16">
        <v>6.2600000000000003E-2</v>
      </c>
      <c r="AC44" s="16">
        <v>2.2200000000000001E-2</v>
      </c>
      <c r="AD44" s="16">
        <v>3.2500000000000001E-2</v>
      </c>
      <c r="AE44" s="16">
        <v>2.29E-2</v>
      </c>
      <c r="AF44" s="16">
        <v>-3.9E-2</v>
      </c>
      <c r="AG44" s="16">
        <v>9.5999999999999992E-3</v>
      </c>
      <c r="AH44" s="16">
        <v>-5.8700000000000002E-2</v>
      </c>
      <c r="AI44" s="16">
        <v>4.41E-2</v>
      </c>
      <c r="AJ44" s="16">
        <v>1.4200000000000001E-2</v>
      </c>
      <c r="AK44" s="16">
        <v>-3.5799999999999998E-2</v>
      </c>
      <c r="AL44" s="16">
        <v>9.5999999999999992E-3</v>
      </c>
      <c r="AM44" s="16">
        <v>3.1899999999999998E-2</v>
      </c>
      <c r="AN44" s="16">
        <v>2.8E-3</v>
      </c>
      <c r="AO44" s="16">
        <v>-1.54E-2</v>
      </c>
      <c r="AP44" s="16">
        <v>-2.3400000000000001E-2</v>
      </c>
      <c r="AQ44" s="17">
        <v>2.1499999999999998E-2</v>
      </c>
      <c r="AR44" s="14">
        <v>-9.4100000000000003E-2</v>
      </c>
      <c r="AS44" s="16">
        <v>-0.1082</v>
      </c>
      <c r="AT44" s="16">
        <v>6.9999999999999999E-4</v>
      </c>
      <c r="AU44" s="16">
        <v>-8.0399999999999999E-2</v>
      </c>
      <c r="AV44" s="16">
        <v>-5.1999999999999998E-2</v>
      </c>
      <c r="AW44" s="16">
        <v>-0.1018</v>
      </c>
      <c r="AX44" s="16">
        <v>-8.9200000000000002E-2</v>
      </c>
      <c r="AY44" s="16">
        <v>-0.1138</v>
      </c>
      <c r="AZ44" s="16">
        <v>-0.13539999999999999</v>
      </c>
      <c r="BA44" s="16">
        <v>-0.10829999999999999</v>
      </c>
      <c r="BB44" s="16">
        <v>-0.1321</v>
      </c>
      <c r="BC44" s="16">
        <v>-0.15240000000000001</v>
      </c>
      <c r="BD44" s="16">
        <v>-9.3399999999999997E-2</v>
      </c>
      <c r="BE44" s="16">
        <v>-0.1072</v>
      </c>
      <c r="BF44" s="16">
        <v>-6.8400000000000002E-2</v>
      </c>
      <c r="BG44" s="17">
        <v>-0.12379999999999999</v>
      </c>
      <c r="BH44" s="14">
        <v>0.56179999999999997</v>
      </c>
      <c r="BI44" s="16">
        <v>0.51659999999999995</v>
      </c>
      <c r="BJ44" s="15"/>
      <c r="BK44" s="16">
        <v>0.40689999999999998</v>
      </c>
      <c r="BL44" s="16">
        <v>0.42630000000000001</v>
      </c>
      <c r="BM44" s="16">
        <v>0.43859999999999999</v>
      </c>
      <c r="BN44" s="16">
        <v>0.54749999999999999</v>
      </c>
      <c r="BO44" s="16">
        <v>0.48709999999999998</v>
      </c>
      <c r="BP44" s="16">
        <v>0.52649999999999997</v>
      </c>
      <c r="BQ44" s="17">
        <v>0.44019999999999998</v>
      </c>
    </row>
    <row r="45" spans="19:69" x14ac:dyDescent="0.25">
      <c r="S45" s="9" t="s">
        <v>94</v>
      </c>
      <c r="T45" s="14">
        <v>-7.6799999999999993E-2</v>
      </c>
      <c r="U45" s="16">
        <v>-0.1134</v>
      </c>
      <c r="V45" s="16">
        <v>-8.9099999999999999E-2</v>
      </c>
      <c r="W45" s="16">
        <v>-0.1394</v>
      </c>
      <c r="X45" s="16">
        <v>-0.159</v>
      </c>
      <c r="Y45" s="17">
        <v>-0.13059999999999999</v>
      </c>
      <c r="Z45" s="14">
        <v>-8.4599999999999995E-2</v>
      </c>
      <c r="AA45" s="16">
        <v>-7.0900000000000005E-2</v>
      </c>
      <c r="AB45" s="16">
        <v>-8.48E-2</v>
      </c>
      <c r="AC45" s="16">
        <v>-4.8599999999999997E-2</v>
      </c>
      <c r="AD45" s="16">
        <v>-9.1499999999999998E-2</v>
      </c>
      <c r="AE45" s="16">
        <v>-6.2899999999999998E-2</v>
      </c>
      <c r="AF45" s="16">
        <v>-0.1022</v>
      </c>
      <c r="AG45" s="16">
        <v>-9.3799999999999994E-2</v>
      </c>
      <c r="AH45" s="16">
        <v>-0.1045</v>
      </c>
      <c r="AI45" s="16">
        <v>-9.3399999999999997E-2</v>
      </c>
      <c r="AJ45" s="16">
        <v>-6.4699999999999994E-2</v>
      </c>
      <c r="AK45" s="16">
        <v>-4.9500000000000002E-2</v>
      </c>
      <c r="AL45" s="16">
        <v>-5.0900000000000001E-2</v>
      </c>
      <c r="AM45" s="16">
        <v>-8.6800000000000002E-2</v>
      </c>
      <c r="AN45" s="16">
        <v>-7.7299999999999994E-2</v>
      </c>
      <c r="AO45" s="16">
        <v>-5.9499999999999997E-2</v>
      </c>
      <c r="AP45" s="16">
        <v>-9.2700000000000005E-2</v>
      </c>
      <c r="AQ45" s="17">
        <v>-5.0200000000000002E-2</v>
      </c>
      <c r="AR45" s="14">
        <v>-0.12839999999999999</v>
      </c>
      <c r="AS45" s="16">
        <v>-8.2699999999999996E-2</v>
      </c>
      <c r="AT45" s="16">
        <v>-6.1499999999999999E-2</v>
      </c>
      <c r="AU45" s="16">
        <v>-8.4000000000000005E-2</v>
      </c>
      <c r="AV45" s="16">
        <v>-0.10290000000000001</v>
      </c>
      <c r="AW45" s="16">
        <v>-9.2200000000000004E-2</v>
      </c>
      <c r="AX45" s="16">
        <v>-0.18240000000000001</v>
      </c>
      <c r="AY45" s="16">
        <v>-0.12690000000000001</v>
      </c>
      <c r="AZ45" s="16">
        <v>-0.1605</v>
      </c>
      <c r="BA45" s="16">
        <v>-8.3299999999999999E-2</v>
      </c>
      <c r="BB45" s="16">
        <v>-0.13950000000000001</v>
      </c>
      <c r="BC45" s="16">
        <v>-0.112</v>
      </c>
      <c r="BD45" s="16">
        <v>-0.12889999999999999</v>
      </c>
      <c r="BE45" s="16">
        <v>-0.1061</v>
      </c>
      <c r="BF45" s="16">
        <v>-0.121</v>
      </c>
      <c r="BG45" s="17">
        <v>-0.1212</v>
      </c>
      <c r="BH45" s="14">
        <v>0.40860000000000002</v>
      </c>
      <c r="BI45" s="16">
        <v>0.46389999999999998</v>
      </c>
      <c r="BJ45" s="16">
        <v>0.40689999999999998</v>
      </c>
      <c r="BK45" s="15"/>
      <c r="BL45" s="16">
        <v>0.4425</v>
      </c>
      <c r="BM45" s="16">
        <v>0.44769999999999999</v>
      </c>
      <c r="BN45" s="16">
        <v>0.41639999999999999</v>
      </c>
      <c r="BO45" s="16">
        <v>0.42130000000000001</v>
      </c>
      <c r="BP45" s="16">
        <v>0.40400000000000003</v>
      </c>
      <c r="BQ45" s="17">
        <v>0.43859999999999999</v>
      </c>
    </row>
    <row r="46" spans="19:69" x14ac:dyDescent="0.25">
      <c r="S46" s="9" t="s">
        <v>95</v>
      </c>
      <c r="T46" s="14">
        <v>-5.91E-2</v>
      </c>
      <c r="U46" s="16">
        <v>-8.0799999999999997E-2</v>
      </c>
      <c r="V46" s="16">
        <v>-0.112</v>
      </c>
      <c r="W46" s="16">
        <v>-0.1162</v>
      </c>
      <c r="X46" s="16">
        <v>-0.10780000000000001</v>
      </c>
      <c r="Y46" s="17">
        <v>-0.18720000000000001</v>
      </c>
      <c r="Z46" s="14">
        <v>-0.1174</v>
      </c>
      <c r="AA46" s="16">
        <v>-7.7100000000000002E-2</v>
      </c>
      <c r="AB46" s="16">
        <v>-0.1027</v>
      </c>
      <c r="AC46" s="16">
        <v>-0.1229</v>
      </c>
      <c r="AD46" s="16">
        <v>-0.1081</v>
      </c>
      <c r="AE46" s="16">
        <v>-0.1076</v>
      </c>
      <c r="AF46" s="16">
        <v>-9.8199999999999996E-2</v>
      </c>
      <c r="AG46" s="16">
        <v>-9.2200000000000004E-2</v>
      </c>
      <c r="AH46" s="16">
        <v>-8.8400000000000006E-2</v>
      </c>
      <c r="AI46" s="16">
        <v>-0.1045</v>
      </c>
      <c r="AJ46" s="16">
        <v>-0.14660000000000001</v>
      </c>
      <c r="AK46" s="16">
        <v>-9.8000000000000004E-2</v>
      </c>
      <c r="AL46" s="16">
        <v>-5.8400000000000001E-2</v>
      </c>
      <c r="AM46" s="16">
        <v>-8.2699999999999996E-2</v>
      </c>
      <c r="AN46" s="16">
        <v>-7.7600000000000002E-2</v>
      </c>
      <c r="AO46" s="16">
        <v>-0.12640000000000001</v>
      </c>
      <c r="AP46" s="16">
        <v>-0.10440000000000001</v>
      </c>
      <c r="AQ46" s="17">
        <v>-9.0700000000000003E-2</v>
      </c>
      <c r="AR46" s="14">
        <v>-0.1326</v>
      </c>
      <c r="AS46" s="16">
        <v>-7.9200000000000007E-2</v>
      </c>
      <c r="AT46" s="16">
        <v>-8.4000000000000005E-2</v>
      </c>
      <c r="AU46" s="16">
        <v>-0.13569999999999999</v>
      </c>
      <c r="AV46" s="16">
        <v>-0.15609999999999999</v>
      </c>
      <c r="AW46" s="16">
        <v>-0.1182</v>
      </c>
      <c r="AX46" s="16">
        <v>-0.15329999999999999</v>
      </c>
      <c r="AY46" s="16">
        <v>-0.1009</v>
      </c>
      <c r="AZ46" s="16">
        <v>-0.1171</v>
      </c>
      <c r="BA46" s="16">
        <v>-0.14000000000000001</v>
      </c>
      <c r="BB46" s="16">
        <v>-0.13239999999999999</v>
      </c>
      <c r="BC46" s="16">
        <v>-0.1303</v>
      </c>
      <c r="BD46" s="16">
        <v>-0.1283</v>
      </c>
      <c r="BE46" s="16">
        <v>-0.15579999999999999</v>
      </c>
      <c r="BF46" s="16">
        <v>-0.1966</v>
      </c>
      <c r="BG46" s="17">
        <v>-0.1467</v>
      </c>
      <c r="BH46" s="14">
        <v>0.47820000000000001</v>
      </c>
      <c r="BI46" s="16">
        <v>0.48330000000000001</v>
      </c>
      <c r="BJ46" s="16">
        <v>0.42630000000000001</v>
      </c>
      <c r="BK46" s="16">
        <v>0.4425</v>
      </c>
      <c r="BL46" s="15"/>
      <c r="BM46" s="16">
        <v>0.47570000000000001</v>
      </c>
      <c r="BN46" s="16">
        <v>0.44479999999999997</v>
      </c>
      <c r="BO46" s="16">
        <v>0.50119999999999998</v>
      </c>
      <c r="BP46" s="16">
        <v>0.45839999999999997</v>
      </c>
      <c r="BQ46" s="17">
        <v>0.52900000000000003</v>
      </c>
    </row>
    <row r="47" spans="19:69" x14ac:dyDescent="0.25">
      <c r="S47" s="9" t="s">
        <v>96</v>
      </c>
      <c r="T47" s="14">
        <v>-8.7900000000000006E-2</v>
      </c>
      <c r="U47" s="16">
        <v>-0.12989999999999999</v>
      </c>
      <c r="V47" s="16">
        <v>-0.12620000000000001</v>
      </c>
      <c r="W47" s="16">
        <v>-0.13420000000000001</v>
      </c>
      <c r="X47" s="16">
        <v>-0.15579999999999999</v>
      </c>
      <c r="Y47" s="17">
        <v>-0.13469999999999999</v>
      </c>
      <c r="Z47" s="14">
        <v>-0.1152</v>
      </c>
      <c r="AA47" s="16">
        <v>-4.99E-2</v>
      </c>
      <c r="AB47" s="16">
        <v>-6.3299999999999995E-2</v>
      </c>
      <c r="AC47" s="16">
        <v>-8.8599999999999998E-2</v>
      </c>
      <c r="AD47" s="16">
        <v>-7.7499999999999999E-2</v>
      </c>
      <c r="AE47" s="16">
        <v>-6.54E-2</v>
      </c>
      <c r="AF47" s="16">
        <v>-9.0200000000000002E-2</v>
      </c>
      <c r="AG47" s="16">
        <v>-8.2600000000000007E-2</v>
      </c>
      <c r="AH47" s="16">
        <v>-0.11269999999999999</v>
      </c>
      <c r="AI47" s="16">
        <v>-8.3000000000000004E-2</v>
      </c>
      <c r="AJ47" s="16">
        <v>-7.1800000000000003E-2</v>
      </c>
      <c r="AK47" s="16">
        <v>-0.1091</v>
      </c>
      <c r="AL47" s="16">
        <v>-6.1800000000000001E-2</v>
      </c>
      <c r="AM47" s="16">
        <v>-8.7099999999999997E-2</v>
      </c>
      <c r="AN47" s="16">
        <v>-7.3099999999999998E-2</v>
      </c>
      <c r="AO47" s="16">
        <v>-9.2999999999999999E-2</v>
      </c>
      <c r="AP47" s="16">
        <v>-0.11940000000000001</v>
      </c>
      <c r="AQ47" s="17">
        <v>-6.4600000000000005E-2</v>
      </c>
      <c r="AR47" s="14">
        <v>-0.1547</v>
      </c>
      <c r="AS47" s="16">
        <v>-0.1116</v>
      </c>
      <c r="AT47" s="16">
        <v>-9.7199999999999995E-2</v>
      </c>
      <c r="AU47" s="16">
        <v>-0.14349999999999999</v>
      </c>
      <c r="AV47" s="16">
        <v>-0.15620000000000001</v>
      </c>
      <c r="AW47" s="16">
        <v>-0.13450000000000001</v>
      </c>
      <c r="AX47" s="16">
        <v>-0.1726</v>
      </c>
      <c r="AY47" s="16">
        <v>-0.16070000000000001</v>
      </c>
      <c r="AZ47" s="16">
        <v>-0.14929999999999999</v>
      </c>
      <c r="BA47" s="16">
        <v>-9.6500000000000002E-2</v>
      </c>
      <c r="BB47" s="16">
        <v>-0.1681</v>
      </c>
      <c r="BC47" s="16">
        <v>-0.14560000000000001</v>
      </c>
      <c r="BD47" s="16">
        <v>-0.17080000000000001</v>
      </c>
      <c r="BE47" s="16">
        <v>-0.13550000000000001</v>
      </c>
      <c r="BF47" s="16">
        <v>-0.1298</v>
      </c>
      <c r="BG47" s="17">
        <v>-0.1457</v>
      </c>
      <c r="BH47" s="14">
        <v>0.44</v>
      </c>
      <c r="BI47" s="16">
        <v>0.47710000000000002</v>
      </c>
      <c r="BJ47" s="16">
        <v>0.43859999999999999</v>
      </c>
      <c r="BK47" s="16">
        <v>0.44769999999999999</v>
      </c>
      <c r="BL47" s="16">
        <v>0.47570000000000001</v>
      </c>
      <c r="BM47" s="15"/>
      <c r="BN47" s="16">
        <v>0.48949999999999999</v>
      </c>
      <c r="BO47" s="16">
        <v>0.49519999999999997</v>
      </c>
      <c r="BP47" s="16">
        <v>0.45519999999999999</v>
      </c>
      <c r="BQ47" s="17">
        <v>0.50409999999999999</v>
      </c>
    </row>
    <row r="48" spans="19:69" x14ac:dyDescent="0.25">
      <c r="S48" s="9" t="s">
        <v>97</v>
      </c>
      <c r="T48" s="14">
        <v>-6.8400000000000002E-2</v>
      </c>
      <c r="U48" s="16">
        <v>-0.1245</v>
      </c>
      <c r="V48" s="16">
        <v>-0.13730000000000001</v>
      </c>
      <c r="W48" s="16">
        <v>-8.2299999999999998E-2</v>
      </c>
      <c r="X48" s="16">
        <v>-9.0999999999999998E-2</v>
      </c>
      <c r="Y48" s="17">
        <v>-8.2299999999999998E-2</v>
      </c>
      <c r="Z48" s="14">
        <v>-8.5699999999999998E-2</v>
      </c>
      <c r="AA48" s="16">
        <v>-3.5499999999999997E-2</v>
      </c>
      <c r="AB48" s="16">
        <v>-7.4000000000000003E-3</v>
      </c>
      <c r="AC48" s="16">
        <v>-2.23E-2</v>
      </c>
      <c r="AD48" s="16">
        <v>-3.0999999999999999E-3</v>
      </c>
      <c r="AE48" s="16">
        <v>2.8E-3</v>
      </c>
      <c r="AF48" s="16">
        <v>-7.5300000000000006E-2</v>
      </c>
      <c r="AG48" s="16">
        <v>-5.1299999999999998E-2</v>
      </c>
      <c r="AH48" s="16">
        <v>-0.1007</v>
      </c>
      <c r="AI48" s="16">
        <v>3.8999999999999998E-3</v>
      </c>
      <c r="AJ48" s="16">
        <v>-3.6499999999999998E-2</v>
      </c>
      <c r="AK48" s="16">
        <v>-8.6499999999999994E-2</v>
      </c>
      <c r="AL48" s="16">
        <v>-3.3E-3</v>
      </c>
      <c r="AM48" s="16">
        <v>-4.02E-2</v>
      </c>
      <c r="AN48" s="16">
        <v>-4.41E-2</v>
      </c>
      <c r="AO48" s="16">
        <v>-5.6800000000000003E-2</v>
      </c>
      <c r="AP48" s="16">
        <v>-5.28E-2</v>
      </c>
      <c r="AQ48" s="17">
        <v>-2.2499999999999999E-2</v>
      </c>
      <c r="AR48" s="14">
        <v>-0.12470000000000001</v>
      </c>
      <c r="AS48" s="16">
        <v>-9.5100000000000004E-2</v>
      </c>
      <c r="AT48" s="16">
        <v>2.8E-3</v>
      </c>
      <c r="AU48" s="16">
        <v>-9.3600000000000003E-2</v>
      </c>
      <c r="AV48" s="16">
        <v>-5.2600000000000001E-2</v>
      </c>
      <c r="AW48" s="16">
        <v>-8.8599999999999998E-2</v>
      </c>
      <c r="AX48" s="16">
        <v>-0.15870000000000001</v>
      </c>
      <c r="AY48" s="16">
        <v>-0.13780000000000001</v>
      </c>
      <c r="AZ48" s="16">
        <v>-0.14699999999999999</v>
      </c>
      <c r="BA48" s="16">
        <v>-9.6799999999999997E-2</v>
      </c>
      <c r="BB48" s="16">
        <v>-0.1197</v>
      </c>
      <c r="BC48" s="16">
        <v>-0.1661</v>
      </c>
      <c r="BD48" s="16">
        <v>-0.1202</v>
      </c>
      <c r="BE48" s="16">
        <v>-0.1197</v>
      </c>
      <c r="BF48" s="16">
        <v>-7.8899999999999998E-2</v>
      </c>
      <c r="BG48" s="17">
        <v>-0.10979999999999999</v>
      </c>
      <c r="BH48" s="14">
        <v>0.50390000000000001</v>
      </c>
      <c r="BI48" s="16">
        <v>0.53620000000000001</v>
      </c>
      <c r="BJ48" s="16">
        <v>0.54749999999999999</v>
      </c>
      <c r="BK48" s="16">
        <v>0.41639999999999999</v>
      </c>
      <c r="BL48" s="16">
        <v>0.44479999999999997</v>
      </c>
      <c r="BM48" s="16">
        <v>0.48949999999999999</v>
      </c>
      <c r="BN48" s="15"/>
      <c r="BO48" s="16">
        <v>0.50590000000000002</v>
      </c>
      <c r="BP48" s="16">
        <v>0.53459999999999996</v>
      </c>
      <c r="BQ48" s="17">
        <v>0.46579999999999999</v>
      </c>
    </row>
    <row r="49" spans="19:69" x14ac:dyDescent="0.25">
      <c r="S49" s="9" t="s">
        <v>98</v>
      </c>
      <c r="T49" s="14">
        <v>-2.76E-2</v>
      </c>
      <c r="U49" s="16">
        <v>-8.8700000000000001E-2</v>
      </c>
      <c r="V49" s="16">
        <v>-9.69E-2</v>
      </c>
      <c r="W49" s="16">
        <v>-7.3700000000000002E-2</v>
      </c>
      <c r="X49" s="16">
        <v>-8.2299999999999998E-2</v>
      </c>
      <c r="Y49" s="17">
        <v>-9.35E-2</v>
      </c>
      <c r="Z49" s="14">
        <v>-8.6499999999999994E-2</v>
      </c>
      <c r="AA49" s="16">
        <v>-7.2400000000000006E-2</v>
      </c>
      <c r="AB49" s="16">
        <v>-4.4200000000000003E-2</v>
      </c>
      <c r="AC49" s="16">
        <v>-2.1499999999999998E-2</v>
      </c>
      <c r="AD49" s="16">
        <v>-4.0899999999999999E-2</v>
      </c>
      <c r="AE49" s="16">
        <v>-3.49E-2</v>
      </c>
      <c r="AF49" s="16">
        <v>-7.5300000000000006E-2</v>
      </c>
      <c r="AG49" s="16">
        <v>-8.3000000000000004E-2</v>
      </c>
      <c r="AH49" s="16">
        <v>-9.5100000000000004E-2</v>
      </c>
      <c r="AI49" s="16">
        <v>-1.21E-2</v>
      </c>
      <c r="AJ49" s="16">
        <v>-7.5600000000000001E-2</v>
      </c>
      <c r="AK49" s="16">
        <v>-0.10150000000000001</v>
      </c>
      <c r="AL49" s="16">
        <v>-7.3000000000000001E-3</v>
      </c>
      <c r="AM49" s="16">
        <v>-4.6600000000000003E-2</v>
      </c>
      <c r="AN49" s="16">
        <v>-4.4999999999999998E-2</v>
      </c>
      <c r="AO49" s="16">
        <v>-7.3599999999999999E-2</v>
      </c>
      <c r="AP49" s="16">
        <v>-3.2000000000000001E-2</v>
      </c>
      <c r="AQ49" s="17">
        <v>-4.3099999999999999E-2</v>
      </c>
      <c r="AR49" s="14">
        <v>-7.6700000000000004E-2</v>
      </c>
      <c r="AS49" s="16">
        <v>-6.9500000000000006E-2</v>
      </c>
      <c r="AT49" s="16">
        <v>-5.2200000000000003E-2</v>
      </c>
      <c r="AU49" s="16">
        <v>-0.1056</v>
      </c>
      <c r="AV49" s="16">
        <v>-2.4799999999999999E-2</v>
      </c>
      <c r="AW49" s="16">
        <v>-0.12570000000000001</v>
      </c>
      <c r="AX49" s="16">
        <v>-0.12970000000000001</v>
      </c>
      <c r="AY49" s="16">
        <v>-8.6199999999999999E-2</v>
      </c>
      <c r="AZ49" s="16">
        <v>-0.127</v>
      </c>
      <c r="BA49" s="16">
        <v>-7.7799999999999994E-2</v>
      </c>
      <c r="BB49" s="16">
        <v>-7.6100000000000001E-2</v>
      </c>
      <c r="BC49" s="16">
        <v>-0.15440000000000001</v>
      </c>
      <c r="BD49" s="16">
        <v>-7.5600000000000001E-2</v>
      </c>
      <c r="BE49" s="16">
        <v>-0.12640000000000001</v>
      </c>
      <c r="BF49" s="16">
        <v>-8.5999999999999993E-2</v>
      </c>
      <c r="BG49" s="17">
        <v>-0.1351</v>
      </c>
      <c r="BH49" s="14">
        <v>0.52139999999999997</v>
      </c>
      <c r="BI49" s="16">
        <v>0.57620000000000005</v>
      </c>
      <c r="BJ49" s="16">
        <v>0.48709999999999998</v>
      </c>
      <c r="BK49" s="16">
        <v>0.42130000000000001</v>
      </c>
      <c r="BL49" s="16">
        <v>0.50119999999999998</v>
      </c>
      <c r="BM49" s="16">
        <v>0.49519999999999997</v>
      </c>
      <c r="BN49" s="16">
        <v>0.50590000000000002</v>
      </c>
      <c r="BO49" s="15"/>
      <c r="BP49" s="16">
        <v>0.46079999999999999</v>
      </c>
      <c r="BQ49" s="17">
        <v>0.51200000000000001</v>
      </c>
    </row>
    <row r="50" spans="19:69" x14ac:dyDescent="0.25">
      <c r="S50" s="9" t="s">
        <v>99</v>
      </c>
      <c r="T50" s="14">
        <v>-1.8599999999999998E-2</v>
      </c>
      <c r="U50" s="16">
        <v>-7.8299999999999995E-2</v>
      </c>
      <c r="V50" s="16">
        <v>-0.15079999999999999</v>
      </c>
      <c r="W50" s="16">
        <v>-4.9500000000000002E-2</v>
      </c>
      <c r="X50" s="16">
        <v>-6.54E-2</v>
      </c>
      <c r="Y50" s="17">
        <v>-8.8800000000000004E-2</v>
      </c>
      <c r="Z50" s="14">
        <v>-7.1800000000000003E-2</v>
      </c>
      <c r="AA50" s="16">
        <v>-2.3900000000000001E-2</v>
      </c>
      <c r="AB50" s="16">
        <v>8.3999999999999995E-3</v>
      </c>
      <c r="AC50" s="16">
        <v>-2.86E-2</v>
      </c>
      <c r="AD50" s="16">
        <v>1.49E-2</v>
      </c>
      <c r="AE50" s="16">
        <v>-4.2900000000000001E-2</v>
      </c>
      <c r="AF50" s="16">
        <v>-7.7799999999999994E-2</v>
      </c>
      <c r="AG50" s="16">
        <v>-1.9599999999999999E-2</v>
      </c>
      <c r="AH50" s="16">
        <v>-6.6799999999999998E-2</v>
      </c>
      <c r="AI50" s="16">
        <v>1.44E-2</v>
      </c>
      <c r="AJ50" s="16">
        <v>-3.8800000000000001E-2</v>
      </c>
      <c r="AK50" s="16">
        <v>-6.5000000000000002E-2</v>
      </c>
      <c r="AL50" s="16">
        <v>-2.7099999999999999E-2</v>
      </c>
      <c r="AM50" s="16">
        <v>-3.6400000000000002E-2</v>
      </c>
      <c r="AN50" s="16">
        <v>-5.96E-2</v>
      </c>
      <c r="AO50" s="16">
        <v>-5.5899999999999998E-2</v>
      </c>
      <c r="AP50" s="16">
        <v>-6.8699999999999997E-2</v>
      </c>
      <c r="AQ50" s="17">
        <v>-7.1300000000000002E-2</v>
      </c>
      <c r="AR50" s="14">
        <v>-7.5800000000000006E-2</v>
      </c>
      <c r="AS50" s="16">
        <v>-7.5200000000000003E-2</v>
      </c>
      <c r="AT50" s="16">
        <v>3.5999999999999999E-3</v>
      </c>
      <c r="AU50" s="16">
        <v>-8.1900000000000001E-2</v>
      </c>
      <c r="AV50" s="16">
        <v>-5.7500000000000002E-2</v>
      </c>
      <c r="AW50" s="16">
        <v>-7.7499999999999999E-2</v>
      </c>
      <c r="AX50" s="16">
        <v>-0.11609999999999999</v>
      </c>
      <c r="AY50" s="16">
        <v>-0.1036</v>
      </c>
      <c r="AZ50" s="16">
        <v>-0.13400000000000001</v>
      </c>
      <c r="BA50" s="16">
        <v>-0.10979999999999999</v>
      </c>
      <c r="BB50" s="16">
        <v>-0.1217</v>
      </c>
      <c r="BC50" s="16">
        <v>-0.161</v>
      </c>
      <c r="BD50" s="16">
        <v>-8.5099999999999995E-2</v>
      </c>
      <c r="BE50" s="16">
        <v>-0.1085</v>
      </c>
      <c r="BF50" s="16">
        <v>-4.9000000000000002E-2</v>
      </c>
      <c r="BG50" s="17">
        <v>-0.1249</v>
      </c>
      <c r="BH50" s="14">
        <v>0.4864</v>
      </c>
      <c r="BI50" s="16">
        <v>0.50929999999999997</v>
      </c>
      <c r="BJ50" s="16">
        <v>0.52649999999999997</v>
      </c>
      <c r="BK50" s="16">
        <v>0.40400000000000003</v>
      </c>
      <c r="BL50" s="16">
        <v>0.45839999999999997</v>
      </c>
      <c r="BM50" s="16">
        <v>0.45519999999999999</v>
      </c>
      <c r="BN50" s="16">
        <v>0.53459999999999996</v>
      </c>
      <c r="BO50" s="16">
        <v>0.46079999999999999</v>
      </c>
      <c r="BP50" s="15"/>
      <c r="BQ50" s="17">
        <v>0.41639999999999999</v>
      </c>
    </row>
    <row r="51" spans="19:69" ht="15.75" thickBot="1" x14ac:dyDescent="0.3">
      <c r="S51" s="9" t="s">
        <v>100</v>
      </c>
      <c r="T51" s="18">
        <v>-7.7399999999999997E-2</v>
      </c>
      <c r="U51" s="19">
        <v>-0.13830000000000001</v>
      </c>
      <c r="V51" s="19">
        <v>-0.1208</v>
      </c>
      <c r="W51" s="19">
        <v>-9.8100000000000007E-2</v>
      </c>
      <c r="X51" s="19">
        <v>-0.13450000000000001</v>
      </c>
      <c r="Y51" s="21">
        <v>-0.12540000000000001</v>
      </c>
      <c r="Z51" s="18">
        <v>-9.6600000000000005E-2</v>
      </c>
      <c r="AA51" s="19">
        <v>-7.1300000000000002E-2</v>
      </c>
      <c r="AB51" s="19">
        <v>-9.4500000000000001E-2</v>
      </c>
      <c r="AC51" s="19">
        <v>-0.1011</v>
      </c>
      <c r="AD51" s="19">
        <v>-0.1023</v>
      </c>
      <c r="AE51" s="19">
        <v>-5.0099999999999999E-2</v>
      </c>
      <c r="AF51" s="19">
        <v>-8.9899999999999994E-2</v>
      </c>
      <c r="AG51" s="19">
        <v>-0.1019</v>
      </c>
      <c r="AH51" s="19">
        <v>-0.12230000000000001</v>
      </c>
      <c r="AI51" s="19">
        <v>-0.1047</v>
      </c>
      <c r="AJ51" s="19">
        <v>-0.13009999999999999</v>
      </c>
      <c r="AK51" s="19">
        <v>-0.1187</v>
      </c>
      <c r="AL51" s="19">
        <v>9.4999999999999998E-3</v>
      </c>
      <c r="AM51" s="19">
        <v>-0.1124</v>
      </c>
      <c r="AN51" s="19">
        <v>-7.3700000000000002E-2</v>
      </c>
      <c r="AO51" s="19">
        <v>-8.4099999999999994E-2</v>
      </c>
      <c r="AP51" s="19">
        <v>-8.1900000000000001E-2</v>
      </c>
      <c r="AQ51" s="21">
        <v>-4.4999999999999997E-3</v>
      </c>
      <c r="AR51" s="18">
        <v>-0.1077</v>
      </c>
      <c r="AS51" s="19">
        <v>-8.09E-2</v>
      </c>
      <c r="AT51" s="19">
        <v>-0.1096</v>
      </c>
      <c r="AU51" s="19">
        <v>-0.17399999999999999</v>
      </c>
      <c r="AV51" s="19">
        <v>-0.11600000000000001</v>
      </c>
      <c r="AW51" s="19">
        <v>-0.1389</v>
      </c>
      <c r="AX51" s="19">
        <v>-0.15709999999999999</v>
      </c>
      <c r="AY51" s="19">
        <v>-0.1101</v>
      </c>
      <c r="AZ51" s="19">
        <v>-0.1193</v>
      </c>
      <c r="BA51" s="19">
        <v>-0.10630000000000001</v>
      </c>
      <c r="BB51" s="19">
        <v>-7.4899999999999994E-2</v>
      </c>
      <c r="BC51" s="19">
        <v>-0.14460000000000001</v>
      </c>
      <c r="BD51" s="19">
        <v>-0.12180000000000001</v>
      </c>
      <c r="BE51" s="19">
        <v>-0.16270000000000001</v>
      </c>
      <c r="BF51" s="19">
        <v>-0.16619999999999999</v>
      </c>
      <c r="BG51" s="21">
        <v>-9.9000000000000005E-2</v>
      </c>
      <c r="BH51" s="18">
        <v>0.48280000000000001</v>
      </c>
      <c r="BI51" s="19">
        <v>0.48230000000000001</v>
      </c>
      <c r="BJ51" s="19">
        <v>0.44019999999999998</v>
      </c>
      <c r="BK51" s="19">
        <v>0.43859999999999999</v>
      </c>
      <c r="BL51" s="19">
        <v>0.52900000000000003</v>
      </c>
      <c r="BM51" s="19">
        <v>0.50409999999999999</v>
      </c>
      <c r="BN51" s="19">
        <v>0.46579999999999999</v>
      </c>
      <c r="BO51" s="19">
        <v>0.51200000000000001</v>
      </c>
      <c r="BP51" s="19">
        <v>0.41639999999999999</v>
      </c>
      <c r="BQ51" s="20"/>
    </row>
    <row r="54" spans="19:69" x14ac:dyDescent="0.25">
      <c r="S54" t="s">
        <v>102</v>
      </c>
    </row>
  </sheetData>
  <mergeCells count="4">
    <mergeCell ref="T1:Y1"/>
    <mergeCell ref="Z1:AQ1"/>
    <mergeCell ref="AR1:BG1"/>
    <mergeCell ref="BH1:BQ1"/>
  </mergeCells>
  <conditionalFormatting sqref="T2:BQ51">
    <cfRule type="cellIs" dxfId="1" priority="1" operator="greaterThan">
      <formula>0.5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 Rasch Data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Bowtell, Philip</cp:lastModifiedBy>
  <dcterms:modified xsi:type="dcterms:W3CDTF">2019-10-10T05:38:05Z</dcterms:modified>
</cp:coreProperties>
</file>