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kmanies_usgs_gov/Documents/Documents/Alaska-Bonanza/Beta-Gamma/Beta-Gamma Data/Active layer review/"/>
    </mc:Choice>
  </mc:AlternateContent>
  <xr:revisionPtr revIDLastSave="157" documentId="8_{9D5B11E3-FEF4-4FC4-8BB4-8C514F8315D6}" xr6:coauthVersionLast="47" xr6:coauthVersionMax="47" xr10:uidLastSave="{049E6164-62B0-4E42-9685-5457D7F74FB2}"/>
  <bookViews>
    <workbookView xWindow="-28920" yWindow="-3735" windowWidth="29040" windowHeight="16440" activeTab="1" xr2:uid="{00000000-000D-0000-FFFF-FFFF00000000}"/>
  </bookViews>
  <sheets>
    <sheet name="NOTES" sheetId="8" r:id="rId1"/>
    <sheet name="ForOurAnalysis" sheetId="10" r:id="rId2"/>
    <sheet name="T3-acrossGamma" sheetId="3" r:id="rId3"/>
    <sheet name="T4-belowSite" sheetId="4" r:id="rId4"/>
    <sheet name="T7-SideofSite" sheetId="7" r:id="rId5"/>
    <sheet name="T1-nearAlpha" sheetId="1" r:id="rId6"/>
    <sheet name="T2-Alpha" sheetId="2" r:id="rId7"/>
    <sheet name="T5-AcrossMiriamBog" sheetId="5" r:id="rId8"/>
    <sheet name="T6-BelowMiriamBog" sheetId="6" r:id="rId9"/>
    <sheet name="Export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0" l="1"/>
  <c r="B56" i="10"/>
  <c r="J55" i="10"/>
  <c r="B55" i="10"/>
  <c r="J54" i="10"/>
  <c r="B54" i="10"/>
  <c r="J53" i="10"/>
  <c r="B53" i="10"/>
  <c r="J52" i="10"/>
  <c r="B52" i="10"/>
  <c r="J51" i="10"/>
  <c r="B51" i="10"/>
  <c r="J50" i="10"/>
  <c r="B50" i="10"/>
  <c r="J49" i="10"/>
  <c r="B49" i="10"/>
  <c r="J48" i="10"/>
  <c r="B48" i="10"/>
  <c r="J47" i="10"/>
  <c r="B47" i="10"/>
  <c r="J46" i="10"/>
  <c r="B46" i="10"/>
  <c r="J45" i="10"/>
  <c r="B45" i="10"/>
  <c r="J44" i="10"/>
  <c r="B44" i="10"/>
  <c r="J43" i="10"/>
  <c r="B43" i="10"/>
  <c r="J42" i="10"/>
  <c r="B42" i="10"/>
  <c r="J41" i="10"/>
  <c r="B41" i="10"/>
  <c r="J40" i="10"/>
  <c r="B40" i="10"/>
  <c r="J39" i="10"/>
  <c r="B39" i="10"/>
  <c r="J38" i="10"/>
  <c r="B38" i="10"/>
  <c r="J37" i="10"/>
  <c r="B37" i="10"/>
  <c r="J36" i="10"/>
  <c r="B36" i="10"/>
  <c r="J35" i="10"/>
  <c r="B35" i="10"/>
  <c r="J34" i="10"/>
  <c r="B34" i="10"/>
  <c r="J33" i="10"/>
  <c r="B33" i="10"/>
  <c r="J32" i="10"/>
  <c r="B32" i="10"/>
  <c r="J31" i="10"/>
  <c r="B31" i="10"/>
  <c r="J30" i="10"/>
  <c r="B30" i="10"/>
  <c r="J29" i="10"/>
  <c r="B29" i="10"/>
  <c r="J28" i="10"/>
  <c r="B28" i="10"/>
  <c r="J27" i="10"/>
  <c r="B27" i="10"/>
  <c r="J26" i="10"/>
  <c r="B26" i="10"/>
  <c r="J127" i="10"/>
  <c r="B127" i="10"/>
  <c r="J126" i="10"/>
  <c r="B126" i="10"/>
  <c r="J125" i="10"/>
  <c r="B125" i="10"/>
  <c r="J124" i="10"/>
  <c r="B124" i="10"/>
  <c r="J123" i="10"/>
  <c r="B123" i="10"/>
  <c r="J122" i="10"/>
  <c r="B122" i="10"/>
  <c r="J121" i="10"/>
  <c r="B121" i="10"/>
  <c r="J120" i="10"/>
  <c r="B120" i="10"/>
  <c r="J119" i="10"/>
  <c r="B119" i="10"/>
  <c r="J118" i="10"/>
  <c r="B118" i="10"/>
  <c r="J117" i="10"/>
  <c r="B117" i="10"/>
  <c r="J116" i="10"/>
  <c r="B116" i="10"/>
  <c r="J115" i="10"/>
  <c r="B115" i="10"/>
  <c r="J114" i="10"/>
  <c r="B114" i="10"/>
  <c r="J113" i="10"/>
  <c r="B113" i="10"/>
  <c r="J112" i="10"/>
  <c r="B112" i="10"/>
  <c r="J111" i="10"/>
  <c r="B111" i="10"/>
  <c r="J110" i="10"/>
  <c r="B110" i="10"/>
  <c r="J109" i="10"/>
  <c r="B109" i="10"/>
  <c r="J108" i="10"/>
  <c r="B108" i="10"/>
  <c r="J107" i="10"/>
  <c r="B107" i="10"/>
  <c r="J106" i="10"/>
  <c r="B106" i="10"/>
  <c r="J105" i="10"/>
  <c r="B105" i="10"/>
  <c r="J104" i="10"/>
  <c r="B104" i="10"/>
  <c r="J103" i="10"/>
  <c r="B103" i="10"/>
  <c r="J102" i="10"/>
  <c r="B102" i="10"/>
  <c r="J101" i="10"/>
  <c r="B101" i="10"/>
  <c r="J100" i="10"/>
  <c r="B100" i="10"/>
  <c r="J99" i="10"/>
  <c r="B99" i="10"/>
  <c r="J98" i="10"/>
  <c r="B98" i="10"/>
  <c r="J97" i="10"/>
  <c r="B97" i="10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96" i="10"/>
  <c r="B96" i="10"/>
  <c r="J95" i="10"/>
  <c r="B95" i="10"/>
  <c r="J94" i="10"/>
  <c r="B94" i="10"/>
  <c r="J93" i="10"/>
  <c r="B93" i="10"/>
  <c r="J92" i="10"/>
  <c r="B92" i="10"/>
  <c r="J91" i="10"/>
  <c r="B91" i="10"/>
  <c r="J90" i="10"/>
  <c r="B90" i="10"/>
  <c r="J89" i="10"/>
  <c r="B89" i="10"/>
  <c r="J88" i="10"/>
  <c r="B88" i="10"/>
  <c r="J87" i="10"/>
  <c r="B87" i="10"/>
  <c r="J86" i="10"/>
  <c r="B86" i="10"/>
  <c r="J85" i="10"/>
  <c r="B85" i="10"/>
  <c r="J84" i="10"/>
  <c r="B84" i="10"/>
  <c r="J83" i="10"/>
  <c r="B83" i="10"/>
  <c r="J82" i="10"/>
  <c r="B82" i="10"/>
  <c r="J81" i="10"/>
  <c r="B81" i="10"/>
  <c r="J80" i="10"/>
  <c r="B80" i="10"/>
  <c r="J79" i="10"/>
  <c r="B79" i="10"/>
  <c r="J78" i="10"/>
  <c r="B78" i="10"/>
  <c r="J77" i="10"/>
  <c r="B77" i="10"/>
  <c r="J76" i="10"/>
  <c r="B76" i="10"/>
  <c r="J75" i="10"/>
  <c r="B75" i="10"/>
  <c r="J74" i="10"/>
  <c r="B74" i="10"/>
  <c r="J73" i="10"/>
  <c r="B73" i="10"/>
  <c r="J72" i="10"/>
  <c r="B72" i="10"/>
  <c r="J71" i="10"/>
  <c r="B71" i="10"/>
  <c r="J70" i="10"/>
  <c r="B70" i="10"/>
  <c r="J69" i="10"/>
  <c r="B69" i="10"/>
  <c r="J68" i="10"/>
  <c r="B68" i="10"/>
  <c r="J67" i="10"/>
  <c r="B67" i="10"/>
  <c r="J66" i="10"/>
  <c r="B66" i="10"/>
  <c r="J65" i="10"/>
  <c r="B65" i="10"/>
  <c r="J64" i="10"/>
  <c r="B64" i="10"/>
  <c r="J63" i="10"/>
  <c r="B63" i="10"/>
  <c r="J62" i="10"/>
  <c r="B62" i="10"/>
  <c r="J61" i="10"/>
  <c r="B61" i="10"/>
  <c r="J60" i="10"/>
  <c r="B60" i="10"/>
  <c r="J59" i="10"/>
  <c r="B59" i="10"/>
  <c r="J58" i="10"/>
  <c r="B58" i="10"/>
  <c r="J57" i="10"/>
  <c r="B57" i="10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25" i="10"/>
  <c r="B25" i="10"/>
  <c r="J24" i="10"/>
  <c r="B24" i="10"/>
  <c r="J23" i="10"/>
  <c r="B23" i="10"/>
  <c r="J22" i="10"/>
  <c r="B22" i="10"/>
  <c r="J21" i="10"/>
  <c r="B21" i="10"/>
  <c r="J20" i="10"/>
  <c r="B20" i="10"/>
  <c r="J19" i="10"/>
  <c r="B19" i="10"/>
  <c r="J18" i="10"/>
  <c r="B18" i="10"/>
  <c r="J17" i="10"/>
  <c r="B17" i="10"/>
  <c r="J16" i="10"/>
  <c r="B16" i="10"/>
  <c r="J15" i="10"/>
  <c r="B15" i="10"/>
  <c r="J14" i="10"/>
  <c r="B14" i="10"/>
  <c r="J13" i="10"/>
  <c r="B13" i="10"/>
  <c r="J12" i="10"/>
  <c r="B12" i="10"/>
  <c r="J11" i="10"/>
  <c r="B11" i="10"/>
  <c r="J10" i="10"/>
  <c r="B10" i="10"/>
  <c r="J9" i="10"/>
  <c r="B9" i="10"/>
  <c r="J8" i="10"/>
  <c r="B8" i="10"/>
  <c r="J7" i="10"/>
  <c r="B7" i="10"/>
  <c r="J6" i="10"/>
  <c r="B6" i="10"/>
  <c r="J5" i="10"/>
  <c r="B5" i="10"/>
  <c r="J4" i="10"/>
  <c r="B4" i="10"/>
  <c r="J3" i="10"/>
  <c r="B3" i="10"/>
  <c r="J2" i="10"/>
  <c r="B2" i="10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2" i="1"/>
  <c r="B4" i="2"/>
  <c r="B5" i="2"/>
  <c r="B6" i="2"/>
  <c r="B7" i="2"/>
  <c r="B8" i="2"/>
  <c r="B11" i="2"/>
  <c r="B12" i="2"/>
  <c r="B13" i="2"/>
  <c r="B14" i="2"/>
  <c r="B15" i="2"/>
  <c r="B16" i="2"/>
  <c r="B17" i="2"/>
  <c r="B25" i="2"/>
  <c r="B26" i="2"/>
  <c r="B27" i="2"/>
  <c r="B28" i="2"/>
  <c r="B29" i="2"/>
  <c r="B30" i="2"/>
  <c r="B31" i="2"/>
  <c r="B32" i="2"/>
  <c r="B2" i="2"/>
  <c r="B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B2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3" i="5"/>
  <c r="B2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3" i="6"/>
  <c r="B2" i="6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4" i="4"/>
  <c r="B5" i="4"/>
  <c r="B6" i="4"/>
  <c r="B7" i="4"/>
  <c r="B8" i="4"/>
  <c r="B9" i="4"/>
  <c r="B10" i="4"/>
  <c r="B11" i="4"/>
  <c r="B12" i="4"/>
  <c r="B13" i="4"/>
  <c r="B14" i="4"/>
  <c r="B3" i="4"/>
  <c r="B2" i="4"/>
  <c r="C26" i="10" l="1"/>
  <c r="C51" i="10"/>
  <c r="C49" i="10"/>
  <c r="C29" i="10"/>
  <c r="C30" i="10"/>
  <c r="C46" i="10"/>
  <c r="C41" i="10"/>
  <c r="C36" i="10"/>
  <c r="C52" i="10"/>
  <c r="C91" i="10"/>
  <c r="C31" i="10"/>
  <c r="C47" i="10"/>
  <c r="C42" i="10"/>
  <c r="C122" i="10"/>
  <c r="C37" i="10"/>
  <c r="C53" i="10"/>
  <c r="C65" i="10"/>
  <c r="C81" i="10"/>
  <c r="C32" i="10"/>
  <c r="C48" i="10"/>
  <c r="C27" i="10"/>
  <c r="C43" i="10"/>
  <c r="C38" i="10"/>
  <c r="C54" i="10"/>
  <c r="C33" i="10"/>
  <c r="C28" i="10"/>
  <c r="C44" i="10"/>
  <c r="C112" i="10"/>
  <c r="C39" i="10"/>
  <c r="C55" i="10"/>
  <c r="C34" i="10"/>
  <c r="C50" i="10"/>
  <c r="C45" i="10"/>
  <c r="C40" i="10"/>
  <c r="C56" i="10"/>
  <c r="C102" i="10"/>
  <c r="C35" i="10"/>
  <c r="C101" i="10"/>
  <c r="C117" i="10"/>
  <c r="C107" i="10"/>
  <c r="C123" i="10"/>
  <c r="C97" i="10"/>
  <c r="C108" i="10"/>
  <c r="C124" i="10"/>
  <c r="C118" i="10"/>
  <c r="C103" i="10"/>
  <c r="C119" i="10"/>
  <c r="C113" i="10"/>
  <c r="C98" i="10"/>
  <c r="C114" i="10"/>
  <c r="C109" i="10"/>
  <c r="C125" i="10"/>
  <c r="C104" i="10"/>
  <c r="C120" i="10"/>
  <c r="C99" i="10"/>
  <c r="C115" i="10"/>
  <c r="C110" i="10"/>
  <c r="C126" i="10"/>
  <c r="C105" i="10"/>
  <c r="C121" i="10"/>
  <c r="C100" i="10"/>
  <c r="C116" i="10"/>
  <c r="C111" i="10"/>
  <c r="C127" i="10"/>
  <c r="C106" i="10"/>
  <c r="C70" i="10"/>
  <c r="C86" i="10"/>
  <c r="C60" i="10"/>
  <c r="C76" i="10"/>
  <c r="C92" i="10"/>
  <c r="C71" i="10"/>
  <c r="C87" i="10"/>
  <c r="C66" i="10"/>
  <c r="C82" i="10"/>
  <c r="C61" i="10"/>
  <c r="C77" i="10"/>
  <c r="C93" i="10"/>
  <c r="C72" i="10"/>
  <c r="C88" i="10"/>
  <c r="C67" i="10"/>
  <c r="C83" i="10"/>
  <c r="C62" i="10"/>
  <c r="C78" i="10"/>
  <c r="C94" i="10"/>
  <c r="C57" i="10"/>
  <c r="C73" i="10"/>
  <c r="C89" i="10"/>
  <c r="C68" i="10"/>
  <c r="C84" i="10"/>
  <c r="C63" i="10"/>
  <c r="C79" i="10"/>
  <c r="C95" i="10"/>
  <c r="C58" i="10"/>
  <c r="C74" i="10"/>
  <c r="C90" i="10"/>
  <c r="C69" i="10"/>
  <c r="C85" i="10"/>
  <c r="C64" i="10"/>
  <c r="C80" i="10"/>
  <c r="C96" i="10"/>
  <c r="C59" i="10"/>
  <c r="C75" i="10"/>
  <c r="C5" i="10"/>
  <c r="C3" i="10"/>
  <c r="C12" i="10"/>
  <c r="C20" i="10"/>
  <c r="C15" i="10"/>
  <c r="C19" i="10"/>
  <c r="C14" i="10"/>
  <c r="C9" i="10"/>
  <c r="C4" i="10"/>
  <c r="C10" i="10"/>
  <c r="C21" i="10"/>
  <c r="C22" i="10"/>
  <c r="C16" i="10"/>
  <c r="C11" i="10"/>
  <c r="C6" i="10"/>
  <c r="C17" i="10"/>
  <c r="C23" i="10"/>
  <c r="C7" i="10"/>
  <c r="C2" i="10"/>
  <c r="C13" i="10"/>
  <c r="C18" i="10"/>
  <c r="C8" i="10"/>
  <c r="C24" i="10"/>
  <c r="C25" i="10"/>
  <c r="C48" i="6"/>
  <c r="C45" i="6"/>
  <c r="C44" i="6"/>
  <c r="C47" i="6"/>
  <c r="C43" i="6"/>
  <c r="C50" i="6"/>
  <c r="C46" i="6"/>
  <c r="C42" i="6"/>
  <c r="C49" i="6"/>
  <c r="C3" i="4"/>
  <c r="C30" i="1"/>
  <c r="C10" i="1"/>
  <c r="C24" i="1"/>
  <c r="C16" i="1"/>
  <c r="C13" i="1"/>
  <c r="C9" i="1"/>
  <c r="C5" i="1"/>
  <c r="C27" i="1"/>
  <c r="C23" i="1"/>
  <c r="C19" i="1"/>
  <c r="C15" i="1"/>
  <c r="C2" i="1"/>
  <c r="C6" i="1"/>
  <c r="C28" i="1"/>
  <c r="C20" i="1"/>
  <c r="C12" i="1"/>
  <c r="C8" i="1"/>
  <c r="C4" i="1"/>
  <c r="C26" i="1"/>
  <c r="C22" i="1"/>
  <c r="C18" i="1"/>
  <c r="C14" i="1"/>
  <c r="C11" i="1"/>
  <c r="C7" i="1"/>
  <c r="C29" i="1"/>
  <c r="C25" i="1"/>
  <c r="C21" i="1"/>
  <c r="C17" i="1"/>
  <c r="C26" i="2"/>
  <c r="C25" i="2"/>
  <c r="C32" i="2"/>
  <c r="C30" i="2"/>
  <c r="C28" i="2"/>
  <c r="C31" i="2"/>
  <c r="C29" i="2"/>
  <c r="C27" i="2"/>
  <c r="C9" i="3"/>
  <c r="C41" i="6"/>
  <c r="C23" i="4"/>
  <c r="C27" i="4"/>
  <c r="C10" i="4"/>
  <c r="C30" i="4"/>
  <c r="C5" i="4"/>
  <c r="C9" i="4"/>
  <c r="C13" i="4"/>
  <c r="C17" i="4"/>
  <c r="C21" i="4"/>
  <c r="C25" i="4"/>
  <c r="C29" i="4"/>
  <c r="C7" i="4"/>
  <c r="C11" i="4"/>
  <c r="C15" i="4"/>
  <c r="C19" i="4"/>
  <c r="C2" i="4"/>
  <c r="C6" i="4"/>
  <c r="C14" i="4"/>
  <c r="C18" i="4"/>
  <c r="C22" i="4"/>
  <c r="C26" i="4"/>
  <c r="C32" i="4"/>
  <c r="C4" i="4"/>
  <c r="C8" i="4"/>
  <c r="C12" i="4"/>
  <c r="C16" i="4"/>
  <c r="C20" i="4"/>
  <c r="C24" i="4"/>
  <c r="C28" i="4"/>
  <c r="C31" i="4"/>
  <c r="C3" i="1"/>
  <c r="C3" i="2"/>
  <c r="C13" i="2"/>
  <c r="C2" i="2"/>
  <c r="C6" i="2"/>
  <c r="C12" i="2"/>
  <c r="C16" i="2"/>
  <c r="C5" i="2"/>
  <c r="C11" i="2"/>
  <c r="C15" i="2"/>
  <c r="C7" i="2"/>
  <c r="C17" i="2"/>
  <c r="C4" i="2"/>
  <c r="C8" i="2"/>
  <c r="C14" i="2"/>
  <c r="C13" i="3"/>
  <c r="C20" i="3"/>
  <c r="C3" i="3"/>
  <c r="C7" i="3"/>
  <c r="C11" i="3"/>
  <c r="C15" i="3"/>
  <c r="C19" i="3"/>
  <c r="C23" i="3"/>
  <c r="C5" i="3"/>
  <c r="C21" i="3"/>
  <c r="C8" i="3"/>
  <c r="C2" i="3"/>
  <c r="C6" i="3"/>
  <c r="C10" i="3"/>
  <c r="C14" i="3"/>
  <c r="C18" i="3"/>
  <c r="C22" i="3"/>
  <c r="C17" i="3"/>
  <c r="C25" i="3"/>
  <c r="C4" i="3"/>
  <c r="C12" i="3"/>
  <c r="C16" i="3"/>
  <c r="C24" i="3"/>
  <c r="C7" i="5"/>
  <c r="C19" i="5"/>
  <c r="C2" i="5"/>
  <c r="C6" i="5"/>
  <c r="C10" i="5"/>
  <c r="C14" i="5"/>
  <c r="C18" i="5"/>
  <c r="C3" i="5"/>
  <c r="C15" i="5"/>
  <c r="C5" i="5"/>
  <c r="C9" i="5"/>
  <c r="C17" i="5"/>
  <c r="C11" i="5"/>
  <c r="C13" i="5"/>
  <c r="C4" i="5"/>
  <c r="C8" i="5"/>
  <c r="C12" i="5"/>
  <c r="C16" i="5"/>
  <c r="C3" i="6"/>
  <c r="C19" i="6"/>
  <c r="C23" i="6"/>
  <c r="C27" i="6"/>
  <c r="C2" i="6"/>
  <c r="C14" i="6"/>
  <c r="C26" i="6"/>
  <c r="C32" i="6"/>
  <c r="C38" i="6"/>
  <c r="C9" i="6"/>
  <c r="C13" i="6"/>
  <c r="C17" i="6"/>
  <c r="C21" i="6"/>
  <c r="C25" i="6"/>
  <c r="C29" i="6"/>
  <c r="C7" i="6"/>
  <c r="C11" i="6"/>
  <c r="C15" i="6"/>
  <c r="C6" i="6"/>
  <c r="C10" i="6"/>
  <c r="C18" i="6"/>
  <c r="C22" i="6"/>
  <c r="C30" i="6"/>
  <c r="C34" i="6"/>
  <c r="C36" i="6"/>
  <c r="C40" i="6"/>
  <c r="C5" i="6"/>
  <c r="C4" i="6"/>
  <c r="C8" i="6"/>
  <c r="C12" i="6"/>
  <c r="C16" i="6"/>
  <c r="C20" i="6"/>
  <c r="C24" i="6"/>
  <c r="C28" i="6"/>
  <c r="C31" i="6"/>
  <c r="C33" i="6"/>
  <c r="C35" i="6"/>
  <c r="C37" i="6"/>
  <c r="C39" i="6"/>
  <c r="B32" i="7"/>
  <c r="B33" i="7"/>
  <c r="B34" i="7"/>
  <c r="B35" i="7"/>
  <c r="B36" i="7"/>
  <c r="B37" i="7"/>
  <c r="B38" i="7"/>
  <c r="B39" i="7"/>
  <c r="B40" i="7"/>
  <c r="B41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" i="7"/>
  <c r="B2" i="7"/>
  <c r="C33" i="7" l="1"/>
  <c r="C26" i="7"/>
  <c r="C14" i="7"/>
  <c r="C6" i="7"/>
  <c r="C37" i="7"/>
  <c r="C25" i="7"/>
  <c r="C2" i="7"/>
  <c r="C21" i="7"/>
  <c r="C17" i="7"/>
  <c r="C13" i="7"/>
  <c r="C9" i="7"/>
  <c r="C5" i="7"/>
  <c r="C40" i="7"/>
  <c r="C36" i="7"/>
  <c r="C32" i="7"/>
  <c r="C28" i="7"/>
  <c r="C18" i="7"/>
  <c r="C10" i="7"/>
  <c r="C41" i="7"/>
  <c r="C29" i="7"/>
  <c r="C24" i="7"/>
  <c r="C20" i="7"/>
  <c r="C16" i="7"/>
  <c r="C12" i="7"/>
  <c r="C8" i="7"/>
  <c r="C4" i="7"/>
  <c r="C39" i="7"/>
  <c r="C35" i="7"/>
  <c r="C31" i="7"/>
  <c r="C27" i="7"/>
  <c r="C22" i="7"/>
  <c r="C23" i="7"/>
  <c r="C19" i="7"/>
  <c r="C15" i="7"/>
  <c r="C11" i="7"/>
  <c r="C7" i="7"/>
  <c r="C3" i="7"/>
  <c r="C38" i="7"/>
  <c r="C34" i="7"/>
  <c r="C30" i="7"/>
</calcChain>
</file>

<file path=xl/sharedStrings.xml><?xml version="1.0" encoding="utf-8"?>
<sst xmlns="http://schemas.openxmlformats.org/spreadsheetml/2006/main" count="994" uniqueCount="375">
  <si>
    <t>Surveyed 10/5/17</t>
  </si>
  <si>
    <t>Simone Whitecloud did vegetation interpretations</t>
  </si>
  <si>
    <t>GPS point</t>
  </si>
  <si>
    <t>Dist previous</t>
  </si>
  <si>
    <t>Dist  transect (m)</t>
  </si>
  <si>
    <t>Depth (cm)</t>
  </si>
  <si>
    <t>Description</t>
  </si>
  <si>
    <t>UTMn</t>
  </si>
  <si>
    <t>UTMe</t>
  </si>
  <si>
    <t>Latitude</t>
  </si>
  <si>
    <t>Longitude</t>
  </si>
  <si>
    <t>Elvation</t>
  </si>
  <si>
    <t>Date/time</t>
  </si>
  <si>
    <t>Trail</t>
  </si>
  <si>
    <t>2017-10-05T18:26:55Z</t>
  </si>
  <si>
    <t>Trail; next to trail is 62</t>
  </si>
  <si>
    <t>2017-10-05T18:28:20Z</t>
  </si>
  <si>
    <t>Trail; next to trail is 55</t>
  </si>
  <si>
    <t>2017-10-05T18:30:05Z</t>
  </si>
  <si>
    <t>Trail; next to trail is 63</t>
  </si>
  <si>
    <t>2017-10-05T18:30:43Z</t>
  </si>
  <si>
    <t>Trail; next to trail is 54</t>
  </si>
  <si>
    <t>2017-10-05T18:31:22Z</t>
  </si>
  <si>
    <t>Edge of fen</t>
  </si>
  <si>
    <t>2017-10-05T18:33:10Z</t>
  </si>
  <si>
    <t>Walking towards/into fen</t>
  </si>
  <si>
    <t>2017-10-05T18:33:43Z</t>
  </si>
  <si>
    <t>2017-10-05T18:34:04Z</t>
  </si>
  <si>
    <t>&gt;250</t>
  </si>
  <si>
    <t>In fen</t>
  </si>
  <si>
    <t>2017-10-05T18:34:22Z</t>
  </si>
  <si>
    <t>2017-10-05T18:37:14Z</t>
  </si>
  <si>
    <t>Silty sediment at depth?</t>
  </si>
  <si>
    <t>2017-10-05T18:38:56Z</t>
  </si>
  <si>
    <t>Frozen at depth? Drill target</t>
  </si>
  <si>
    <t>2017-10-05T18:40:04Z</t>
  </si>
  <si>
    <t>Sedge</t>
  </si>
  <si>
    <t>2017-10-05T18:41:08Z</t>
  </si>
  <si>
    <t>Sedge, sphagnum</t>
  </si>
  <si>
    <t>2017-10-05T18:42:52Z</t>
  </si>
  <si>
    <t>Grass; feels like gravel at depth</t>
  </si>
  <si>
    <t>2017-10-05T19:12:21Z</t>
  </si>
  <si>
    <t>Grass with channels  between; gravel at depth?</t>
  </si>
  <si>
    <t>2017-10-05T19:15:05Z</t>
  </si>
  <si>
    <t>Shrubs, grass</t>
  </si>
  <si>
    <t>2017-10-05T19:16:39Z</t>
  </si>
  <si>
    <t>2017-10-05T19:20:22Z</t>
  </si>
  <si>
    <t>2017-10-05T19:21:36Z</t>
  </si>
  <si>
    <t>2017-10-05T19:22:19Z</t>
  </si>
  <si>
    <t>Shrubs, grass, tamarack</t>
  </si>
  <si>
    <t>2017-10-05T19:23:28Z</t>
  </si>
  <si>
    <t>Sphagnum, grass</t>
  </si>
  <si>
    <t>2017-10-05T19:23:48Z</t>
  </si>
  <si>
    <t>Sphagnum, shrubs, grass, tamarack, black spruce</t>
  </si>
  <si>
    <t>2017-10-05T19:24:21Z</t>
  </si>
  <si>
    <t>2017-10-05T19:24:48Z</t>
  </si>
  <si>
    <t>2017-10-05T19:25:18Z</t>
  </si>
  <si>
    <t>Gravel at depth?</t>
  </si>
  <si>
    <t>2017-10-05T19:29:38Z</t>
  </si>
  <si>
    <t>2017-10-05T19:31:57Z</t>
  </si>
  <si>
    <t>2017-10-05T19:46:07Z</t>
  </si>
  <si>
    <t>2017-10-05T19:48:01Z</t>
  </si>
  <si>
    <t>T1</t>
  </si>
  <si>
    <t>2017-10-05T18:45:56Z</t>
  </si>
  <si>
    <t>Grass</t>
  </si>
  <si>
    <t>2017-10-05T18:47:32Z</t>
  </si>
  <si>
    <t>Grass; soft ground</t>
  </si>
  <si>
    <t>2017-10-05T18:49:30Z</t>
  </si>
  <si>
    <t>2017-10-05T18:50:13Z</t>
  </si>
  <si>
    <t>Grass, willow, moss</t>
  </si>
  <si>
    <t>2017-10-05T18:51:11Z</t>
  </si>
  <si>
    <t>2017-10-05T18:52:16Z</t>
  </si>
  <si>
    <t>2017-10-05T18:53:13Z</t>
  </si>
  <si>
    <t>2017-10-05T18:55:16Z</t>
  </si>
  <si>
    <t>Sedge; feels like sand at depth</t>
  </si>
  <si>
    <t>2017-10-05T18:57:15Z</t>
  </si>
  <si>
    <t>Sedge mix</t>
  </si>
  <si>
    <t>2017-10-05T18:58:53Z</t>
  </si>
  <si>
    <t>Willow, shrub</t>
  </si>
  <si>
    <t>2017-10-05T18:59:33Z</t>
  </si>
  <si>
    <t>Shrub and grass</t>
  </si>
  <si>
    <t>2017-10-05T19:00:54Z</t>
  </si>
  <si>
    <t>Near edge of spruce; shrubs and grass</t>
  </si>
  <si>
    <t>2017-10-05T19:01:10Z</t>
  </si>
  <si>
    <t>Grass with black spruce</t>
  </si>
  <si>
    <t>2017-10-05T19:01:36Z</t>
  </si>
  <si>
    <t>Sedge; gravel at depth?</t>
  </si>
  <si>
    <t>2017-10-05T19:34:47Z</t>
  </si>
  <si>
    <t>Grass mounds with channels; gravel at depth?</t>
  </si>
  <si>
    <t>2017-10-05T19:36:03Z</t>
  </si>
  <si>
    <t>Shrubs and grass; gravel at depth?</t>
  </si>
  <si>
    <t>2017-10-05T19:36:55Z</t>
  </si>
  <si>
    <t>Shrubs and grass near birch</t>
  </si>
  <si>
    <t>2017-10-05T19:38:39Z</t>
  </si>
  <si>
    <t>Sphagnum, shrubs, grass, tamarack, near black spruce</t>
  </si>
  <si>
    <t>2017-10-05T19:39:11Z</t>
  </si>
  <si>
    <t>2017-10-05T19:39:41Z</t>
  </si>
  <si>
    <t>Black spruce</t>
  </si>
  <si>
    <t>2017-10-05T19:40:11Z</t>
  </si>
  <si>
    <t>2017-10-05T19:40:31Z</t>
  </si>
  <si>
    <t>T2</t>
  </si>
  <si>
    <t>Tussocks with tamarack and spruce</t>
  </si>
  <si>
    <t>2017-10-05T20:36:37Z</t>
  </si>
  <si>
    <t>Tussocks with tamarack and spruce; first photo of the day</t>
  </si>
  <si>
    <t>2017-10-05T20:37:31Z</t>
  </si>
  <si>
    <t>2017-10-05T20:39:02Z</t>
  </si>
  <si>
    <t>2017-10-05T20:39:50Z</t>
  </si>
  <si>
    <t>Tussocks with tamarack and spruce; small thermokarst</t>
  </si>
  <si>
    <t>2017-10-05T20:40:43Z</t>
  </si>
  <si>
    <t>2017-10-05T20:41:19Z</t>
  </si>
  <si>
    <t>2017-10-05T20:42:22Z</t>
  </si>
  <si>
    <t>Tussocks and moss mounds</t>
  </si>
  <si>
    <t>2017-10-05T20:43:28Z</t>
  </si>
  <si>
    <t>2017-10-05T20:44:38Z</t>
  </si>
  <si>
    <t>Thick moss with eriophorum; second photo</t>
  </si>
  <si>
    <t>2017-10-05T20:45:03Z</t>
  </si>
  <si>
    <t>Thick moss with eriophorum; third photo</t>
  </si>
  <si>
    <t>2017-10-05T20:47:20Z</t>
  </si>
  <si>
    <t>Tall moss mound</t>
  </si>
  <si>
    <t>2017-10-05T20:47:43Z</t>
  </si>
  <si>
    <t>Edge of thermokarst; fourth photo</t>
  </si>
  <si>
    <t>2017-10-05T20:48:49Z</t>
  </si>
  <si>
    <t>Sphagnum, eriophorum</t>
  </si>
  <si>
    <t>2017-10-05T20:50:39Z</t>
  </si>
  <si>
    <t>Floating sphagnum; thermokarst; standing water</t>
  </si>
  <si>
    <t>2017-10-05T20:50:44Z</t>
  </si>
  <si>
    <t>2017-10-05T20:51:22Z</t>
  </si>
  <si>
    <t>Shrubs, small mound</t>
  </si>
  <si>
    <t>2017-10-05T20:51:56Z</t>
  </si>
  <si>
    <t>Sphagnum and sedge</t>
  </si>
  <si>
    <t>2017-10-05T20:53:14Z</t>
  </si>
  <si>
    <t>Sphagnum and sedge; thermokarst?</t>
  </si>
  <si>
    <t>2017-10-05T20:53:55Z</t>
  </si>
  <si>
    <t>2017-10-05T20:54:55Z</t>
  </si>
  <si>
    <t>Sphagnum</t>
  </si>
  <si>
    <t>2017-10-05T20:55:41Z</t>
  </si>
  <si>
    <t>Ledum, sphagnum</t>
  </si>
  <si>
    <t>2017-10-05T20:56:19Z</t>
  </si>
  <si>
    <t>2017-10-05T20:56:47Z</t>
  </si>
  <si>
    <t>Beginning of thermokarst? Sphagnum, shrubs; Fifth photo</t>
  </si>
  <si>
    <t>2017-10-05T20:57:27Z</t>
  </si>
  <si>
    <t>T3</t>
  </si>
  <si>
    <t>Tussocks; Photo 7</t>
  </si>
  <si>
    <t>2017-10-05T22:17:59Z</t>
  </si>
  <si>
    <t>Shrubs, sedge, tussocks, moss</t>
  </si>
  <si>
    <t>2017-10-05T22:21:15Z</t>
  </si>
  <si>
    <t>2017-10-05T22:22:14Z</t>
  </si>
  <si>
    <t>2017-10-05T22:23:32Z</t>
  </si>
  <si>
    <t>2017-10-05T22:24:41Z</t>
  </si>
  <si>
    <t>2017-10-05T22:25:52Z</t>
  </si>
  <si>
    <t>Thermokarst edge; sphagnum, sedge, shrubs, spruce to 1 m</t>
  </si>
  <si>
    <t>2017-10-05T22:27:51Z</t>
  </si>
  <si>
    <t>Thermokarst</t>
  </si>
  <si>
    <t>2017-10-05T22:28:08Z</t>
  </si>
  <si>
    <t>Standing water; flooded tussocks and shrubs</t>
  </si>
  <si>
    <t>2017-10-05T22:29:03Z</t>
  </si>
  <si>
    <t>2017-10-05T22:29:46Z</t>
  </si>
  <si>
    <t>Flooded forest, all dead spruce to 5 m; Photo 8</t>
  </si>
  <si>
    <t>2017-10-05T22:30:10Z</t>
  </si>
  <si>
    <t>2017-10-05T22:31:00Z</t>
  </si>
  <si>
    <t>2017-10-05T22:31:47Z</t>
  </si>
  <si>
    <t>2017-10-05T22:32:48Z</t>
  </si>
  <si>
    <t>2017-10-05T22:33:48Z</t>
  </si>
  <si>
    <t>2017-10-05T22:34:34Z</t>
  </si>
  <si>
    <t>2017-10-05T22:35:01Z</t>
  </si>
  <si>
    <t>Thermokarst edge</t>
  </si>
  <si>
    <t>2017-10-05T22:36:54Z</t>
  </si>
  <si>
    <t>2017-10-05T22:37:19Z</t>
  </si>
  <si>
    <t>2017-10-05T22:37:42Z</t>
  </si>
  <si>
    <t>Sphagnum with shrubs; edge; Photo 9</t>
  </si>
  <si>
    <t>2017-10-05T22:38:04Z</t>
  </si>
  <si>
    <t>Sphagnum with grass, stable ground photo 10</t>
  </si>
  <si>
    <t>2017-10-05T22:38:37Z</t>
  </si>
  <si>
    <t>2017-10-05T22:39:58Z</t>
  </si>
  <si>
    <t>2017-10-05T22:40:31Z</t>
  </si>
  <si>
    <t>2017-10-05T22:40:55Z</t>
  </si>
  <si>
    <t xml:space="preserve">Flooded </t>
  </si>
  <si>
    <t>2017-10-05T22:41:23Z</t>
  </si>
  <si>
    <t>Black spruce to 4 m, no standing water</t>
  </si>
  <si>
    <t>2017-10-05T22:41:54Z</t>
  </si>
  <si>
    <t>2017-10-05T22:42:15Z</t>
  </si>
  <si>
    <t>2017-10-05T22:42:47Z</t>
  </si>
  <si>
    <t>2017-10-05T22:43:19Z</t>
  </si>
  <si>
    <t>2017-10-05T22:44:34Z</t>
  </si>
  <si>
    <t>T4</t>
  </si>
  <si>
    <t>Moss, ledum, spruce to 3m, lichen</t>
  </si>
  <si>
    <t>2017-10-05T22:59:16Z</t>
  </si>
  <si>
    <t>Moss, ledum, spruce to 3m, lichen; photo 11</t>
  </si>
  <si>
    <t>2017-10-05T23:00:58Z</t>
  </si>
  <si>
    <t>2017-10-05T23:01:47Z</t>
  </si>
  <si>
    <t>2017-10-05T23:02:29Z</t>
  </si>
  <si>
    <t>Photos 12 and 13</t>
  </si>
  <si>
    <t>2017-10-05T23:03:10Z</t>
  </si>
  <si>
    <t>Edge of thernmokarst</t>
  </si>
  <si>
    <t>2017-10-05T23:04:34Z</t>
  </si>
  <si>
    <t>Photos; 520 and 521 are centimeters apart; bog edge</t>
  </si>
  <si>
    <t>2017-10-05T23:07:00Z</t>
  </si>
  <si>
    <t>2017-10-05T23:07:44Z</t>
  </si>
  <si>
    <t>2017-10-05T23:08:21Z</t>
  </si>
  <si>
    <t>2017-10-05T23:09:28Z</t>
  </si>
  <si>
    <t>Srubs, carex, sphagnum</t>
  </si>
  <si>
    <t>2017-10-05T23:10:32Z</t>
  </si>
  <si>
    <t>2017-10-05T23:11:22Z</t>
  </si>
  <si>
    <t>2017-10-05T23:13:46Z</t>
  </si>
  <si>
    <t>Sphagnum, sedge; thermokarst edge</t>
  </si>
  <si>
    <t>2017-10-05T23:13:58Z</t>
  </si>
  <si>
    <t>Outside of bog</t>
  </si>
  <si>
    <t>2017-10-05T23:14:10Z</t>
  </si>
  <si>
    <t>Spruce forest with sphagnum</t>
  </si>
  <si>
    <t>2017-10-05T23:14:44Z</t>
  </si>
  <si>
    <t>2017-10-05T23:15:03Z</t>
  </si>
  <si>
    <t>2017-10-05T23:15:26Z</t>
  </si>
  <si>
    <t>T5</t>
  </si>
  <si>
    <t>Sedge, sphagnum; photo across fen</t>
  </si>
  <si>
    <t>2017-10-05T23:31:20Z</t>
  </si>
  <si>
    <t>2017-10-05T23:32:55Z</t>
  </si>
  <si>
    <t>Shrub</t>
  </si>
  <si>
    <t>2017-10-05T23:33:32Z</t>
  </si>
  <si>
    <t>2017-10-05T23:34:11Z</t>
  </si>
  <si>
    <t>Shrub, grass</t>
  </si>
  <si>
    <t>2017-10-05T23:35:09Z</t>
  </si>
  <si>
    <t>Shrub, grass, sphagnum</t>
  </si>
  <si>
    <t>2017-10-05T23:35:29Z</t>
  </si>
  <si>
    <t>Small thermokarst feature within forest</t>
  </si>
  <si>
    <t>2017-10-05T23:36:29Z</t>
  </si>
  <si>
    <t>2017-10-05T23:41:58Z</t>
  </si>
  <si>
    <t>2017-10-05T23:42:20Z</t>
  </si>
  <si>
    <t>2017-10-05T23:43:22Z</t>
  </si>
  <si>
    <t>2017-10-05T23:43:48Z</t>
  </si>
  <si>
    <t>2017-10-05T23:44:13Z</t>
  </si>
  <si>
    <t>2017-10-05T23:44:41Z</t>
  </si>
  <si>
    <t>Sedge, shrub</t>
  </si>
  <si>
    <t>2017-10-05T23:45:07Z</t>
  </si>
  <si>
    <t>2017-10-05T23:45:38Z</t>
  </si>
  <si>
    <t>Sedge, fen</t>
  </si>
  <si>
    <t>2017-10-05T23:47:52Z</t>
  </si>
  <si>
    <t>2017-10-05T23:49:37Z</t>
  </si>
  <si>
    <t>2017-10-05T23:51:05Z</t>
  </si>
  <si>
    <t>Gravel at depth? Good borehoe site</t>
  </si>
  <si>
    <t>2017-10-05T23:52:40Z</t>
  </si>
  <si>
    <t xml:space="preserve">Gravel at depth? </t>
  </si>
  <si>
    <t>2017-10-05T23:54:35Z</t>
  </si>
  <si>
    <t>2017-10-05T23:56:50Z</t>
  </si>
  <si>
    <t>Grass, sphagnum</t>
  </si>
  <si>
    <t>2017-10-05T23:58:04Z</t>
  </si>
  <si>
    <t>Grass, sphagnum; gravel at depth?</t>
  </si>
  <si>
    <t>2017-10-05T23:58:49Z</t>
  </si>
  <si>
    <t>2017-10-06T00:01:45Z</t>
  </si>
  <si>
    <t>2017-10-06T00:02:50Z</t>
  </si>
  <si>
    <t>2017-10-06T00:03:51Z</t>
  </si>
  <si>
    <t>Shrub, sphagnum</t>
  </si>
  <si>
    <t>2017-10-06T00:04:26Z</t>
  </si>
  <si>
    <t>Spruce forest</t>
  </si>
  <si>
    <t>2017-10-06T00:05:05Z</t>
  </si>
  <si>
    <t>2017-10-06T00:05:33Z</t>
  </si>
  <si>
    <t>2017-10-06T00:06:09Z</t>
  </si>
  <si>
    <t>2017-10-06T00:07:02Z</t>
  </si>
  <si>
    <t>Shrubs; bog edge</t>
  </si>
  <si>
    <t>2017-10-06T00:07:09Z</t>
  </si>
  <si>
    <t>Bog</t>
  </si>
  <si>
    <t>2017-10-06T00:07:48Z</t>
  </si>
  <si>
    <t>Sphagnum, sedge, horsetail</t>
  </si>
  <si>
    <t>2017-10-06T00:08:37Z</t>
  </si>
  <si>
    <t>Sphagnum, shrub; bog</t>
  </si>
  <si>
    <t>2017-10-06T00:10:04Z</t>
  </si>
  <si>
    <t>2017-10-06T00:11:11Z</t>
  </si>
  <si>
    <t>2017-10-06T00:13:50Z</t>
  </si>
  <si>
    <t>2017-10-06T00:14:01Z</t>
  </si>
  <si>
    <t>Sphagnum, shrub, tamarack; bog</t>
  </si>
  <si>
    <t>2017-10-06T00:14:10Z</t>
  </si>
  <si>
    <t>Sphagnum, shrub, tamarack; bog; borehole site</t>
  </si>
  <si>
    <t>2017-10-06T00:15:46Z</t>
  </si>
  <si>
    <t>2017-10-06T00:17:54Z</t>
  </si>
  <si>
    <t>2017-10-06T00:18:27Z</t>
  </si>
  <si>
    <t>No tamarack</t>
  </si>
  <si>
    <t>2017-10-06T00:20:27Z</t>
  </si>
  <si>
    <t>2017-10-06T00:21:03Z</t>
  </si>
  <si>
    <t>Bog edge</t>
  </si>
  <si>
    <t>2017-10-06T00:21:53Z</t>
  </si>
  <si>
    <t>Sphagnum, ledum; bog edge</t>
  </si>
  <si>
    <t>2017-10-06T00:22:03Z</t>
  </si>
  <si>
    <t>Spruce forest with moss</t>
  </si>
  <si>
    <t>2017-10-06T00:22:28Z</t>
  </si>
  <si>
    <t>2017-10-06T00:22:55Z</t>
  </si>
  <si>
    <t>2017-10-06T00:23:48Z</t>
  </si>
  <si>
    <t>T6</t>
  </si>
  <si>
    <t>Shrub, tussock, tamarack, spruce up to 5m; photo 6</t>
  </si>
  <si>
    <t>2017-10-05T21:42:21Z</t>
  </si>
  <si>
    <t>Shrub, tussock, tamarack, spruce up to 5m; photo</t>
  </si>
  <si>
    <t>2017-10-05T21:44:53Z</t>
  </si>
  <si>
    <t>2017-10-05T21:45:49Z</t>
  </si>
  <si>
    <t>2017-10-05T21:46:55Z</t>
  </si>
  <si>
    <t>Sphagnum, eriophorum; thaw feature</t>
  </si>
  <si>
    <t>2017-10-05T21:47:52Z</t>
  </si>
  <si>
    <t>2017-10-05T21:50:14Z</t>
  </si>
  <si>
    <t>2017-10-05T21:50:47Z</t>
  </si>
  <si>
    <t>Sphagnum, eriophorum, tamarack; edge of thermokarst feature</t>
  </si>
  <si>
    <t>2017-10-05T21:51:35Z</t>
  </si>
  <si>
    <t>2017-10-05T21:52:02Z</t>
  </si>
  <si>
    <t>2017-10-05T21:52:53Z</t>
  </si>
  <si>
    <t>Moss, shrub, tamarack; small bump</t>
  </si>
  <si>
    <t>2017-10-05T21:53:08Z</t>
  </si>
  <si>
    <t>2017-10-05T21:54:02Z</t>
  </si>
  <si>
    <t>Edge of thermokarst</t>
  </si>
  <si>
    <t>2017-10-05T21:55:40Z</t>
  </si>
  <si>
    <t>2017-10-05T21:55:47Z</t>
  </si>
  <si>
    <t>2017-10-05T21:55:59Z</t>
  </si>
  <si>
    <t>2017-10-05T21:56:47Z</t>
  </si>
  <si>
    <t>2017-10-05T21:57:17Z</t>
  </si>
  <si>
    <t>2017-10-05T21:57:50Z</t>
  </si>
  <si>
    <t>Mound of vegetation with spruce to 5m</t>
  </si>
  <si>
    <t>2017-10-05T21:58:13Z</t>
  </si>
  <si>
    <t>2017-10-05T21:58:35Z</t>
  </si>
  <si>
    <t>2017-10-05T21:58:57Z</t>
  </si>
  <si>
    <t>Floating mat with shrubs</t>
  </si>
  <si>
    <t>2017-10-05T21:59:29Z</t>
  </si>
  <si>
    <t>2017-10-05T22:00:04Z</t>
  </si>
  <si>
    <t>2017-10-05T22:01:00Z</t>
  </si>
  <si>
    <t>2017-10-05T22:01:35Z</t>
  </si>
  <si>
    <t>2017-10-05T22:02:15Z</t>
  </si>
  <si>
    <t>Floating mat with shrubs; to left 3 m is 66cm; to right 3 m is &gt;250</t>
  </si>
  <si>
    <t>2017-10-05T22:02:48Z</t>
  </si>
  <si>
    <t>2017-10-05T22:04:30Z</t>
  </si>
  <si>
    <t>2017-10-05T22:05:12Z</t>
  </si>
  <si>
    <t>Floating mat with shrubs; not as floating; silt at depth?</t>
  </si>
  <si>
    <t>2017-10-05T22:05:58Z</t>
  </si>
  <si>
    <t>2017-10-05T22:07:13Z</t>
  </si>
  <si>
    <t>2017-10-05T22:07:49Z</t>
  </si>
  <si>
    <t>Near mound at edge of thermokarst</t>
  </si>
  <si>
    <t>2017-10-05T22:08:14Z</t>
  </si>
  <si>
    <t>2017-10-05T22:08:40Z</t>
  </si>
  <si>
    <t>Sedge, shrub, tamarack, shrub, mound</t>
  </si>
  <si>
    <t>2017-10-05T22:08:56Z</t>
  </si>
  <si>
    <t>2017-10-05T22:09:46Z</t>
  </si>
  <si>
    <t>Thermokarst edge?</t>
  </si>
  <si>
    <t>2017-10-05T22:10:21Z</t>
  </si>
  <si>
    <t>2017-10-05T22:10:40Z</t>
  </si>
  <si>
    <t>2017-10-05T22:11:06Z</t>
  </si>
  <si>
    <t>2017-10-05T22:11:29Z</t>
  </si>
  <si>
    <t>T7</t>
  </si>
  <si>
    <t>Name</t>
  </si>
  <si>
    <t>TD-T3-419</t>
  </si>
  <si>
    <t>TD-T3-420</t>
  </si>
  <si>
    <t>TD-T3-421</t>
  </si>
  <si>
    <t>TD-T3-422</t>
  </si>
  <si>
    <t>TD-T3-423</t>
  </si>
  <si>
    <t>TD-T3-424</t>
  </si>
  <si>
    <t>TD-T3-425</t>
  </si>
  <si>
    <t>TD-T3-426</t>
  </si>
  <si>
    <t>TD-T3-427</t>
  </si>
  <si>
    <t>TD-T3-428</t>
  </si>
  <si>
    <t>TD-T3-429</t>
  </si>
  <si>
    <t>TD-T3-430</t>
  </si>
  <si>
    <t>TD-T3-431</t>
  </si>
  <si>
    <t>TD-T3-432</t>
  </si>
  <si>
    <t>TD-T3-433</t>
  </si>
  <si>
    <t>TD-T3-434</t>
  </si>
  <si>
    <t>TD-T3-435</t>
  </si>
  <si>
    <t>TD-T3-436</t>
  </si>
  <si>
    <t>TD-T3-437</t>
  </si>
  <si>
    <t>TD-T3-438</t>
  </si>
  <si>
    <t>TD-T3-439</t>
  </si>
  <si>
    <t>TD-T3-440</t>
  </si>
  <si>
    <t>TD-T3-441</t>
  </si>
  <si>
    <t>TD-T3-442</t>
  </si>
  <si>
    <t>Site</t>
  </si>
  <si>
    <t>Pfrost</t>
  </si>
  <si>
    <t>Thawed</t>
  </si>
  <si>
    <t>GPSpoint</t>
  </si>
  <si>
    <t>DistPrevious</t>
  </si>
  <si>
    <t>DistTransect</t>
  </si>
  <si>
    <t>Depth-1</t>
  </si>
  <si>
    <t>Depth-2</t>
  </si>
  <si>
    <t>Nada</t>
  </si>
  <si>
    <t>Date-time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</si>
</sst>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1" fillId="0" borderId="0" xfId="0" applyFont="1" applyBorder="1"/>
    <xf numFmtId="1" fontId="1" fillId="0" borderId="0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1" fontId="0" fillId="0" borderId="0" xfId="0" applyNumberFormat="1" applyFont="1" applyBorder="1"/>
    <xf numFmtId="1" fontId="0" fillId="0" borderId="0" xfId="0" applyNumberFormat="1" applyFont="1" applyFill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'T3-acrossGamma'!$F$1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'T3-acrossGamma'!$C$2:$C$41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'T3-acrossGamma'!$F$2:$F$41</c:f>
              <c:numCache>
                <c:formatCode>General</c:formatCode>
                <c:ptCount val="40"/>
                <c:pt idx="14">
                  <c:v>250</c:v>
                </c:pt>
                <c:pt idx="1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30E-AB66-587D6EB4D75D}"/>
            </c:ext>
          </c:extLst>
        </c:ser>
        <c:ser>
          <c:idx val="3"/>
          <c:order val="1"/>
          <c:tx>
            <c:strRef>
              <c:f>'T3-acrossGamma'!$E$1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'T3-acrossGamma'!$C$2:$C$41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'T3-acrossGamma'!$E$2:$E$41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A-430E-AB66-587D6EB4D75D}"/>
            </c:ext>
          </c:extLst>
        </c:ser>
        <c:ser>
          <c:idx val="2"/>
          <c:order val="2"/>
          <c:tx>
            <c:strRef>
              <c:f>'T3-acrossGamma'!$E$1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'T3-acrossGamma'!$C$2:$C$41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'T3-acrossGamma'!$E$2:$E$41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AA-430E-AB66-587D6EB4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5928"/>
        <c:axId val="375792792"/>
      </c:scatterChart>
      <c:valAx>
        <c:axId val="3757959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792"/>
        <c:crossesAt val="0"/>
        <c:crossBetween val="midCat"/>
      </c:valAx>
      <c:valAx>
        <c:axId val="375792792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'T3-acrossGamma'!$E$1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'T3-acrossGamma'!$C$2:$C$41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'T3-acrossGamma'!$E$2:$E$41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5-43CC-84D6-B15A2D3433ED}"/>
            </c:ext>
          </c:extLst>
        </c:ser>
        <c:ser>
          <c:idx val="0"/>
          <c:order val="1"/>
          <c:tx>
            <c:strRef>
              <c:f>'T3-acrossGamma'!$F$1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'T3-acrossGamma'!$C$2:$C$41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'T3-acrossGamma'!$F$2:$F$41</c:f>
              <c:numCache>
                <c:formatCode>General</c:formatCode>
                <c:ptCount val="40"/>
                <c:pt idx="14">
                  <c:v>250</c:v>
                </c:pt>
                <c:pt idx="1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5-43CC-84D6-B15A2D3433ED}"/>
            </c:ext>
          </c:extLst>
        </c:ser>
        <c:ser>
          <c:idx val="2"/>
          <c:order val="2"/>
          <c:tx>
            <c:strRef>
              <c:f>'T3-acrossGamma'!$E$1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'T3-acrossGamma'!$C$2:$C$41</c:f>
              <c:numCache>
                <c:formatCode>0</c:formatCode>
                <c:ptCount val="40"/>
                <c:pt idx="0">
                  <c:v>0</c:v>
                </c:pt>
                <c:pt idx="1">
                  <c:v>21.404223800986134</c:v>
                </c:pt>
                <c:pt idx="2">
                  <c:v>48.144979475539898</c:v>
                </c:pt>
                <c:pt idx="3">
                  <c:v>81.061179373486368</c:v>
                </c:pt>
                <c:pt idx="4">
                  <c:v>87.75502484116916</c:v>
                </c:pt>
                <c:pt idx="5">
                  <c:v>100.66494682149894</c:v>
                </c:pt>
                <c:pt idx="6">
                  <c:v>107.45991041526085</c:v>
                </c:pt>
                <c:pt idx="7">
                  <c:v>117.66892702152337</c:v>
                </c:pt>
                <c:pt idx="8">
                  <c:v>131.37808005950004</c:v>
                </c:pt>
                <c:pt idx="9">
                  <c:v>142.4919412377667</c:v>
                </c:pt>
                <c:pt idx="10">
                  <c:v>148.9183498525683</c:v>
                </c:pt>
                <c:pt idx="11">
                  <c:v>157.42129171214111</c:v>
                </c:pt>
                <c:pt idx="12">
                  <c:v>165.02295764932947</c:v>
                </c:pt>
                <c:pt idx="13">
                  <c:v>166.02280038467114</c:v>
                </c:pt>
                <c:pt idx="14">
                  <c:v>168.70254652448367</c:v>
                </c:pt>
                <c:pt idx="15">
                  <c:v>174.81114338352975</c:v>
                </c:pt>
                <c:pt idx="16">
                  <c:v>176.13763987095084</c:v>
                </c:pt>
                <c:pt idx="17">
                  <c:v>178.85838203844142</c:v>
                </c:pt>
                <c:pt idx="18">
                  <c:v>192.8099808120057</c:v>
                </c:pt>
                <c:pt idx="19">
                  <c:v>208.08561456457826</c:v>
                </c:pt>
                <c:pt idx="20">
                  <c:v>223.84628602111152</c:v>
                </c:pt>
                <c:pt idx="21">
                  <c:v>240.1705287624047</c:v>
                </c:pt>
                <c:pt idx="22">
                  <c:v>259.94977754747708</c:v>
                </c:pt>
                <c:pt idx="23">
                  <c:v>275.47326248247646</c:v>
                </c:pt>
              </c:numCache>
            </c:numRef>
          </c:xVal>
          <c:yVal>
            <c:numRef>
              <c:f>'T3-acrossGamma'!$E$2:$E$41</c:f>
              <c:numCache>
                <c:formatCode>General</c:formatCode>
                <c:ptCount val="40"/>
                <c:pt idx="0">
                  <c:v>68</c:v>
                </c:pt>
                <c:pt idx="1">
                  <c:v>57</c:v>
                </c:pt>
                <c:pt idx="2">
                  <c:v>54</c:v>
                </c:pt>
                <c:pt idx="3">
                  <c:v>71</c:v>
                </c:pt>
                <c:pt idx="4">
                  <c:v>116</c:v>
                </c:pt>
                <c:pt idx="5">
                  <c:v>102</c:v>
                </c:pt>
                <c:pt idx="6">
                  <c:v>121</c:v>
                </c:pt>
                <c:pt idx="7">
                  <c:v>75</c:v>
                </c:pt>
                <c:pt idx="8">
                  <c:v>81</c:v>
                </c:pt>
                <c:pt idx="9">
                  <c:v>106</c:v>
                </c:pt>
                <c:pt idx="10">
                  <c:v>46</c:v>
                </c:pt>
                <c:pt idx="11">
                  <c:v>47</c:v>
                </c:pt>
                <c:pt idx="12">
                  <c:v>116</c:v>
                </c:pt>
                <c:pt idx="13">
                  <c:v>175</c:v>
                </c:pt>
                <c:pt idx="16">
                  <c:v>142</c:v>
                </c:pt>
                <c:pt idx="17">
                  <c:v>110</c:v>
                </c:pt>
                <c:pt idx="18">
                  <c:v>113</c:v>
                </c:pt>
                <c:pt idx="19">
                  <c:v>138</c:v>
                </c:pt>
                <c:pt idx="20">
                  <c:v>88</c:v>
                </c:pt>
                <c:pt idx="21">
                  <c:v>51</c:v>
                </c:pt>
                <c:pt idx="22">
                  <c:v>57</c:v>
                </c:pt>
                <c:pt idx="23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5-43CC-84D6-B15A2D34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3184"/>
        <c:axId val="375793968"/>
      </c:scatterChart>
      <c:valAx>
        <c:axId val="375793184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3968"/>
        <c:crossesAt val="0"/>
        <c:crossBetween val="midCat"/>
      </c:valAx>
      <c:valAx>
        <c:axId val="375793968"/>
        <c:scaling>
          <c:orientation val="maxMin"/>
          <c:max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31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'T4-belowSite'!$F$1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'T4'!#REF!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'T4-belowSite'!$F$2:$F$32</c:f>
              <c:numCache>
                <c:formatCode>0</c:formatCode>
                <c:ptCount val="31"/>
                <c:pt idx="11" formatCode="General">
                  <c:v>250</c:v>
                </c:pt>
                <c:pt idx="12" formatCode="General">
                  <c:v>250</c:v>
                </c:pt>
                <c:pt idx="13" formatCode="General">
                  <c:v>250</c:v>
                </c:pt>
                <c:pt idx="14" formatCode="General">
                  <c:v>250</c:v>
                </c:pt>
                <c:pt idx="15" formatCode="General">
                  <c:v>250</c:v>
                </c:pt>
                <c:pt idx="16" formatCode="General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C-4676-9328-B7D30078AD5A}"/>
            </c:ext>
          </c:extLst>
        </c:ser>
        <c:ser>
          <c:idx val="1"/>
          <c:order val="1"/>
          <c:tx>
            <c:strRef>
              <c:f>'T4-belowSite'!$D$1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'T4'!#REF!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'T4-belowSite'!$D$2:$D$32</c:f>
              <c:numCache>
                <c:formatCode>General</c:formatCode>
                <c:ptCount val="31"/>
                <c:pt idx="0">
                  <c:v>53</c:v>
                </c:pt>
                <c:pt idx="1">
                  <c:v>65</c:v>
                </c:pt>
                <c:pt idx="2">
                  <c:v>56</c:v>
                </c:pt>
                <c:pt idx="3">
                  <c:v>63</c:v>
                </c:pt>
                <c:pt idx="4">
                  <c:v>52</c:v>
                </c:pt>
                <c:pt idx="5">
                  <c:v>54</c:v>
                </c:pt>
                <c:pt idx="6">
                  <c:v>77</c:v>
                </c:pt>
                <c:pt idx="7">
                  <c:v>123</c:v>
                </c:pt>
                <c:pt idx="8">
                  <c:v>112</c:v>
                </c:pt>
                <c:pt idx="9">
                  <c:v>79</c:v>
                </c:pt>
                <c:pt idx="10">
                  <c:v>139</c:v>
                </c:pt>
                <c:pt idx="17">
                  <c:v>246</c:v>
                </c:pt>
                <c:pt idx="18">
                  <c:v>205</c:v>
                </c:pt>
                <c:pt idx="19">
                  <c:v>159</c:v>
                </c:pt>
                <c:pt idx="20">
                  <c:v>122</c:v>
                </c:pt>
                <c:pt idx="21">
                  <c:v>66</c:v>
                </c:pt>
                <c:pt idx="22">
                  <c:v>85</c:v>
                </c:pt>
                <c:pt idx="23">
                  <c:v>65</c:v>
                </c:pt>
                <c:pt idx="24">
                  <c:v>58</c:v>
                </c:pt>
                <c:pt idx="25">
                  <c:v>104</c:v>
                </c:pt>
                <c:pt idx="26">
                  <c:v>83</c:v>
                </c:pt>
                <c:pt idx="27">
                  <c:v>120</c:v>
                </c:pt>
                <c:pt idx="28">
                  <c:v>118</c:v>
                </c:pt>
                <c:pt idx="29">
                  <c:v>90</c:v>
                </c:pt>
                <c:pt idx="30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C-4676-9328-B7D30078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7496"/>
        <c:axId val="375792400"/>
      </c:scatterChart>
      <c:valAx>
        <c:axId val="375797496"/>
        <c:scaling>
          <c:orientation val="minMax"/>
          <c:max val="36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400"/>
        <c:crosses val="autoZero"/>
        <c:crossBetween val="midCat"/>
      </c:valAx>
      <c:valAx>
        <c:axId val="375792400"/>
        <c:scaling>
          <c:orientation val="maxMin"/>
          <c:max val="25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</a:t>
                </a:r>
                <a:r>
                  <a:rPr lang="en-US" baseline="0"/>
                  <a:t> depth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749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'T4-belowSite'!$F$1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D9-43D1-854C-281DB43E9C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'T4-belowSite'!$C$2:$C$41</c:f>
              <c:numCache>
                <c:formatCode>0</c:formatCode>
                <c:ptCount val="40"/>
                <c:pt idx="0">
                  <c:v>0</c:v>
                </c:pt>
                <c:pt idx="1">
                  <c:v>29.070775425767906</c:v>
                </c:pt>
                <c:pt idx="2">
                  <c:v>50.963770261823754</c:v>
                </c:pt>
                <c:pt idx="3">
                  <c:v>79.267230221614611</c:v>
                </c:pt>
                <c:pt idx="4">
                  <c:v>98.789967913850816</c:v>
                </c:pt>
                <c:pt idx="5">
                  <c:v>123.96238497834167</c:v>
                </c:pt>
                <c:pt idx="6">
                  <c:v>128.79829099456444</c:v>
                </c:pt>
                <c:pt idx="7">
                  <c:v>132.26053470027566</c:v>
                </c:pt>
                <c:pt idx="8">
                  <c:v>136.44596385291788</c:v>
                </c:pt>
                <c:pt idx="9">
                  <c:v>143.19416736208115</c:v>
                </c:pt>
                <c:pt idx="10">
                  <c:v>148.59555145726893</c:v>
                </c:pt>
                <c:pt idx="11">
                  <c:v>154.42903602202259</c:v>
                </c:pt>
                <c:pt idx="12">
                  <c:v>184.01419818926601</c:v>
                </c:pt>
                <c:pt idx="13">
                  <c:v>206.6190562731806</c:v>
                </c:pt>
                <c:pt idx="14">
                  <c:v>223.46483862483697</c:v>
                </c:pt>
                <c:pt idx="15">
                  <c:v>244.12460361637227</c:v>
                </c:pt>
                <c:pt idx="16">
                  <c:v>261.69431967866154</c:v>
                </c:pt>
                <c:pt idx="17">
                  <c:v>265.07157589700267</c:v>
                </c:pt>
                <c:pt idx="18">
                  <c:v>268.18679850336889</c:v>
                </c:pt>
                <c:pt idx="19">
                  <c:v>270.90969711235977</c:v>
                </c:pt>
                <c:pt idx="20">
                  <c:v>273.55354059856666</c:v>
                </c:pt>
                <c:pt idx="21">
                  <c:v>277.31564370138369</c:v>
                </c:pt>
                <c:pt idx="22">
                  <c:v>290.83425483250028</c:v>
                </c:pt>
                <c:pt idx="23">
                  <c:v>303.02478982211949</c:v>
                </c:pt>
                <c:pt idx="24">
                  <c:v>304.66716850219791</c:v>
                </c:pt>
                <c:pt idx="25">
                  <c:v>311.77283739373087</c:v>
                </c:pt>
                <c:pt idx="26">
                  <c:v>322.09642107194458</c:v>
                </c:pt>
                <c:pt idx="27">
                  <c:v>332.50085053600617</c:v>
                </c:pt>
                <c:pt idx="28">
                  <c:v>343.02123081287374</c:v>
                </c:pt>
                <c:pt idx="29">
                  <c:v>356.26118684991485</c:v>
                </c:pt>
                <c:pt idx="30">
                  <c:v>372.45021183185315</c:v>
                </c:pt>
              </c:numCache>
            </c:numRef>
          </c:xVal>
          <c:yVal>
            <c:numRef>
              <c:f>'T4-belowSite'!$F$2:$F$41</c:f>
              <c:numCache>
                <c:formatCode>0</c:formatCode>
                <c:ptCount val="40"/>
                <c:pt idx="11" formatCode="General">
                  <c:v>250</c:v>
                </c:pt>
                <c:pt idx="12" formatCode="General">
                  <c:v>250</c:v>
                </c:pt>
                <c:pt idx="13" formatCode="General">
                  <c:v>250</c:v>
                </c:pt>
                <c:pt idx="14" formatCode="General">
                  <c:v>250</c:v>
                </c:pt>
                <c:pt idx="15" formatCode="General">
                  <c:v>250</c:v>
                </c:pt>
                <c:pt idx="16" formatCode="General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9-43D1-854C-281DB43E9C3F}"/>
            </c:ext>
          </c:extLst>
        </c:ser>
        <c:ser>
          <c:idx val="2"/>
          <c:order val="1"/>
          <c:tx>
            <c:strRef>
              <c:f>'T4-belowSite'!$D$1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D9-43D1-854C-281DB43E9C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'T4-belowSite'!$C$2:$C$41</c:f>
              <c:numCache>
                <c:formatCode>0</c:formatCode>
                <c:ptCount val="40"/>
                <c:pt idx="0">
                  <c:v>0</c:v>
                </c:pt>
                <c:pt idx="1">
                  <c:v>29.070775425767906</c:v>
                </c:pt>
                <c:pt idx="2">
                  <c:v>50.963770261823754</c:v>
                </c:pt>
                <c:pt idx="3">
                  <c:v>79.267230221614611</c:v>
                </c:pt>
                <c:pt idx="4">
                  <c:v>98.789967913850816</c:v>
                </c:pt>
                <c:pt idx="5">
                  <c:v>123.96238497834167</c:v>
                </c:pt>
                <c:pt idx="6">
                  <c:v>128.79829099456444</c:v>
                </c:pt>
                <c:pt idx="7">
                  <c:v>132.26053470027566</c:v>
                </c:pt>
                <c:pt idx="8">
                  <c:v>136.44596385291788</c:v>
                </c:pt>
                <c:pt idx="9">
                  <c:v>143.19416736208115</c:v>
                </c:pt>
                <c:pt idx="10">
                  <c:v>148.59555145726893</c:v>
                </c:pt>
                <c:pt idx="11">
                  <c:v>154.42903602202259</c:v>
                </c:pt>
                <c:pt idx="12">
                  <c:v>184.01419818926601</c:v>
                </c:pt>
                <c:pt idx="13">
                  <c:v>206.6190562731806</c:v>
                </c:pt>
                <c:pt idx="14">
                  <c:v>223.46483862483697</c:v>
                </c:pt>
                <c:pt idx="15">
                  <c:v>244.12460361637227</c:v>
                </c:pt>
                <c:pt idx="16">
                  <c:v>261.69431967866154</c:v>
                </c:pt>
                <c:pt idx="17">
                  <c:v>265.07157589700267</c:v>
                </c:pt>
                <c:pt idx="18">
                  <c:v>268.18679850336889</c:v>
                </c:pt>
                <c:pt idx="19">
                  <c:v>270.90969711235977</c:v>
                </c:pt>
                <c:pt idx="20">
                  <c:v>273.55354059856666</c:v>
                </c:pt>
                <c:pt idx="21">
                  <c:v>277.31564370138369</c:v>
                </c:pt>
                <c:pt idx="22">
                  <c:v>290.83425483250028</c:v>
                </c:pt>
                <c:pt idx="23">
                  <c:v>303.02478982211949</c:v>
                </c:pt>
                <c:pt idx="24">
                  <c:v>304.66716850219791</c:v>
                </c:pt>
                <c:pt idx="25">
                  <c:v>311.77283739373087</c:v>
                </c:pt>
                <c:pt idx="26">
                  <c:v>322.09642107194458</c:v>
                </c:pt>
                <c:pt idx="27">
                  <c:v>332.50085053600617</c:v>
                </c:pt>
                <c:pt idx="28">
                  <c:v>343.02123081287374</c:v>
                </c:pt>
                <c:pt idx="29">
                  <c:v>356.26118684991485</c:v>
                </c:pt>
                <c:pt idx="30">
                  <c:v>372.45021183185315</c:v>
                </c:pt>
              </c:numCache>
            </c:numRef>
          </c:xVal>
          <c:yVal>
            <c:numRef>
              <c:f>'T4-belowSite'!$D$2:$D$41</c:f>
              <c:numCache>
                <c:formatCode>General</c:formatCode>
                <c:ptCount val="40"/>
                <c:pt idx="0">
                  <c:v>53</c:v>
                </c:pt>
                <c:pt idx="1">
                  <c:v>65</c:v>
                </c:pt>
                <c:pt idx="2">
                  <c:v>56</c:v>
                </c:pt>
                <c:pt idx="3">
                  <c:v>63</c:v>
                </c:pt>
                <c:pt idx="4">
                  <c:v>52</c:v>
                </c:pt>
                <c:pt idx="5">
                  <c:v>54</c:v>
                </c:pt>
                <c:pt idx="6">
                  <c:v>77</c:v>
                </c:pt>
                <c:pt idx="7">
                  <c:v>123</c:v>
                </c:pt>
                <c:pt idx="8">
                  <c:v>112</c:v>
                </c:pt>
                <c:pt idx="9">
                  <c:v>79</c:v>
                </c:pt>
                <c:pt idx="10">
                  <c:v>139</c:v>
                </c:pt>
                <c:pt idx="17">
                  <c:v>246</c:v>
                </c:pt>
                <c:pt idx="18">
                  <c:v>205</c:v>
                </c:pt>
                <c:pt idx="19">
                  <c:v>159</c:v>
                </c:pt>
                <c:pt idx="20">
                  <c:v>122</c:v>
                </c:pt>
                <c:pt idx="21">
                  <c:v>66</c:v>
                </c:pt>
                <c:pt idx="22">
                  <c:v>85</c:v>
                </c:pt>
                <c:pt idx="23">
                  <c:v>65</c:v>
                </c:pt>
                <c:pt idx="24">
                  <c:v>58</c:v>
                </c:pt>
                <c:pt idx="25">
                  <c:v>104</c:v>
                </c:pt>
                <c:pt idx="26">
                  <c:v>83</c:v>
                </c:pt>
                <c:pt idx="27">
                  <c:v>120</c:v>
                </c:pt>
                <c:pt idx="28">
                  <c:v>118</c:v>
                </c:pt>
                <c:pt idx="29">
                  <c:v>90</c:v>
                </c:pt>
                <c:pt idx="30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D9-43D1-854C-281DB43E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1616"/>
        <c:axId val="376459656"/>
      </c:scatterChart>
      <c:valAx>
        <c:axId val="3757916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9656"/>
        <c:crosses val="autoZero"/>
        <c:crossBetween val="midCat"/>
      </c:valAx>
      <c:valAx>
        <c:axId val="376459656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deopth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'T7-SideofSite'!$D$1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'T7-SideofSite'!$C$2:$C$41</c:f>
              <c:numCache>
                <c:formatCode>0</c:formatCode>
                <c:ptCount val="40"/>
                <c:pt idx="0">
                  <c:v>0</c:v>
                </c:pt>
                <c:pt idx="1">
                  <c:v>25.894900223582315</c:v>
                </c:pt>
                <c:pt idx="2">
                  <c:v>48.203298066093211</c:v>
                </c:pt>
                <c:pt idx="3">
                  <c:v>79.356275640872525</c:v>
                </c:pt>
                <c:pt idx="4">
                  <c:v>86.862992490834969</c:v>
                </c:pt>
                <c:pt idx="5">
                  <c:v>92.59156830147478</c:v>
                </c:pt>
                <c:pt idx="6">
                  <c:v>106.80948958617094</c:v>
                </c:pt>
                <c:pt idx="7">
                  <c:v>115.74725205616613</c:v>
                </c:pt>
                <c:pt idx="8">
                  <c:v>118.76858443965411</c:v>
                </c:pt>
                <c:pt idx="9">
                  <c:v>133.46808787508206</c:v>
                </c:pt>
                <c:pt idx="10">
                  <c:v>136.02315187856402</c:v>
                </c:pt>
                <c:pt idx="11">
                  <c:v>141.98629993262537</c:v>
                </c:pt>
                <c:pt idx="12">
                  <c:v>144.96199346222789</c:v>
                </c:pt>
                <c:pt idx="13">
                  <c:v>147.89809463255108</c:v>
                </c:pt>
                <c:pt idx="14">
                  <c:v>149.5819338593578</c:v>
                </c:pt>
                <c:pt idx="15">
                  <c:v>174.96458697725896</c:v>
                </c:pt>
                <c:pt idx="16">
                  <c:v>185.77109711409014</c:v>
                </c:pt>
                <c:pt idx="17">
                  <c:v>190.17004827941864</c:v>
                </c:pt>
                <c:pt idx="18">
                  <c:v>194.44327918800843</c:v>
                </c:pt>
                <c:pt idx="19">
                  <c:v>195.2703306765888</c:v>
                </c:pt>
                <c:pt idx="20">
                  <c:v>197.51615382513904</c:v>
                </c:pt>
                <c:pt idx="21">
                  <c:v>202.30794729785467</c:v>
                </c:pt>
                <c:pt idx="22">
                  <c:v>213.60908279289129</c:v>
                </c:pt>
                <c:pt idx="23">
                  <c:v>223.47415128397188</c:v>
                </c:pt>
                <c:pt idx="24">
                  <c:v>227.59488358590872</c:v>
                </c:pt>
                <c:pt idx="25">
                  <c:v>242.65008486411767</c:v>
                </c:pt>
                <c:pt idx="26">
                  <c:v>249.03044239032218</c:v>
                </c:pt>
                <c:pt idx="27">
                  <c:v>262.38071460569176</c:v>
                </c:pt>
                <c:pt idx="28">
                  <c:v>271.68739468690114</c:v>
                </c:pt>
                <c:pt idx="29">
                  <c:v>287.47398702829639</c:v>
                </c:pt>
                <c:pt idx="30">
                  <c:v>303.89196596529183</c:v>
                </c:pt>
                <c:pt idx="31">
                  <c:v>314.35387571048091</c:v>
                </c:pt>
                <c:pt idx="32">
                  <c:v>318.16942464801929</c:v>
                </c:pt>
                <c:pt idx="33">
                  <c:v>321.44474475795494</c:v>
                </c:pt>
                <c:pt idx="34">
                  <c:v>324.56021122372778</c:v>
                </c:pt>
                <c:pt idx="35">
                  <c:v>327.74088692893628</c:v>
                </c:pt>
                <c:pt idx="36">
                  <c:v>332.86610708500609</c:v>
                </c:pt>
                <c:pt idx="37">
                  <c:v>338.35332989329208</c:v>
                </c:pt>
                <c:pt idx="38">
                  <c:v>345.77293019028309</c:v>
                </c:pt>
                <c:pt idx="39">
                  <c:v>354.17524626471902</c:v>
                </c:pt>
              </c:numCache>
            </c:numRef>
          </c:xVal>
          <c:yVal>
            <c:numRef>
              <c:f>'T7-SideofSite'!$D$2:$D$41</c:f>
              <c:numCache>
                <c:formatCode>General</c:formatCode>
                <c:ptCount val="40"/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21">
                  <c:v>250</c:v>
                </c:pt>
                <c:pt idx="25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5-4E70-A6CF-E97FE2701A84}"/>
            </c:ext>
          </c:extLst>
        </c:ser>
        <c:ser>
          <c:idx val="2"/>
          <c:order val="1"/>
          <c:tx>
            <c:strRef>
              <c:f>'T7-SideofSite'!$E$1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'T7-SideofSite'!$C$2:$C$41</c:f>
              <c:numCache>
                <c:formatCode>0</c:formatCode>
                <c:ptCount val="40"/>
                <c:pt idx="0">
                  <c:v>0</c:v>
                </c:pt>
                <c:pt idx="1">
                  <c:v>25.894900223582315</c:v>
                </c:pt>
                <c:pt idx="2">
                  <c:v>48.203298066093211</c:v>
                </c:pt>
                <c:pt idx="3">
                  <c:v>79.356275640872525</c:v>
                </c:pt>
                <c:pt idx="4">
                  <c:v>86.862992490834969</c:v>
                </c:pt>
                <c:pt idx="5">
                  <c:v>92.59156830147478</c:v>
                </c:pt>
                <c:pt idx="6">
                  <c:v>106.80948958617094</c:v>
                </c:pt>
                <c:pt idx="7">
                  <c:v>115.74725205616613</c:v>
                </c:pt>
                <c:pt idx="8">
                  <c:v>118.76858443965411</c:v>
                </c:pt>
                <c:pt idx="9">
                  <c:v>133.46808787508206</c:v>
                </c:pt>
                <c:pt idx="10">
                  <c:v>136.02315187856402</c:v>
                </c:pt>
                <c:pt idx="11">
                  <c:v>141.98629993262537</c:v>
                </c:pt>
                <c:pt idx="12">
                  <c:v>144.96199346222789</c:v>
                </c:pt>
                <c:pt idx="13">
                  <c:v>147.89809463255108</c:v>
                </c:pt>
                <c:pt idx="14">
                  <c:v>149.5819338593578</c:v>
                </c:pt>
                <c:pt idx="15">
                  <c:v>174.96458697725896</c:v>
                </c:pt>
                <c:pt idx="16">
                  <c:v>185.77109711409014</c:v>
                </c:pt>
                <c:pt idx="17">
                  <c:v>190.17004827941864</c:v>
                </c:pt>
                <c:pt idx="18">
                  <c:v>194.44327918800843</c:v>
                </c:pt>
                <c:pt idx="19">
                  <c:v>195.2703306765888</c:v>
                </c:pt>
                <c:pt idx="20">
                  <c:v>197.51615382513904</c:v>
                </c:pt>
                <c:pt idx="21">
                  <c:v>202.30794729785467</c:v>
                </c:pt>
                <c:pt idx="22">
                  <c:v>213.60908279289129</c:v>
                </c:pt>
                <c:pt idx="23">
                  <c:v>223.47415128397188</c:v>
                </c:pt>
                <c:pt idx="24">
                  <c:v>227.59488358590872</c:v>
                </c:pt>
                <c:pt idx="25">
                  <c:v>242.65008486411767</c:v>
                </c:pt>
                <c:pt idx="26">
                  <c:v>249.03044239032218</c:v>
                </c:pt>
                <c:pt idx="27">
                  <c:v>262.38071460569176</c:v>
                </c:pt>
                <c:pt idx="28">
                  <c:v>271.68739468690114</c:v>
                </c:pt>
                <c:pt idx="29">
                  <c:v>287.47398702829639</c:v>
                </c:pt>
                <c:pt idx="30">
                  <c:v>303.89196596529183</c:v>
                </c:pt>
                <c:pt idx="31">
                  <c:v>314.35387571048091</c:v>
                </c:pt>
                <c:pt idx="32">
                  <c:v>318.16942464801929</c:v>
                </c:pt>
                <c:pt idx="33">
                  <c:v>321.44474475795494</c:v>
                </c:pt>
                <c:pt idx="34">
                  <c:v>324.56021122372778</c:v>
                </c:pt>
                <c:pt idx="35">
                  <c:v>327.74088692893628</c:v>
                </c:pt>
                <c:pt idx="36">
                  <c:v>332.86610708500609</c:v>
                </c:pt>
                <c:pt idx="37">
                  <c:v>338.35332989329208</c:v>
                </c:pt>
                <c:pt idx="38">
                  <c:v>345.77293019028309</c:v>
                </c:pt>
                <c:pt idx="39">
                  <c:v>354.17524626471902</c:v>
                </c:pt>
              </c:numCache>
            </c:numRef>
          </c:xVal>
          <c:yVal>
            <c:numRef>
              <c:f>'T7-SideofSite'!$E$2:$E$41</c:f>
              <c:numCache>
                <c:formatCode>General</c:formatCode>
                <c:ptCount val="40"/>
                <c:pt idx="0">
                  <c:v>51</c:v>
                </c:pt>
                <c:pt idx="1">
                  <c:v>48</c:v>
                </c:pt>
                <c:pt idx="2">
                  <c:v>50</c:v>
                </c:pt>
                <c:pt idx="3">
                  <c:v>56</c:v>
                </c:pt>
                <c:pt idx="4">
                  <c:v>124</c:v>
                </c:pt>
                <c:pt idx="5">
                  <c:v>108</c:v>
                </c:pt>
                <c:pt idx="6">
                  <c:v>71</c:v>
                </c:pt>
                <c:pt idx="7">
                  <c:v>113</c:v>
                </c:pt>
                <c:pt idx="8">
                  <c:v>121</c:v>
                </c:pt>
                <c:pt idx="9">
                  <c:v>121</c:v>
                </c:pt>
                <c:pt idx="10">
                  <c:v>53</c:v>
                </c:pt>
                <c:pt idx="11">
                  <c:v>56</c:v>
                </c:pt>
                <c:pt idx="12">
                  <c:v>109</c:v>
                </c:pt>
                <c:pt idx="13">
                  <c:v>212</c:v>
                </c:pt>
                <c:pt idx="18">
                  <c:v>84</c:v>
                </c:pt>
                <c:pt idx="19">
                  <c:v>112</c:v>
                </c:pt>
                <c:pt idx="20">
                  <c:v>218</c:v>
                </c:pt>
                <c:pt idx="22">
                  <c:v>222</c:v>
                </c:pt>
                <c:pt idx="23">
                  <c:v>222</c:v>
                </c:pt>
                <c:pt idx="24">
                  <c:v>241</c:v>
                </c:pt>
                <c:pt idx="32">
                  <c:v>247</c:v>
                </c:pt>
                <c:pt idx="33">
                  <c:v>222</c:v>
                </c:pt>
                <c:pt idx="34">
                  <c:v>52</c:v>
                </c:pt>
                <c:pt idx="35">
                  <c:v>57</c:v>
                </c:pt>
                <c:pt idx="36">
                  <c:v>99</c:v>
                </c:pt>
                <c:pt idx="37">
                  <c:v>101</c:v>
                </c:pt>
                <c:pt idx="38">
                  <c:v>72</c:v>
                </c:pt>
                <c:pt idx="3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5-4E70-A6CF-E97FE270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7696"/>
        <c:axId val="376458872"/>
      </c:scatterChart>
      <c:valAx>
        <c:axId val="3764576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8872"/>
        <c:crosses val="autoZero"/>
        <c:crossBetween val="midCat"/>
      </c:valAx>
      <c:valAx>
        <c:axId val="376458872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depth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'T1-nearAlpha'!$F$1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4B-4CB6-AAFD-AA3DE2E40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'T1-nearAlpha'!$C$2:$C$41</c:f>
              <c:numCache>
                <c:formatCode>0</c:formatCode>
                <c:ptCount val="40"/>
                <c:pt idx="0">
                  <c:v>0</c:v>
                </c:pt>
                <c:pt idx="1">
                  <c:v>19.271592184000678</c:v>
                </c:pt>
                <c:pt idx="2">
                  <c:v>36.413913325050451</c:v>
                </c:pt>
                <c:pt idx="3">
                  <c:v>54.110978857688451</c:v>
                </c:pt>
                <c:pt idx="4">
                  <c:v>71.19713762007008</c:v>
                </c:pt>
                <c:pt idx="5">
                  <c:v>74.446282983370992</c:v>
                </c:pt>
                <c:pt idx="6">
                  <c:v>78.910907903478787</c:v>
                </c:pt>
                <c:pt idx="7">
                  <c:v>81.050101727289828</c:v>
                </c:pt>
                <c:pt idx="8">
                  <c:v>86.312489374986214</c:v>
                </c:pt>
                <c:pt idx="9">
                  <c:v>131.97259294711654</c:v>
                </c:pt>
                <c:pt idx="10">
                  <c:v>184.30950247118201</c:v>
                </c:pt>
                <c:pt idx="11">
                  <c:v>216.71999358216644</c:v>
                </c:pt>
                <c:pt idx="12">
                  <c:v>228.04170201226398</c:v>
                </c:pt>
                <c:pt idx="13">
                  <c:v>303.18283126909358</c:v>
                </c:pt>
                <c:pt idx="14">
                  <c:v>521.7703191496114</c:v>
                </c:pt>
                <c:pt idx="15">
                  <c:v>552.34875782782694</c:v>
                </c:pt>
                <c:pt idx="16">
                  <c:v>589.89249004635292</c:v>
                </c:pt>
                <c:pt idx="17">
                  <c:v>612.52306468433778</c:v>
                </c:pt>
                <c:pt idx="18">
                  <c:v>637.76366933425174</c:v>
                </c:pt>
                <c:pt idx="19">
                  <c:v>647.42518924098624</c:v>
                </c:pt>
                <c:pt idx="20">
                  <c:v>669.04955987244921</c:v>
                </c:pt>
                <c:pt idx="21">
                  <c:v>681.29129288987622</c:v>
                </c:pt>
                <c:pt idx="22">
                  <c:v>700.65080757505109</c:v>
                </c:pt>
                <c:pt idx="23">
                  <c:v>717.61160823715977</c:v>
                </c:pt>
                <c:pt idx="24">
                  <c:v>730.40558668585322</c:v>
                </c:pt>
                <c:pt idx="25">
                  <c:v>974.69422960795612</c:v>
                </c:pt>
                <c:pt idx="26">
                  <c:v>1030.7089326949233</c:v>
                </c:pt>
                <c:pt idx="27">
                  <c:v>1042.1977189526099</c:v>
                </c:pt>
                <c:pt idx="28">
                  <c:v>1099.3108911911481</c:v>
                </c:pt>
              </c:numCache>
            </c:numRef>
          </c:xVal>
          <c:yVal>
            <c:numRef>
              <c:f>'T1-nearAlpha'!$F$2:$F$41</c:f>
              <c:numCache>
                <c:formatCode>General</c:formatCode>
                <c:ptCount val="40"/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2">
                  <c:v>250</c:v>
                </c:pt>
                <c:pt idx="13">
                  <c:v>250</c:v>
                </c:pt>
                <c:pt idx="2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B-4CB6-AAFD-AA3DE2E40BA7}"/>
            </c:ext>
          </c:extLst>
        </c:ser>
        <c:ser>
          <c:idx val="2"/>
          <c:order val="1"/>
          <c:tx>
            <c:strRef>
              <c:f>'T1-nearAlpha'!$E$1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4B-4CB6-AAFD-AA3DE2E40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'T1-nearAlpha'!$C$2:$C$41</c:f>
              <c:numCache>
                <c:formatCode>0</c:formatCode>
                <c:ptCount val="40"/>
                <c:pt idx="0">
                  <c:v>0</c:v>
                </c:pt>
                <c:pt idx="1">
                  <c:v>19.271592184000678</c:v>
                </c:pt>
                <c:pt idx="2">
                  <c:v>36.413913325050451</c:v>
                </c:pt>
                <c:pt idx="3">
                  <c:v>54.110978857688451</c:v>
                </c:pt>
                <c:pt idx="4">
                  <c:v>71.19713762007008</c:v>
                </c:pt>
                <c:pt idx="5">
                  <c:v>74.446282983370992</c:v>
                </c:pt>
                <c:pt idx="6">
                  <c:v>78.910907903478787</c:v>
                </c:pt>
                <c:pt idx="7">
                  <c:v>81.050101727289828</c:v>
                </c:pt>
                <c:pt idx="8">
                  <c:v>86.312489374986214</c:v>
                </c:pt>
                <c:pt idx="9">
                  <c:v>131.97259294711654</c:v>
                </c:pt>
                <c:pt idx="10">
                  <c:v>184.30950247118201</c:v>
                </c:pt>
                <c:pt idx="11">
                  <c:v>216.71999358216644</c:v>
                </c:pt>
                <c:pt idx="12">
                  <c:v>228.04170201226398</c:v>
                </c:pt>
                <c:pt idx="13">
                  <c:v>303.18283126909358</c:v>
                </c:pt>
                <c:pt idx="14">
                  <c:v>521.7703191496114</c:v>
                </c:pt>
                <c:pt idx="15">
                  <c:v>552.34875782782694</c:v>
                </c:pt>
                <c:pt idx="16">
                  <c:v>589.89249004635292</c:v>
                </c:pt>
                <c:pt idx="17">
                  <c:v>612.52306468433778</c:v>
                </c:pt>
                <c:pt idx="18">
                  <c:v>637.76366933425174</c:v>
                </c:pt>
                <c:pt idx="19">
                  <c:v>647.42518924098624</c:v>
                </c:pt>
                <c:pt idx="20">
                  <c:v>669.04955987244921</c:v>
                </c:pt>
                <c:pt idx="21">
                  <c:v>681.29129288987622</c:v>
                </c:pt>
                <c:pt idx="22">
                  <c:v>700.65080757505109</c:v>
                </c:pt>
                <c:pt idx="23">
                  <c:v>717.61160823715977</c:v>
                </c:pt>
                <c:pt idx="24">
                  <c:v>730.40558668585322</c:v>
                </c:pt>
                <c:pt idx="25">
                  <c:v>974.69422960795612</c:v>
                </c:pt>
                <c:pt idx="26">
                  <c:v>1030.7089326949233</c:v>
                </c:pt>
                <c:pt idx="27">
                  <c:v>1042.1977189526099</c:v>
                </c:pt>
                <c:pt idx="28">
                  <c:v>1099.3108911911481</c:v>
                </c:pt>
              </c:numCache>
            </c:numRef>
          </c:xVal>
          <c:yVal>
            <c:numRef>
              <c:f>'T1-nearAlpha'!$E$2:$E$41</c:f>
              <c:numCache>
                <c:formatCode>General</c:formatCode>
                <c:ptCount val="40"/>
                <c:pt idx="0">
                  <c:v>203</c:v>
                </c:pt>
                <c:pt idx="1">
                  <c:v>185</c:v>
                </c:pt>
                <c:pt idx="2">
                  <c:v>97</c:v>
                </c:pt>
                <c:pt idx="3">
                  <c:v>93</c:v>
                </c:pt>
                <c:pt idx="4">
                  <c:v>101</c:v>
                </c:pt>
                <c:pt idx="5">
                  <c:v>105</c:v>
                </c:pt>
                <c:pt idx="6">
                  <c:v>115</c:v>
                </c:pt>
                <c:pt idx="7">
                  <c:v>114</c:v>
                </c:pt>
                <c:pt idx="11">
                  <c:v>215</c:v>
                </c:pt>
                <c:pt idx="14">
                  <c:v>131</c:v>
                </c:pt>
                <c:pt idx="15">
                  <c:v>131</c:v>
                </c:pt>
                <c:pt idx="16">
                  <c:v>150</c:v>
                </c:pt>
                <c:pt idx="17">
                  <c:v>137</c:v>
                </c:pt>
                <c:pt idx="18">
                  <c:v>136</c:v>
                </c:pt>
                <c:pt idx="19">
                  <c:v>136</c:v>
                </c:pt>
                <c:pt idx="20">
                  <c:v>77</c:v>
                </c:pt>
                <c:pt idx="21">
                  <c:v>70</c:v>
                </c:pt>
                <c:pt idx="22">
                  <c:v>69</c:v>
                </c:pt>
                <c:pt idx="23">
                  <c:v>56</c:v>
                </c:pt>
                <c:pt idx="24">
                  <c:v>71</c:v>
                </c:pt>
                <c:pt idx="25">
                  <c:v>118</c:v>
                </c:pt>
                <c:pt idx="26">
                  <c:v>136</c:v>
                </c:pt>
                <c:pt idx="27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4B-4CB6-AAFD-AA3DE2E4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9464"/>
        <c:axId val="375791224"/>
      </c:scatterChart>
      <c:valAx>
        <c:axId val="15549464"/>
        <c:scaling>
          <c:orientation val="minMax"/>
          <c:max val="110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1224"/>
        <c:crossesAt val="0"/>
        <c:crossBetween val="midCat"/>
      </c:valAx>
      <c:valAx>
        <c:axId val="375791224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</a:t>
                </a:r>
                <a:r>
                  <a:rPr lang="en-US" baseline="0"/>
                  <a:t> depth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4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'T2-Alpha'!$F$1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4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D5-4339-A910-64DA6AD57A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'T2-Alpha'!$C$2:$C$50</c:f>
              <c:numCache>
                <c:formatCode>0</c:formatCode>
                <c:ptCount val="49"/>
                <c:pt idx="0">
                  <c:v>0</c:v>
                </c:pt>
                <c:pt idx="1">
                  <c:v>13.599880769276542</c:v>
                </c:pt>
                <c:pt idx="2">
                  <c:v>26.964949310168965</c:v>
                </c:pt>
                <c:pt idx="3">
                  <c:v>39.792548630651403</c:v>
                </c:pt>
                <c:pt idx="4">
                  <c:v>65.974753290174263</c:v>
                </c:pt>
                <c:pt idx="5">
                  <c:v>81.380159765028026</c:v>
                </c:pt>
                <c:pt idx="6">
                  <c:v>92.105609152510056</c:v>
                </c:pt>
                <c:pt idx="7">
                  <c:v>120</c:v>
                </c:pt>
                <c:pt idx="8">
                  <c:v>160</c:v>
                </c:pt>
                <c:pt idx="9">
                  <c:v>179.52253212661066</c:v>
                </c:pt>
                <c:pt idx="10">
                  <c:v>207.36404583196742</c:v>
                </c:pt>
                <c:pt idx="11">
                  <c:v>236.30312850030566</c:v>
                </c:pt>
                <c:pt idx="12">
                  <c:v>246.0808059588046</c:v>
                </c:pt>
                <c:pt idx="13">
                  <c:v>254.94955285524827</c:v>
                </c:pt>
                <c:pt idx="14">
                  <c:v>265.55934294313084</c:v>
                </c:pt>
                <c:pt idx="15">
                  <c:v>271.5061202722834</c:v>
                </c:pt>
                <c:pt idx="16">
                  <c:v>274</c:v>
                </c:pt>
                <c:pt idx="17">
                  <c:v>320</c:v>
                </c:pt>
                <c:pt idx="18">
                  <c:v>376</c:v>
                </c:pt>
                <c:pt idx="19">
                  <c:v>410</c:v>
                </c:pt>
                <c:pt idx="20">
                  <c:v>470</c:v>
                </c:pt>
                <c:pt idx="21">
                  <c:v>520</c:v>
                </c:pt>
                <c:pt idx="22">
                  <c:v>580</c:v>
                </c:pt>
                <c:pt idx="23">
                  <c:v>639.28601001381935</c:v>
                </c:pt>
                <c:pt idx="24">
                  <c:v>665.66119506680593</c:v>
                </c:pt>
                <c:pt idx="25">
                  <c:v>684.34518471604292</c:v>
                </c:pt>
                <c:pt idx="26">
                  <c:v>694.79863823695075</c:v>
                </c:pt>
                <c:pt idx="27">
                  <c:v>714.60869951963582</c:v>
                </c:pt>
                <c:pt idx="28">
                  <c:v>733.96622390427592</c:v>
                </c:pt>
                <c:pt idx="29">
                  <c:v>750.96359828903667</c:v>
                </c:pt>
                <c:pt idx="30">
                  <c:v>758.56541052341504</c:v>
                </c:pt>
              </c:numCache>
            </c:numRef>
          </c:xVal>
          <c:yVal>
            <c:numRef>
              <c:f>'T2-Alpha'!$F$2:$F$50</c:f>
              <c:numCache>
                <c:formatCode>General</c:formatCode>
                <c:ptCount val="49"/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5-4339-A910-64DA6AD57A42}"/>
            </c:ext>
          </c:extLst>
        </c:ser>
        <c:ser>
          <c:idx val="2"/>
          <c:order val="1"/>
          <c:tx>
            <c:strRef>
              <c:f>'T2-Alpha'!$E$1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D5-4339-A910-64DA6AD57A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'T2-Alpha'!$C$2:$C$50</c:f>
              <c:numCache>
                <c:formatCode>0</c:formatCode>
                <c:ptCount val="49"/>
                <c:pt idx="0">
                  <c:v>0</c:v>
                </c:pt>
                <c:pt idx="1">
                  <c:v>13.599880769276542</c:v>
                </c:pt>
                <c:pt idx="2">
                  <c:v>26.964949310168965</c:v>
                </c:pt>
                <c:pt idx="3">
                  <c:v>39.792548630651403</c:v>
                </c:pt>
                <c:pt idx="4">
                  <c:v>65.974753290174263</c:v>
                </c:pt>
                <c:pt idx="5">
                  <c:v>81.380159765028026</c:v>
                </c:pt>
                <c:pt idx="6">
                  <c:v>92.105609152510056</c:v>
                </c:pt>
                <c:pt idx="7">
                  <c:v>120</c:v>
                </c:pt>
                <c:pt idx="8">
                  <c:v>160</c:v>
                </c:pt>
                <c:pt idx="9">
                  <c:v>179.52253212661066</c:v>
                </c:pt>
                <c:pt idx="10">
                  <c:v>207.36404583196742</c:v>
                </c:pt>
                <c:pt idx="11">
                  <c:v>236.30312850030566</c:v>
                </c:pt>
                <c:pt idx="12">
                  <c:v>246.0808059588046</c:v>
                </c:pt>
                <c:pt idx="13">
                  <c:v>254.94955285524827</c:v>
                </c:pt>
                <c:pt idx="14">
                  <c:v>265.55934294313084</c:v>
                </c:pt>
                <c:pt idx="15">
                  <c:v>271.5061202722834</c:v>
                </c:pt>
                <c:pt idx="16">
                  <c:v>274</c:v>
                </c:pt>
                <c:pt idx="17">
                  <c:v>320</c:v>
                </c:pt>
                <c:pt idx="18">
                  <c:v>376</c:v>
                </c:pt>
                <c:pt idx="19">
                  <c:v>410</c:v>
                </c:pt>
                <c:pt idx="20">
                  <c:v>470</c:v>
                </c:pt>
                <c:pt idx="21">
                  <c:v>520</c:v>
                </c:pt>
                <c:pt idx="22">
                  <c:v>580</c:v>
                </c:pt>
                <c:pt idx="23">
                  <c:v>639.28601001381935</c:v>
                </c:pt>
                <c:pt idx="24">
                  <c:v>665.66119506680593</c:v>
                </c:pt>
                <c:pt idx="25">
                  <c:v>684.34518471604292</c:v>
                </c:pt>
                <c:pt idx="26">
                  <c:v>694.79863823695075</c:v>
                </c:pt>
                <c:pt idx="27">
                  <c:v>714.60869951963582</c:v>
                </c:pt>
                <c:pt idx="28">
                  <c:v>733.96622390427592</c:v>
                </c:pt>
                <c:pt idx="29">
                  <c:v>750.96359828903667</c:v>
                </c:pt>
                <c:pt idx="30">
                  <c:v>758.56541052341504</c:v>
                </c:pt>
              </c:numCache>
            </c:numRef>
          </c:xVal>
          <c:yVal>
            <c:numRef>
              <c:f>'T2-Alpha'!$E$2:$E$50</c:f>
              <c:numCache>
                <c:formatCode>General</c:formatCode>
                <c:ptCount val="49"/>
                <c:pt idx="0">
                  <c:v>162</c:v>
                </c:pt>
                <c:pt idx="1">
                  <c:v>152</c:v>
                </c:pt>
                <c:pt idx="2">
                  <c:v>171</c:v>
                </c:pt>
                <c:pt idx="3">
                  <c:v>171</c:v>
                </c:pt>
                <c:pt idx="4">
                  <c:v>203</c:v>
                </c:pt>
                <c:pt idx="5">
                  <c:v>182</c:v>
                </c:pt>
                <c:pt idx="9">
                  <c:v>204</c:v>
                </c:pt>
                <c:pt idx="10">
                  <c:v>243</c:v>
                </c:pt>
                <c:pt idx="11">
                  <c:v>214</c:v>
                </c:pt>
                <c:pt idx="12">
                  <c:v>173</c:v>
                </c:pt>
                <c:pt idx="13">
                  <c:v>96</c:v>
                </c:pt>
                <c:pt idx="14">
                  <c:v>59</c:v>
                </c:pt>
                <c:pt idx="15">
                  <c:v>59</c:v>
                </c:pt>
                <c:pt idx="16">
                  <c:v>69</c:v>
                </c:pt>
                <c:pt idx="23">
                  <c:v>108</c:v>
                </c:pt>
                <c:pt idx="24">
                  <c:v>118</c:v>
                </c:pt>
                <c:pt idx="25">
                  <c:v>141</c:v>
                </c:pt>
                <c:pt idx="26">
                  <c:v>99</c:v>
                </c:pt>
                <c:pt idx="27">
                  <c:v>103</c:v>
                </c:pt>
                <c:pt idx="28">
                  <c:v>84</c:v>
                </c:pt>
                <c:pt idx="29">
                  <c:v>67</c:v>
                </c:pt>
                <c:pt idx="30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D5-4339-A910-64DA6AD5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2008"/>
        <c:axId val="375793576"/>
      </c:scatterChart>
      <c:valAx>
        <c:axId val="375792008"/>
        <c:scaling>
          <c:orientation val="minMax"/>
          <c:max val="76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3576"/>
        <c:crosses val="autoZero"/>
        <c:crossBetween val="midCat"/>
      </c:valAx>
      <c:valAx>
        <c:axId val="375793576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depth</a:t>
                </a:r>
                <a:r>
                  <a:rPr lang="en-US" baseline="0"/>
                  <a:t>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'T5-AcrossMiriamBog'!$F$1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AA-4BB2-853C-3BBE76190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'T5-AcrossMiriamBog'!$C$2:$C$41</c:f>
              <c:numCache>
                <c:formatCode>0</c:formatCode>
                <c:ptCount val="40"/>
                <c:pt idx="0">
                  <c:v>0</c:v>
                </c:pt>
                <c:pt idx="1">
                  <c:v>21.057687747092043</c:v>
                </c:pt>
                <c:pt idx="2">
                  <c:v>42.758718181693737</c:v>
                </c:pt>
                <c:pt idx="3">
                  <c:v>63.536205805900167</c:v>
                </c:pt>
                <c:pt idx="4">
                  <c:v>84.414752476812396</c:v>
                </c:pt>
                <c:pt idx="5">
                  <c:v>86.680169470736033</c:v>
                </c:pt>
                <c:pt idx="6">
                  <c:v>87.828475289221629</c:v>
                </c:pt>
                <c:pt idx="7">
                  <c:v>88.743019778624685</c:v>
                </c:pt>
                <c:pt idx="8">
                  <c:v>91.479791029210588</c:v>
                </c:pt>
                <c:pt idx="9">
                  <c:v>115.92586141624292</c:v>
                </c:pt>
                <c:pt idx="10">
                  <c:v>164.24987776101989</c:v>
                </c:pt>
                <c:pt idx="11">
                  <c:v>185.03608546139554</c:v>
                </c:pt>
                <c:pt idx="12">
                  <c:v>191.20774569692657</c:v>
                </c:pt>
                <c:pt idx="13">
                  <c:v>196.31400740474044</c:v>
                </c:pt>
                <c:pt idx="14">
                  <c:v>199.01392720717871</c:v>
                </c:pt>
                <c:pt idx="15">
                  <c:v>203.31096431213709</c:v>
                </c:pt>
                <c:pt idx="16">
                  <c:v>212.44300565330596</c:v>
                </c:pt>
                <c:pt idx="17">
                  <c:v>224.49388625173398</c:v>
                </c:pt>
              </c:numCache>
            </c:numRef>
          </c:xVal>
          <c:yVal>
            <c:numRef>
              <c:f>'T5-AcrossMiriamBog'!$F$2:$F$41</c:f>
              <c:numCache>
                <c:formatCode>General</c:formatCode>
                <c:ptCount val="40"/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A-4BB2-853C-3BBE76190E67}"/>
            </c:ext>
          </c:extLst>
        </c:ser>
        <c:ser>
          <c:idx val="2"/>
          <c:order val="1"/>
          <c:tx>
            <c:strRef>
              <c:f>'T5-AcrossMiriamBog'!$E$1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AA-4BB2-853C-3BBE76190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'T5-AcrossMiriamBog'!$C$2:$C$41</c:f>
              <c:numCache>
                <c:formatCode>0</c:formatCode>
                <c:ptCount val="40"/>
                <c:pt idx="0">
                  <c:v>0</c:v>
                </c:pt>
                <c:pt idx="1">
                  <c:v>21.057687747092043</c:v>
                </c:pt>
                <c:pt idx="2">
                  <c:v>42.758718181693737</c:v>
                </c:pt>
                <c:pt idx="3">
                  <c:v>63.536205805900167</c:v>
                </c:pt>
                <c:pt idx="4">
                  <c:v>84.414752476812396</c:v>
                </c:pt>
                <c:pt idx="5">
                  <c:v>86.680169470736033</c:v>
                </c:pt>
                <c:pt idx="6">
                  <c:v>87.828475289221629</c:v>
                </c:pt>
                <c:pt idx="7">
                  <c:v>88.743019778624685</c:v>
                </c:pt>
                <c:pt idx="8">
                  <c:v>91.479791029210588</c:v>
                </c:pt>
                <c:pt idx="9">
                  <c:v>115.92586141624292</c:v>
                </c:pt>
                <c:pt idx="10">
                  <c:v>164.24987776101989</c:v>
                </c:pt>
                <c:pt idx="11">
                  <c:v>185.03608546139554</c:v>
                </c:pt>
                <c:pt idx="12">
                  <c:v>191.20774569692657</c:v>
                </c:pt>
                <c:pt idx="13">
                  <c:v>196.31400740474044</c:v>
                </c:pt>
                <c:pt idx="14">
                  <c:v>199.01392720717871</c:v>
                </c:pt>
                <c:pt idx="15">
                  <c:v>203.31096431213709</c:v>
                </c:pt>
                <c:pt idx="16">
                  <c:v>212.44300565330596</c:v>
                </c:pt>
                <c:pt idx="17">
                  <c:v>224.49388625173398</c:v>
                </c:pt>
              </c:numCache>
            </c:numRef>
          </c:xVal>
          <c:yVal>
            <c:numRef>
              <c:f>'T5-AcrossMiriamBog'!$E$2:$E$41</c:f>
              <c:numCache>
                <c:formatCode>General</c:formatCode>
                <c:ptCount val="40"/>
                <c:pt idx="0">
                  <c:v>49</c:v>
                </c:pt>
                <c:pt idx="1">
                  <c:v>64</c:v>
                </c:pt>
                <c:pt idx="2">
                  <c:v>68</c:v>
                </c:pt>
                <c:pt idx="3">
                  <c:v>86</c:v>
                </c:pt>
                <c:pt idx="4">
                  <c:v>64</c:v>
                </c:pt>
                <c:pt idx="5">
                  <c:v>53</c:v>
                </c:pt>
                <c:pt idx="6">
                  <c:v>67</c:v>
                </c:pt>
                <c:pt idx="7">
                  <c:v>222</c:v>
                </c:pt>
                <c:pt idx="13">
                  <c:v>171</c:v>
                </c:pt>
                <c:pt idx="14">
                  <c:v>63</c:v>
                </c:pt>
                <c:pt idx="15">
                  <c:v>46</c:v>
                </c:pt>
                <c:pt idx="16">
                  <c:v>47</c:v>
                </c:pt>
                <c:pt idx="1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AA-4BB2-853C-3BBE7619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64752"/>
        <c:axId val="376459264"/>
      </c:scatterChart>
      <c:valAx>
        <c:axId val="376464752"/>
        <c:scaling>
          <c:orientation val="minMax"/>
          <c:max val="22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transect in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9264"/>
        <c:crosses val="autoZero"/>
        <c:crossBetween val="midCat"/>
      </c:valAx>
      <c:valAx>
        <c:axId val="376459264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</a:t>
                </a:r>
                <a:r>
                  <a:rPr lang="en-US" baseline="0"/>
                  <a:t> depth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'T6-BelowMiriamBog'!$F$1</c:f>
              <c:strCache>
                <c:ptCount val="1"/>
                <c:pt idx="0">
                  <c:v>Depth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'T6-BelowMiriamBog'!$C$2:$C$50</c:f>
              <c:numCache>
                <c:formatCode>0</c:formatCode>
                <c:ptCount val="49"/>
                <c:pt idx="0">
                  <c:v>0</c:v>
                </c:pt>
                <c:pt idx="1">
                  <c:v>5.9381510576204208</c:v>
                </c:pt>
                <c:pt idx="2">
                  <c:v>10.177181109821102</c:v>
                </c:pt>
                <c:pt idx="3">
                  <c:v>16.015201490939422</c:v>
                </c:pt>
                <c:pt idx="4">
                  <c:v>21.79529776890848</c:v>
                </c:pt>
                <c:pt idx="5">
                  <c:v>30.65731230087259</c:v>
                </c:pt>
                <c:pt idx="6">
                  <c:v>38.457319493743789</c:v>
                </c:pt>
                <c:pt idx="7">
                  <c:v>46.689447104224733</c:v>
                </c:pt>
                <c:pt idx="8">
                  <c:v>55.726627108558382</c:v>
                </c:pt>
                <c:pt idx="9">
                  <c:v>60.531119259468262</c:v>
                </c:pt>
                <c:pt idx="10">
                  <c:v>63.997566245733168</c:v>
                </c:pt>
                <c:pt idx="11">
                  <c:v>69.603522704777717</c:v>
                </c:pt>
                <c:pt idx="12">
                  <c:v>72.768166422411525</c:v>
                </c:pt>
                <c:pt idx="13">
                  <c:v>76.048229552028261</c:v>
                </c:pt>
                <c:pt idx="14">
                  <c:v>77.606548841216139</c:v>
                </c:pt>
                <c:pt idx="15">
                  <c:v>112.9988579924287</c:v>
                </c:pt>
                <c:pt idx="16">
                  <c:v>122.76933182158155</c:v>
                </c:pt>
                <c:pt idx="17">
                  <c:v>137.27133027814943</c:v>
                </c:pt>
                <c:pt idx="18">
                  <c:v>148.16561369741757</c:v>
                </c:pt>
                <c:pt idx="19">
                  <c:v>172.14238348499507</c:v>
                </c:pt>
                <c:pt idx="20">
                  <c:v>199.01707928603298</c:v>
                </c:pt>
                <c:pt idx="21">
                  <c:v>215.69488792754629</c:v>
                </c:pt>
                <c:pt idx="22">
                  <c:v>244.43880183845266</c:v>
                </c:pt>
                <c:pt idx="23">
                  <c:v>274.35880674675457</c:v>
                </c:pt>
                <c:pt idx="24">
                  <c:v>287.92608715906607</c:v>
                </c:pt>
                <c:pt idx="25">
                  <c:v>294.089071404501</c:v>
                </c:pt>
                <c:pt idx="26">
                  <c:v>300.05958012817894</c:v>
                </c:pt>
                <c:pt idx="27">
                  <c:v>317.88356370039418</c:v>
                </c:pt>
                <c:pt idx="28">
                  <c:v>328.80741421312217</c:v>
                </c:pt>
                <c:pt idx="29">
                  <c:v>340.41405892388798</c:v>
                </c:pt>
                <c:pt idx="30">
                  <c:v>341.54370139181577</c:v>
                </c:pt>
                <c:pt idx="31">
                  <c:v>344.04345373000973</c:v>
                </c:pt>
                <c:pt idx="32">
                  <c:v>346.22811307676648</c:v>
                </c:pt>
                <c:pt idx="33">
                  <c:v>351.23520301550667</c:v>
                </c:pt>
                <c:pt idx="34">
                  <c:v>386.45243797678779</c:v>
                </c:pt>
                <c:pt idx="35">
                  <c:v>435.86791970546352</c:v>
                </c:pt>
                <c:pt idx="36">
                  <c:v>463.88021680126514</c:v>
                </c:pt>
                <c:pt idx="37">
                  <c:v>468.780207896268</c:v>
                </c:pt>
                <c:pt idx="38">
                  <c:v>475.71890602605453</c:v>
                </c:pt>
                <c:pt idx="39">
                  <c:v>480.85526381572441</c:v>
                </c:pt>
                <c:pt idx="40">
                  <c:v>493.87010913031423</c:v>
                </c:pt>
                <c:pt idx="41">
                  <c:v>510.31407088564987</c:v>
                </c:pt>
                <c:pt idx="42">
                  <c:v>525.76984676033476</c:v>
                </c:pt>
                <c:pt idx="43">
                  <c:v>534.42230856565004</c:v>
                </c:pt>
                <c:pt idx="44">
                  <c:v>539.34439018234025</c:v>
                </c:pt>
                <c:pt idx="45">
                  <c:v>540.98025960834025</c:v>
                </c:pt>
                <c:pt idx="46">
                  <c:v>549.96746775791541</c:v>
                </c:pt>
                <c:pt idx="47">
                  <c:v>561.39053924486859</c:v>
                </c:pt>
                <c:pt idx="48">
                  <c:v>572.28004052729</c:v>
                </c:pt>
              </c:numCache>
            </c:numRef>
          </c:xVal>
          <c:yVal>
            <c:numRef>
              <c:f>'T6-BelowMiriamBog'!$F$2:$F$50</c:f>
              <c:numCache>
                <c:formatCode>General</c:formatCode>
                <c:ptCount val="4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6">
                  <c:v>250</c:v>
                </c:pt>
                <c:pt idx="7">
                  <c:v>250</c:v>
                </c:pt>
                <c:pt idx="14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F-4BE2-B55F-746E8B988178}"/>
            </c:ext>
          </c:extLst>
        </c:ser>
        <c:ser>
          <c:idx val="2"/>
          <c:order val="1"/>
          <c:tx>
            <c:strRef>
              <c:f>'T6-BelowMiriamBog'!$E$1</c:f>
              <c:strCache>
                <c:ptCount val="1"/>
                <c:pt idx="0">
                  <c:v>Depth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'T6-BelowMiriamBog'!$C$2:$C$50</c:f>
              <c:numCache>
                <c:formatCode>0</c:formatCode>
                <c:ptCount val="49"/>
                <c:pt idx="0">
                  <c:v>0</c:v>
                </c:pt>
                <c:pt idx="1">
                  <c:v>5.9381510576204208</c:v>
                </c:pt>
                <c:pt idx="2">
                  <c:v>10.177181109821102</c:v>
                </c:pt>
                <c:pt idx="3">
                  <c:v>16.015201490939422</c:v>
                </c:pt>
                <c:pt idx="4">
                  <c:v>21.79529776890848</c:v>
                </c:pt>
                <c:pt idx="5">
                  <c:v>30.65731230087259</c:v>
                </c:pt>
                <c:pt idx="6">
                  <c:v>38.457319493743789</c:v>
                </c:pt>
                <c:pt idx="7">
                  <c:v>46.689447104224733</c:v>
                </c:pt>
                <c:pt idx="8">
                  <c:v>55.726627108558382</c:v>
                </c:pt>
                <c:pt idx="9">
                  <c:v>60.531119259468262</c:v>
                </c:pt>
                <c:pt idx="10">
                  <c:v>63.997566245733168</c:v>
                </c:pt>
                <c:pt idx="11">
                  <c:v>69.603522704777717</c:v>
                </c:pt>
                <c:pt idx="12">
                  <c:v>72.768166422411525</c:v>
                </c:pt>
                <c:pt idx="13">
                  <c:v>76.048229552028261</c:v>
                </c:pt>
                <c:pt idx="14">
                  <c:v>77.606548841216139</c:v>
                </c:pt>
                <c:pt idx="15">
                  <c:v>112.9988579924287</c:v>
                </c:pt>
                <c:pt idx="16">
                  <c:v>122.76933182158155</c:v>
                </c:pt>
                <c:pt idx="17">
                  <c:v>137.27133027814943</c:v>
                </c:pt>
                <c:pt idx="18">
                  <c:v>148.16561369741757</c:v>
                </c:pt>
                <c:pt idx="19">
                  <c:v>172.14238348499507</c:v>
                </c:pt>
                <c:pt idx="20">
                  <c:v>199.01707928603298</c:v>
                </c:pt>
                <c:pt idx="21">
                  <c:v>215.69488792754629</c:v>
                </c:pt>
                <c:pt idx="22">
                  <c:v>244.43880183845266</c:v>
                </c:pt>
                <c:pt idx="23">
                  <c:v>274.35880674675457</c:v>
                </c:pt>
                <c:pt idx="24">
                  <c:v>287.92608715906607</c:v>
                </c:pt>
                <c:pt idx="25">
                  <c:v>294.089071404501</c:v>
                </c:pt>
                <c:pt idx="26">
                  <c:v>300.05958012817894</c:v>
                </c:pt>
                <c:pt idx="27">
                  <c:v>317.88356370039418</c:v>
                </c:pt>
                <c:pt idx="28">
                  <c:v>328.80741421312217</c:v>
                </c:pt>
                <c:pt idx="29">
                  <c:v>340.41405892388798</c:v>
                </c:pt>
                <c:pt idx="30">
                  <c:v>341.54370139181577</c:v>
                </c:pt>
                <c:pt idx="31">
                  <c:v>344.04345373000973</c:v>
                </c:pt>
                <c:pt idx="32">
                  <c:v>346.22811307676648</c:v>
                </c:pt>
                <c:pt idx="33">
                  <c:v>351.23520301550667</c:v>
                </c:pt>
                <c:pt idx="34">
                  <c:v>386.45243797678779</c:v>
                </c:pt>
                <c:pt idx="35">
                  <c:v>435.86791970546352</c:v>
                </c:pt>
                <c:pt idx="36">
                  <c:v>463.88021680126514</c:v>
                </c:pt>
                <c:pt idx="37">
                  <c:v>468.780207896268</c:v>
                </c:pt>
                <c:pt idx="38">
                  <c:v>475.71890602605453</c:v>
                </c:pt>
                <c:pt idx="39">
                  <c:v>480.85526381572441</c:v>
                </c:pt>
                <c:pt idx="40">
                  <c:v>493.87010913031423</c:v>
                </c:pt>
                <c:pt idx="41">
                  <c:v>510.31407088564987</c:v>
                </c:pt>
                <c:pt idx="42">
                  <c:v>525.76984676033476</c:v>
                </c:pt>
                <c:pt idx="43">
                  <c:v>534.42230856565004</c:v>
                </c:pt>
                <c:pt idx="44">
                  <c:v>539.34439018234025</c:v>
                </c:pt>
                <c:pt idx="45">
                  <c:v>540.98025960834025</c:v>
                </c:pt>
                <c:pt idx="46">
                  <c:v>549.96746775791541</c:v>
                </c:pt>
                <c:pt idx="47">
                  <c:v>561.39053924486859</c:v>
                </c:pt>
                <c:pt idx="48">
                  <c:v>572.28004052729</c:v>
                </c:pt>
              </c:numCache>
            </c:numRef>
          </c:xVal>
          <c:yVal>
            <c:numRef>
              <c:f>'T6-BelowMiriamBog'!$E$2:$E$50</c:f>
              <c:numCache>
                <c:formatCode>General</c:formatCode>
                <c:ptCount val="49"/>
                <c:pt idx="3">
                  <c:v>112</c:v>
                </c:pt>
                <c:pt idx="4">
                  <c:v>126</c:v>
                </c:pt>
                <c:pt idx="5">
                  <c:v>166</c:v>
                </c:pt>
                <c:pt idx="8">
                  <c:v>228</c:v>
                </c:pt>
                <c:pt idx="9">
                  <c:v>199</c:v>
                </c:pt>
                <c:pt idx="10">
                  <c:v>92</c:v>
                </c:pt>
                <c:pt idx="11">
                  <c:v>83</c:v>
                </c:pt>
                <c:pt idx="12">
                  <c:v>105</c:v>
                </c:pt>
                <c:pt idx="13">
                  <c:v>247</c:v>
                </c:pt>
                <c:pt idx="15">
                  <c:v>150</c:v>
                </c:pt>
                <c:pt idx="16">
                  <c:v>153</c:v>
                </c:pt>
                <c:pt idx="17">
                  <c:v>152</c:v>
                </c:pt>
                <c:pt idx="18">
                  <c:v>207</c:v>
                </c:pt>
                <c:pt idx="19">
                  <c:v>122</c:v>
                </c:pt>
                <c:pt idx="20">
                  <c:v>178</c:v>
                </c:pt>
                <c:pt idx="21">
                  <c:v>205</c:v>
                </c:pt>
                <c:pt idx="22">
                  <c:v>217</c:v>
                </c:pt>
                <c:pt idx="23">
                  <c:v>247</c:v>
                </c:pt>
                <c:pt idx="24">
                  <c:v>212</c:v>
                </c:pt>
                <c:pt idx="25">
                  <c:v>103</c:v>
                </c:pt>
                <c:pt idx="26">
                  <c:v>78</c:v>
                </c:pt>
                <c:pt idx="27">
                  <c:v>50</c:v>
                </c:pt>
                <c:pt idx="28">
                  <c:v>56</c:v>
                </c:pt>
                <c:pt idx="29">
                  <c:v>50</c:v>
                </c:pt>
                <c:pt idx="30">
                  <c:v>59</c:v>
                </c:pt>
                <c:pt idx="31">
                  <c:v>92</c:v>
                </c:pt>
                <c:pt idx="32">
                  <c:v>181</c:v>
                </c:pt>
                <c:pt idx="37">
                  <c:v>248</c:v>
                </c:pt>
                <c:pt idx="38">
                  <c:v>245</c:v>
                </c:pt>
                <c:pt idx="39">
                  <c:v>244</c:v>
                </c:pt>
                <c:pt idx="40">
                  <c:v>240</c:v>
                </c:pt>
                <c:pt idx="41">
                  <c:v>245</c:v>
                </c:pt>
                <c:pt idx="45">
                  <c:v>59</c:v>
                </c:pt>
                <c:pt idx="46">
                  <c:v>56</c:v>
                </c:pt>
                <c:pt idx="47">
                  <c:v>55</c:v>
                </c:pt>
                <c:pt idx="48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F-4BE2-B55F-746E8B98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64360"/>
        <c:axId val="376458088"/>
      </c:scatterChart>
      <c:valAx>
        <c:axId val="376464360"/>
        <c:scaling>
          <c:orientation val="minMax"/>
          <c:max val="57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transect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8088"/>
        <c:crosses val="autoZero"/>
        <c:crossBetween val="midCat"/>
      </c:valAx>
      <c:valAx>
        <c:axId val="376458088"/>
        <c:scaling>
          <c:orientation val="maxMin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Thaw depth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97154</xdr:colOff>
      <xdr:row>34</xdr:row>
      <xdr:rowOff>64769</xdr:rowOff>
    </xdr:from>
    <xdr:to>
      <xdr:col>8</xdr:col>
      <xdr:colOff>695324</xdr:colOff>
      <xdr:row>63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40</xdr:row>
      <xdr:rowOff>114300</xdr:rowOff>
    </xdr:from>
    <xdr:to>
      <xdr:col>13</xdr:col>
      <xdr:colOff>1268730</xdr:colOff>
      <xdr:row>55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41</xdr:row>
      <xdr:rowOff>85725</xdr:rowOff>
    </xdr:from>
    <xdr:to>
      <xdr:col>15</xdr:col>
      <xdr:colOff>552450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</xdr:colOff>
      <xdr:row>41</xdr:row>
      <xdr:rowOff>53340</xdr:rowOff>
    </xdr:from>
    <xdr:to>
      <xdr:col>8</xdr:col>
      <xdr:colOff>304800</xdr:colOff>
      <xdr:row>76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42</xdr:row>
      <xdr:rowOff>51546</xdr:rowOff>
    </xdr:from>
    <xdr:to>
      <xdr:col>8</xdr:col>
      <xdr:colOff>257735</xdr:colOff>
      <xdr:row>82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41</xdr:row>
      <xdr:rowOff>66674</xdr:rowOff>
    </xdr:from>
    <xdr:to>
      <xdr:col>8</xdr:col>
      <xdr:colOff>742950</xdr:colOff>
      <xdr:row>68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41</xdr:row>
      <xdr:rowOff>97155</xdr:rowOff>
    </xdr:from>
    <xdr:to>
      <xdr:col>8</xdr:col>
      <xdr:colOff>514350</xdr:colOff>
      <xdr:row>73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217169</xdr:colOff>
      <xdr:row>41</xdr:row>
      <xdr:rowOff>148590</xdr:rowOff>
    </xdr:from>
    <xdr:to>
      <xdr:col>8</xdr:col>
      <xdr:colOff>609599</xdr:colOff>
      <xdr:row>75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136811</xdr:colOff>
      <xdr:row>82</xdr:row>
      <xdr:rowOff>99867</xdr:rowOff>
    </xdr:from>
    <xdr:to>
      <xdr:col>8</xdr:col>
      <xdr:colOff>179917</xdr:colOff>
      <xdr:row>118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25" sqref="A25"/>
    </sheetView>
  </sheetViews>
  <sheetFormatPr defaultRowHeight="14.4" x14ac:dyDescent="0.3"/>
  <cols>
    <col min="1" max="1" width="42.33203125" bestFit="1" customWidth="1"/>
  </cols>
  <sheetData>
    <row r="1" spans="1:1" x14ac:dyDescent="0.3">
      <c r="A1" t="s">
        <v>0</v>
      </c>
    </row>
    <row r="4" spans="1:1" x14ac:dyDescent="0.3">
      <c r="A4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A2A5-0896-4C62-BAFE-EB12AD512363}">
  <dimension ref="A1:C25"/>
  <sheetViews>
    <sheetView workbookViewId="0">
      <selection activeCell="F14" sqref="F14"/>
    </sheetView>
  </sheetViews>
  <sheetFormatPr defaultRowHeight="14.4" x14ac:dyDescent="0.3"/>
  <cols>
    <col min="1" max="1" width="9.5546875" bestFit="1" customWidth="1"/>
  </cols>
  <sheetData>
    <row r="1" spans="1:3" x14ac:dyDescent="0.3">
      <c r="A1" t="s">
        <v>340</v>
      </c>
      <c r="B1" t="s">
        <v>9</v>
      </c>
      <c r="C1" t="s">
        <v>10</v>
      </c>
    </row>
    <row r="2" spans="1:3" x14ac:dyDescent="0.3">
      <c r="A2" t="s">
        <v>341</v>
      </c>
      <c r="B2">
        <v>64.695490971207605</v>
      </c>
      <c r="C2">
        <v>-148.31771803088401</v>
      </c>
    </row>
    <row r="3" spans="1:3" x14ac:dyDescent="0.3">
      <c r="A3" t="s">
        <v>342</v>
      </c>
      <c r="B3">
        <v>64.695507986471</v>
      </c>
      <c r="C3">
        <v>-148.318165037781</v>
      </c>
    </row>
    <row r="4" spans="1:3" x14ac:dyDescent="0.3">
      <c r="A4" t="s">
        <v>343</v>
      </c>
      <c r="B4">
        <v>64.695571018382907</v>
      </c>
      <c r="C4">
        <v>-148.31870600581101</v>
      </c>
    </row>
    <row r="5" spans="1:3" x14ac:dyDescent="0.3">
      <c r="A5" t="s">
        <v>344</v>
      </c>
      <c r="B5">
        <v>64.695649975910698</v>
      </c>
      <c r="C5">
        <v>-148.31937102600901</v>
      </c>
    </row>
    <row r="6" spans="1:3" x14ac:dyDescent="0.3">
      <c r="A6" t="s">
        <v>345</v>
      </c>
      <c r="B6">
        <v>64.695685012265997</v>
      </c>
      <c r="C6">
        <v>-148.319485019892</v>
      </c>
    </row>
    <row r="7" spans="1:3" x14ac:dyDescent="0.3">
      <c r="A7" t="s">
        <v>346</v>
      </c>
      <c r="B7">
        <v>64.695741003379197</v>
      </c>
      <c r="C7">
        <v>-148.319721976295</v>
      </c>
    </row>
    <row r="8" spans="1:3" x14ac:dyDescent="0.3">
      <c r="A8" t="s">
        <v>347</v>
      </c>
      <c r="B8">
        <v>64.695784002542396</v>
      </c>
      <c r="C8">
        <v>-148.31982297822799</v>
      </c>
    </row>
    <row r="9" spans="1:3" x14ac:dyDescent="0.3">
      <c r="A9" t="s">
        <v>348</v>
      </c>
      <c r="B9">
        <v>64.695848040282698</v>
      </c>
      <c r="C9">
        <v>-148.31997603177999</v>
      </c>
    </row>
    <row r="10" spans="1:3" x14ac:dyDescent="0.3">
      <c r="A10" t="s">
        <v>349</v>
      </c>
      <c r="B10">
        <v>64.695880981162105</v>
      </c>
      <c r="C10">
        <v>-148.320252969861</v>
      </c>
    </row>
    <row r="11" spans="1:3" x14ac:dyDescent="0.3">
      <c r="A11" t="s">
        <v>350</v>
      </c>
      <c r="B11">
        <v>64.695896990597205</v>
      </c>
      <c r="C11">
        <v>-148.320482969284</v>
      </c>
    </row>
    <row r="12" spans="1:3" x14ac:dyDescent="0.3">
      <c r="A12" t="s">
        <v>351</v>
      </c>
      <c r="B12">
        <v>64.695915011688996</v>
      </c>
      <c r="C12">
        <v>-148.320610960945</v>
      </c>
    </row>
    <row r="13" spans="1:3" x14ac:dyDescent="0.3">
      <c r="A13" t="s">
        <v>352</v>
      </c>
      <c r="B13">
        <v>64.695919035002504</v>
      </c>
      <c r="C13">
        <v>-148.320788992568</v>
      </c>
    </row>
    <row r="14" spans="1:3" x14ac:dyDescent="0.3">
      <c r="A14" t="s">
        <v>353</v>
      </c>
      <c r="B14">
        <v>64.695928003638898</v>
      </c>
      <c r="C14">
        <v>-148.32094699144301</v>
      </c>
    </row>
    <row r="15" spans="1:3" x14ac:dyDescent="0.3">
      <c r="A15" t="s">
        <v>354</v>
      </c>
      <c r="B15">
        <v>64.695920962840304</v>
      </c>
      <c r="C15">
        <v>-148.32095998339301</v>
      </c>
    </row>
    <row r="16" spans="1:3" x14ac:dyDescent="0.3">
      <c r="A16" t="s">
        <v>355</v>
      </c>
      <c r="B16">
        <v>64.695930015295701</v>
      </c>
      <c r="C16">
        <v>-148.32101203501199</v>
      </c>
    </row>
    <row r="17" spans="1:3" x14ac:dyDescent="0.3">
      <c r="A17" t="s">
        <v>356</v>
      </c>
      <c r="B17">
        <v>64.695932026952505</v>
      </c>
      <c r="C17">
        <v>-148.32114002667299</v>
      </c>
    </row>
    <row r="18" spans="1:3" x14ac:dyDescent="0.3">
      <c r="A18" t="s">
        <v>357</v>
      </c>
      <c r="B18">
        <v>64.695925991982193</v>
      </c>
      <c r="C18">
        <v>-148.32116399891601</v>
      </c>
    </row>
    <row r="19" spans="1:3" x14ac:dyDescent="0.3">
      <c r="A19" t="s">
        <v>358</v>
      </c>
      <c r="B19">
        <v>64.695924986153798</v>
      </c>
      <c r="C19">
        <v>-148.321220995858</v>
      </c>
    </row>
    <row r="20" spans="1:3" x14ac:dyDescent="0.3">
      <c r="A20" t="s">
        <v>359</v>
      </c>
      <c r="B20">
        <v>64.695992041379199</v>
      </c>
      <c r="C20">
        <v>-148.32146801054401</v>
      </c>
    </row>
    <row r="21" spans="1:3" x14ac:dyDescent="0.3">
      <c r="A21" t="s">
        <v>360</v>
      </c>
      <c r="B21">
        <v>64.696096982806907</v>
      </c>
      <c r="C21">
        <v>-148.32167403772399</v>
      </c>
    </row>
    <row r="22" spans="1:3" x14ac:dyDescent="0.3">
      <c r="A22" t="s">
        <v>361</v>
      </c>
      <c r="B22">
        <v>64.696159008890305</v>
      </c>
      <c r="C22">
        <v>-148.32197100855399</v>
      </c>
    </row>
    <row r="23" spans="1:3" x14ac:dyDescent="0.3">
      <c r="A23" t="s">
        <v>362</v>
      </c>
      <c r="B23">
        <v>64.696222040802198</v>
      </c>
      <c r="C23">
        <v>-148.322279965505</v>
      </c>
    </row>
    <row r="24" spans="1:3" x14ac:dyDescent="0.3">
      <c r="A24" t="s">
        <v>363</v>
      </c>
      <c r="B24">
        <v>64.696295969188199</v>
      </c>
      <c r="C24">
        <v>-148.32265698350901</v>
      </c>
    </row>
    <row r="25" spans="1:3" x14ac:dyDescent="0.3">
      <c r="A25" t="s">
        <v>364</v>
      </c>
      <c r="B25">
        <v>64.696364030241895</v>
      </c>
      <c r="C25">
        <v>-148.322940962389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7D10-EFFB-4A62-8C83-87B20A18110D}">
  <dimension ref="A1:O127"/>
  <sheetViews>
    <sheetView tabSelected="1" topLeftCell="A34" workbookViewId="0">
      <selection activeCell="C56" sqref="C56"/>
    </sheetView>
  </sheetViews>
  <sheetFormatPr defaultRowHeight="14.4" x14ac:dyDescent="0.3"/>
  <cols>
    <col min="1" max="1" width="8.88671875" style="10"/>
    <col min="2" max="2" width="12.21875" style="10" bestFit="1" customWidth="1"/>
    <col min="3" max="3" width="15.6640625" style="10" bestFit="1" customWidth="1"/>
    <col min="4" max="6" width="8.88671875" style="10"/>
    <col min="7" max="7" width="53.21875" style="10" bestFit="1" customWidth="1"/>
    <col min="8" max="9" width="8.88671875" style="10"/>
    <col min="10" max="10" width="12" style="10" bestFit="1" customWidth="1"/>
    <col min="11" max="11" width="11.77734375" style="10" bestFit="1" customWidth="1"/>
    <col min="12" max="14" width="8.88671875" style="10"/>
    <col min="15" max="15" width="19.5546875" style="10" bestFit="1" customWidth="1"/>
    <col min="16" max="16384" width="8.88671875" style="10"/>
  </cols>
  <sheetData>
    <row r="1" spans="1:15" x14ac:dyDescent="0.3">
      <c r="A1" s="10" t="s">
        <v>368</v>
      </c>
      <c r="B1" s="10" t="s">
        <v>369</v>
      </c>
      <c r="C1" s="10" t="s">
        <v>370</v>
      </c>
      <c r="D1" s="10" t="s">
        <v>371</v>
      </c>
      <c r="E1" s="10" t="s">
        <v>372</v>
      </c>
      <c r="F1" s="10" t="s">
        <v>373</v>
      </c>
      <c r="G1" s="10" t="s">
        <v>6</v>
      </c>
      <c r="H1" s="8" t="s">
        <v>7</v>
      </c>
      <c r="I1" s="8" t="s">
        <v>8</v>
      </c>
      <c r="J1" s="10" t="s">
        <v>340</v>
      </c>
      <c r="K1" s="10" t="s">
        <v>365</v>
      </c>
      <c r="L1" s="10" t="s">
        <v>9</v>
      </c>
      <c r="M1" s="10" t="s">
        <v>10</v>
      </c>
      <c r="N1" s="10" t="s">
        <v>11</v>
      </c>
      <c r="O1" s="10" t="s">
        <v>374</v>
      </c>
    </row>
    <row r="2" spans="1:15" x14ac:dyDescent="0.3">
      <c r="A2" s="10">
        <v>419</v>
      </c>
      <c r="B2" s="8">
        <f>SQRT((H2-H2)^2+(I2-I2)^2)</f>
        <v>0</v>
      </c>
      <c r="C2" s="8">
        <f>SUM(B$2:B2)</f>
        <v>0</v>
      </c>
      <c r="D2" s="10">
        <v>68</v>
      </c>
      <c r="E2" s="10">
        <v>68</v>
      </c>
      <c r="G2" s="10" t="s">
        <v>101</v>
      </c>
      <c r="H2" s="8">
        <v>7175172.0170136327</v>
      </c>
      <c r="I2" s="8">
        <v>437157.85440228821</v>
      </c>
      <c r="J2" s="10" t="str">
        <f>_xlfn.CONCAT("TD-T3-",A2)</f>
        <v>TD-T3-419</v>
      </c>
      <c r="K2" s="10" t="s">
        <v>366</v>
      </c>
      <c r="L2" s="10">
        <v>64.695490971207605</v>
      </c>
      <c r="M2" s="10">
        <v>-148.31771803088401</v>
      </c>
      <c r="N2" s="10">
        <v>125.36464700000001</v>
      </c>
      <c r="O2" s="10" t="s">
        <v>102</v>
      </c>
    </row>
    <row r="3" spans="1:15" x14ac:dyDescent="0.3">
      <c r="A3" s="10">
        <v>420</v>
      </c>
      <c r="B3" s="8">
        <f t="shared" ref="B3:B25" si="0">SQRT((H3-H2)^2+(I3-I2)^2)</f>
        <v>21.404223800986134</v>
      </c>
      <c r="C3" s="8">
        <f>SUM(B$2:B3)</f>
        <v>21.404223800986134</v>
      </c>
      <c r="D3" s="10">
        <v>57</v>
      </c>
      <c r="E3" s="10">
        <v>57</v>
      </c>
      <c r="G3" s="10" t="s">
        <v>103</v>
      </c>
      <c r="H3" s="8">
        <v>7175174.3564508008</v>
      </c>
      <c r="I3" s="8">
        <v>437136.57841041335</v>
      </c>
      <c r="J3" s="10" t="str">
        <f t="shared" ref="J3:J25" si="1">_xlfn.CONCAT("TD-T3-",A3)</f>
        <v>TD-T3-420</v>
      </c>
      <c r="K3" s="10" t="s">
        <v>366</v>
      </c>
      <c r="L3" s="10">
        <v>64.695507986471</v>
      </c>
      <c r="M3" s="10">
        <v>-148.318165037781</v>
      </c>
      <c r="N3" s="10">
        <v>124.989684999999</v>
      </c>
      <c r="O3" s="10" t="s">
        <v>104</v>
      </c>
    </row>
    <row r="4" spans="1:15" x14ac:dyDescent="0.3">
      <c r="A4" s="10">
        <v>421</v>
      </c>
      <c r="B4" s="8">
        <f t="shared" si="0"/>
        <v>26.740755674553764</v>
      </c>
      <c r="C4" s="8">
        <f>SUM(B$2:B4)</f>
        <v>48.144979475539898</v>
      </c>
      <c r="D4" s="10">
        <v>54</v>
      </c>
      <c r="E4" s="10">
        <v>54</v>
      </c>
      <c r="G4" s="10" t="s">
        <v>101</v>
      </c>
      <c r="H4" s="8">
        <v>7175181.9167062799</v>
      </c>
      <c r="I4" s="8">
        <v>437110.9286433357</v>
      </c>
      <c r="J4" s="10" t="str">
        <f t="shared" si="1"/>
        <v>TD-T3-421</v>
      </c>
      <c r="K4" s="10" t="s">
        <v>366</v>
      </c>
      <c r="L4" s="10">
        <v>64.695571018382907</v>
      </c>
      <c r="M4" s="10">
        <v>-148.31870600581101</v>
      </c>
      <c r="N4" s="10">
        <v>125.264076</v>
      </c>
      <c r="O4" s="10" t="s">
        <v>105</v>
      </c>
    </row>
    <row r="5" spans="1:15" x14ac:dyDescent="0.3">
      <c r="A5" s="10">
        <v>422</v>
      </c>
      <c r="B5" s="8">
        <f t="shared" si="0"/>
        <v>32.91619989794647</v>
      </c>
      <c r="C5" s="8">
        <f>SUM(B$2:B5)</f>
        <v>81.061179373486368</v>
      </c>
      <c r="D5" s="10">
        <v>71</v>
      </c>
      <c r="E5" s="10">
        <v>71</v>
      </c>
      <c r="G5" s="10" t="s">
        <v>101</v>
      </c>
      <c r="H5" s="8">
        <v>7175191.3748972928</v>
      </c>
      <c r="I5" s="8">
        <v>437079.40057903604</v>
      </c>
      <c r="J5" s="10" t="str">
        <f t="shared" si="1"/>
        <v>TD-T3-422</v>
      </c>
      <c r="K5" s="10" t="s">
        <v>366</v>
      </c>
      <c r="L5" s="10">
        <v>64.695649975910698</v>
      </c>
      <c r="M5" s="10">
        <v>-148.31937102600901</v>
      </c>
      <c r="N5" s="10">
        <v>125.575622999999</v>
      </c>
      <c r="O5" s="10" t="s">
        <v>106</v>
      </c>
    </row>
    <row r="6" spans="1:15" x14ac:dyDescent="0.3">
      <c r="A6" s="10">
        <v>423</v>
      </c>
      <c r="B6" s="8">
        <f t="shared" si="0"/>
        <v>6.6938454676827863</v>
      </c>
      <c r="C6" s="8">
        <f>SUM(B$2:B6)</f>
        <v>87.75502484116916</v>
      </c>
      <c r="D6" s="10">
        <v>116</v>
      </c>
      <c r="E6" s="10">
        <v>116</v>
      </c>
      <c r="G6" s="10" t="s">
        <v>107</v>
      </c>
      <c r="H6" s="8">
        <v>7175195.3920419998</v>
      </c>
      <c r="I6" s="8">
        <v>437074.04613083403</v>
      </c>
      <c r="J6" s="10" t="str">
        <f t="shared" si="1"/>
        <v>TD-T3-423</v>
      </c>
      <c r="K6" s="10" t="s">
        <v>367</v>
      </c>
      <c r="L6" s="10">
        <v>64.695685012265997</v>
      </c>
      <c r="M6" s="10">
        <v>-148.319485019892</v>
      </c>
      <c r="N6" s="10">
        <v>124.771041999999</v>
      </c>
      <c r="O6" s="10" t="s">
        <v>108</v>
      </c>
    </row>
    <row r="7" spans="1:15" x14ac:dyDescent="0.3">
      <c r="A7" s="10">
        <v>424</v>
      </c>
      <c r="B7" s="8">
        <f t="shared" si="0"/>
        <v>12.909921980329781</v>
      </c>
      <c r="C7" s="8">
        <f>SUM(B$2:B7)</f>
        <v>100.66494682149894</v>
      </c>
      <c r="D7" s="10">
        <v>102</v>
      </c>
      <c r="E7" s="10">
        <v>102</v>
      </c>
      <c r="G7" s="10" t="s">
        <v>107</v>
      </c>
      <c r="H7" s="8">
        <v>7175201.8662336105</v>
      </c>
      <c r="I7" s="8">
        <v>437062.87693531573</v>
      </c>
      <c r="J7" s="10" t="str">
        <f t="shared" si="1"/>
        <v>TD-T3-424</v>
      </c>
      <c r="K7" s="10" t="s">
        <v>367</v>
      </c>
      <c r="L7" s="10">
        <v>64.695741003379197</v>
      </c>
      <c r="M7" s="10">
        <v>-148.319721976295</v>
      </c>
      <c r="N7" s="10">
        <v>125.078468</v>
      </c>
      <c r="O7" s="10" t="s">
        <v>109</v>
      </c>
    </row>
    <row r="8" spans="1:15" x14ac:dyDescent="0.3">
      <c r="A8" s="10">
        <v>425</v>
      </c>
      <c r="B8" s="8">
        <f t="shared" si="0"/>
        <v>6.7949635937618993</v>
      </c>
      <c r="C8" s="8">
        <f>SUM(B$2:B8)</f>
        <v>107.45991041526085</v>
      </c>
      <c r="D8" s="10">
        <v>121</v>
      </c>
      <c r="E8" s="10">
        <v>121</v>
      </c>
      <c r="G8" s="10" t="s">
        <v>107</v>
      </c>
      <c r="H8" s="8">
        <v>7175206.757752033</v>
      </c>
      <c r="I8" s="8">
        <v>437058.1605195406</v>
      </c>
      <c r="J8" s="10" t="str">
        <f t="shared" si="1"/>
        <v>TD-T3-425</v>
      </c>
      <c r="K8" s="10" t="s">
        <v>367</v>
      </c>
      <c r="L8" s="10">
        <v>64.695784002542396</v>
      </c>
      <c r="M8" s="10">
        <v>-148.31982297822799</v>
      </c>
      <c r="N8" s="10">
        <v>125.22020000000001</v>
      </c>
      <c r="O8" s="10" t="s">
        <v>110</v>
      </c>
    </row>
    <row r="9" spans="1:15" x14ac:dyDescent="0.3">
      <c r="A9" s="10">
        <v>426</v>
      </c>
      <c r="B9" s="8">
        <f t="shared" si="0"/>
        <v>10.209016606262518</v>
      </c>
      <c r="C9" s="8">
        <f>SUM(B$2:B9)</f>
        <v>117.66892702152337</v>
      </c>
      <c r="D9" s="10">
        <v>75</v>
      </c>
      <c r="E9" s="10">
        <v>75</v>
      </c>
      <c r="G9" s="10" t="s">
        <v>111</v>
      </c>
      <c r="H9" s="8">
        <v>7175214.0452172905</v>
      </c>
      <c r="I9" s="8">
        <v>437051.01091324468</v>
      </c>
      <c r="J9" s="10" t="str">
        <f t="shared" si="1"/>
        <v>TD-T3-426</v>
      </c>
      <c r="K9" s="10" t="s">
        <v>366</v>
      </c>
      <c r="L9" s="10">
        <v>64.695848040282698</v>
      </c>
      <c r="M9" s="10">
        <v>-148.31997603177999</v>
      </c>
      <c r="N9" s="10">
        <v>125.734673</v>
      </c>
      <c r="O9" s="10" t="s">
        <v>112</v>
      </c>
    </row>
    <row r="10" spans="1:15" x14ac:dyDescent="0.3">
      <c r="A10" s="10">
        <v>427</v>
      </c>
      <c r="B10" s="8">
        <f t="shared" si="0"/>
        <v>13.709153037976673</v>
      </c>
      <c r="C10" s="8">
        <f>SUM(B$2:B10)</f>
        <v>131.37808005950004</v>
      </c>
      <c r="D10" s="10">
        <v>81</v>
      </c>
      <c r="E10" s="10">
        <v>81</v>
      </c>
      <c r="G10" s="10" t="s">
        <v>111</v>
      </c>
      <c r="H10" s="8">
        <v>7175217.9908688134</v>
      </c>
      <c r="I10" s="8">
        <v>437037.88183440879</v>
      </c>
      <c r="J10" s="10" t="str">
        <f t="shared" si="1"/>
        <v>TD-T3-427</v>
      </c>
      <c r="K10" s="10" t="s">
        <v>366</v>
      </c>
      <c r="L10" s="10">
        <v>64.695880981162105</v>
      </c>
      <c r="M10" s="10">
        <v>-148.320252969861</v>
      </c>
      <c r="N10" s="10">
        <v>125.455658</v>
      </c>
      <c r="O10" s="10" t="s">
        <v>113</v>
      </c>
    </row>
    <row r="11" spans="1:15" x14ac:dyDescent="0.3">
      <c r="A11" s="10">
        <v>428</v>
      </c>
      <c r="B11" s="8">
        <f t="shared" si="0"/>
        <v>11.11386117826666</v>
      </c>
      <c r="C11" s="8">
        <f>SUM(B$2:B11)</f>
        <v>142.4919412377667</v>
      </c>
      <c r="D11" s="10">
        <v>106</v>
      </c>
      <c r="E11" s="10">
        <v>106</v>
      </c>
      <c r="G11" s="10" t="s">
        <v>114</v>
      </c>
      <c r="H11" s="8">
        <v>7175220.003335407</v>
      </c>
      <c r="I11" s="8">
        <v>437026.95169769879</v>
      </c>
      <c r="J11" s="10" t="str">
        <f t="shared" si="1"/>
        <v>TD-T3-428</v>
      </c>
      <c r="K11" s="10" t="s">
        <v>366</v>
      </c>
      <c r="L11" s="10">
        <v>64.695896990597205</v>
      </c>
      <c r="M11" s="10">
        <v>-148.320482969284</v>
      </c>
      <c r="N11" s="10">
        <v>126.197304</v>
      </c>
      <c r="O11" s="10" t="s">
        <v>115</v>
      </c>
    </row>
    <row r="12" spans="1:15" x14ac:dyDescent="0.3">
      <c r="A12" s="10">
        <v>429</v>
      </c>
      <c r="B12" s="8">
        <f t="shared" si="0"/>
        <v>6.4264086148016064</v>
      </c>
      <c r="C12" s="8">
        <f>SUM(B$2:B12)</f>
        <v>148.9183498525683</v>
      </c>
      <c r="D12" s="10">
        <v>46</v>
      </c>
      <c r="E12" s="10">
        <v>46</v>
      </c>
      <c r="G12" s="10" t="s">
        <v>116</v>
      </c>
      <c r="H12" s="8">
        <v>7175222.1385707287</v>
      </c>
      <c r="I12" s="8">
        <v>437020.89038614061</v>
      </c>
      <c r="J12" s="10" t="str">
        <f t="shared" si="1"/>
        <v>TD-T3-429</v>
      </c>
      <c r="K12" s="10" t="s">
        <v>366</v>
      </c>
      <c r="L12" s="10">
        <v>64.695915011688996</v>
      </c>
      <c r="M12" s="10">
        <v>-148.320610960945</v>
      </c>
      <c r="N12" s="10">
        <v>126.504616</v>
      </c>
      <c r="O12" s="10" t="s">
        <v>117</v>
      </c>
    </row>
    <row r="13" spans="1:15" x14ac:dyDescent="0.3">
      <c r="A13" s="10">
        <v>430</v>
      </c>
      <c r="B13" s="8">
        <f t="shared" si="0"/>
        <v>8.5029418595728199</v>
      </c>
      <c r="C13" s="8">
        <f>SUM(B$2:B13)</f>
        <v>157.42129171214111</v>
      </c>
      <c r="D13" s="10">
        <v>47</v>
      </c>
      <c r="E13" s="10">
        <v>47</v>
      </c>
      <c r="G13" s="10" t="s">
        <v>118</v>
      </c>
      <c r="H13" s="8">
        <v>7175222.7638760498</v>
      </c>
      <c r="I13" s="8">
        <v>437012.41046789085</v>
      </c>
      <c r="J13" s="10" t="str">
        <f t="shared" si="1"/>
        <v>TD-T3-430</v>
      </c>
      <c r="K13" s="10" t="s">
        <v>366</v>
      </c>
      <c r="L13" s="10">
        <v>64.695919035002504</v>
      </c>
      <c r="M13" s="10">
        <v>-148.320788992568</v>
      </c>
      <c r="N13" s="10">
        <v>126.359207</v>
      </c>
      <c r="O13" s="10" t="s">
        <v>119</v>
      </c>
    </row>
    <row r="14" spans="1:15" x14ac:dyDescent="0.3">
      <c r="A14" s="10">
        <v>431</v>
      </c>
      <c r="B14" s="8">
        <f t="shared" si="0"/>
        <v>7.6016659371883613</v>
      </c>
      <c r="C14" s="8">
        <f>SUM(B$2:B14)</f>
        <v>165.02295764932947</v>
      </c>
      <c r="D14" s="10">
        <v>116</v>
      </c>
      <c r="E14" s="10">
        <v>116</v>
      </c>
      <c r="G14" s="10" t="s">
        <v>120</v>
      </c>
      <c r="H14" s="8">
        <v>7175223.9203143381</v>
      </c>
      <c r="I14" s="8">
        <v>437004.89728111651</v>
      </c>
      <c r="J14" s="10" t="str">
        <f t="shared" si="1"/>
        <v>TD-T3-431</v>
      </c>
      <c r="K14" s="10" t="s">
        <v>367</v>
      </c>
      <c r="L14" s="10">
        <v>64.695928003638898</v>
      </c>
      <c r="M14" s="10">
        <v>-148.32094699144301</v>
      </c>
      <c r="N14" s="10">
        <v>125.901955</v>
      </c>
      <c r="O14" s="10" t="s">
        <v>121</v>
      </c>
    </row>
    <row r="15" spans="1:15" x14ac:dyDescent="0.3">
      <c r="A15" s="10">
        <v>432</v>
      </c>
      <c r="B15" s="8">
        <f t="shared" si="0"/>
        <v>0.99984273534168289</v>
      </c>
      <c r="C15" s="8">
        <f>SUM(B$2:B15)</f>
        <v>166.02280038467114</v>
      </c>
      <c r="D15" s="10">
        <v>175</v>
      </c>
      <c r="E15" s="10">
        <v>175</v>
      </c>
      <c r="G15" s="10" t="s">
        <v>122</v>
      </c>
      <c r="H15" s="8">
        <v>7175223.1487158565</v>
      </c>
      <c r="I15" s="8">
        <v>437004.2614184909</v>
      </c>
      <c r="J15" s="10" t="str">
        <f t="shared" si="1"/>
        <v>TD-T3-432</v>
      </c>
      <c r="K15" s="10" t="s">
        <v>367</v>
      </c>
      <c r="L15" s="10">
        <v>64.695920962840304</v>
      </c>
      <c r="M15" s="10">
        <v>-148.32095998339301</v>
      </c>
      <c r="N15" s="10">
        <v>125.409392999999</v>
      </c>
      <c r="O15" s="10" t="s">
        <v>123</v>
      </c>
    </row>
    <row r="16" spans="1:15" x14ac:dyDescent="0.3">
      <c r="A16" s="10">
        <v>433</v>
      </c>
      <c r="B16" s="8">
        <f t="shared" si="0"/>
        <v>2.6797461398125231</v>
      </c>
      <c r="C16" s="8">
        <f>SUM(B$2:B16)</f>
        <v>168.70254652448367</v>
      </c>
      <c r="D16" s="10" t="s">
        <v>28</v>
      </c>
      <c r="E16" s="10">
        <v>250</v>
      </c>
      <c r="G16" s="10" t="s">
        <v>124</v>
      </c>
      <c r="H16" s="8">
        <v>7175224.2091460945</v>
      </c>
      <c r="I16" s="8">
        <v>437001.8004172548</v>
      </c>
      <c r="J16" s="10" t="str">
        <f t="shared" si="1"/>
        <v>TD-T3-433</v>
      </c>
      <c r="K16" s="10" t="s">
        <v>367</v>
      </c>
      <c r="L16" s="10">
        <v>64.695930015295701</v>
      </c>
      <c r="M16" s="10">
        <v>-148.32101203501199</v>
      </c>
      <c r="N16" s="10">
        <v>125.736374</v>
      </c>
      <c r="O16" s="10" t="s">
        <v>125</v>
      </c>
    </row>
    <row r="17" spans="1:15" x14ac:dyDescent="0.3">
      <c r="A17" s="10">
        <v>434</v>
      </c>
      <c r="B17" s="8">
        <f t="shared" si="0"/>
        <v>6.1085968590460995</v>
      </c>
      <c r="C17" s="8">
        <f>SUM(B$2:B17)</f>
        <v>174.81114338352975</v>
      </c>
      <c r="D17" s="10" t="s">
        <v>28</v>
      </c>
      <c r="E17" s="10">
        <v>250</v>
      </c>
      <c r="G17" s="10" t="s">
        <v>124</v>
      </c>
      <c r="H17" s="8">
        <v>7175224.56058692</v>
      </c>
      <c r="I17" s="8">
        <v>436995.70193835162</v>
      </c>
      <c r="J17" s="10" t="str">
        <f t="shared" si="1"/>
        <v>TD-T3-434</v>
      </c>
      <c r="K17" s="10" t="s">
        <v>367</v>
      </c>
      <c r="L17" s="10">
        <v>64.695932026952505</v>
      </c>
      <c r="M17" s="10">
        <v>-148.32114002667299</v>
      </c>
      <c r="N17" s="10">
        <v>126.445694</v>
      </c>
      <c r="O17" s="10" t="s">
        <v>126</v>
      </c>
    </row>
    <row r="18" spans="1:15" x14ac:dyDescent="0.3">
      <c r="A18" s="10">
        <v>435</v>
      </c>
      <c r="B18" s="8">
        <f t="shared" si="0"/>
        <v>1.3264964874210703</v>
      </c>
      <c r="C18" s="8">
        <f>SUM(B$2:B18)</f>
        <v>176.13763987095084</v>
      </c>
      <c r="D18" s="10">
        <v>142</v>
      </c>
      <c r="E18" s="10">
        <v>142</v>
      </c>
      <c r="G18" s="10" t="s">
        <v>127</v>
      </c>
      <c r="H18" s="8">
        <v>7175223.9119854076</v>
      </c>
      <c r="I18" s="8">
        <v>436994.54482599354</v>
      </c>
      <c r="J18" s="10" t="str">
        <f t="shared" si="1"/>
        <v>TD-T3-435</v>
      </c>
      <c r="K18" s="10" t="s">
        <v>367</v>
      </c>
      <c r="L18" s="10">
        <v>64.695925991982193</v>
      </c>
      <c r="M18" s="10">
        <v>-148.32116399891601</v>
      </c>
      <c r="N18" s="10">
        <v>125.802353</v>
      </c>
      <c r="O18" s="10" t="s">
        <v>128</v>
      </c>
    </row>
    <row r="19" spans="1:15" x14ac:dyDescent="0.3">
      <c r="A19" s="10">
        <v>436</v>
      </c>
      <c r="B19" s="8">
        <f t="shared" si="0"/>
        <v>2.7207421674905978</v>
      </c>
      <c r="C19" s="8">
        <f>SUM(B$2:B19)</f>
        <v>178.85838203844142</v>
      </c>
      <c r="D19" s="10">
        <v>110</v>
      </c>
      <c r="E19" s="10">
        <v>110</v>
      </c>
      <c r="G19" s="10" t="s">
        <v>129</v>
      </c>
      <c r="H19" s="8">
        <v>7175223.8566020783</v>
      </c>
      <c r="I19" s="8">
        <v>436991.82464757498</v>
      </c>
      <c r="J19" s="10" t="str">
        <f t="shared" si="1"/>
        <v>TD-T3-436</v>
      </c>
      <c r="K19" s="10" t="s">
        <v>367</v>
      </c>
      <c r="L19" s="10">
        <v>64.695924986153798</v>
      </c>
      <c r="M19" s="10">
        <v>-148.321220995858</v>
      </c>
      <c r="N19" s="10">
        <v>125.691299</v>
      </c>
      <c r="O19" s="10" t="s">
        <v>130</v>
      </c>
    </row>
    <row r="20" spans="1:15" x14ac:dyDescent="0.3">
      <c r="A20" s="10">
        <v>437</v>
      </c>
      <c r="B20" s="8">
        <f t="shared" si="0"/>
        <v>13.951598773564287</v>
      </c>
      <c r="C20" s="8">
        <f>SUM(B$2:B20)</f>
        <v>192.8099808120057</v>
      </c>
      <c r="D20" s="10">
        <v>113</v>
      </c>
      <c r="E20" s="10">
        <v>113</v>
      </c>
      <c r="G20" s="10" t="s">
        <v>131</v>
      </c>
      <c r="H20" s="8">
        <v>7175231.5739197712</v>
      </c>
      <c r="I20" s="8">
        <v>436980.20182020962</v>
      </c>
      <c r="J20" s="10" t="str">
        <f t="shared" si="1"/>
        <v>TD-T3-437</v>
      </c>
      <c r="K20" s="10" t="s">
        <v>367</v>
      </c>
      <c r="L20" s="10">
        <v>64.695992041379199</v>
      </c>
      <c r="M20" s="10">
        <v>-148.32146801054401</v>
      </c>
      <c r="N20" s="10">
        <v>126.288139</v>
      </c>
      <c r="O20" s="10" t="s">
        <v>132</v>
      </c>
    </row>
    <row r="21" spans="1:15" x14ac:dyDescent="0.3">
      <c r="A21" s="10">
        <v>438</v>
      </c>
      <c r="B21" s="8">
        <f t="shared" si="0"/>
        <v>15.275633752572558</v>
      </c>
      <c r="C21" s="8">
        <f>SUM(B$2:B21)</f>
        <v>208.08561456457826</v>
      </c>
      <c r="D21" s="10">
        <v>138</v>
      </c>
      <c r="E21" s="10">
        <v>138</v>
      </c>
      <c r="G21" s="10" t="s">
        <v>124</v>
      </c>
      <c r="H21" s="8">
        <v>7175243.4719548039</v>
      </c>
      <c r="I21" s="8">
        <v>436970.62154104334</v>
      </c>
      <c r="J21" s="10" t="str">
        <f t="shared" si="1"/>
        <v>TD-T3-438</v>
      </c>
      <c r="K21" s="10" t="s">
        <v>367</v>
      </c>
      <c r="L21" s="10">
        <v>64.696096982806907</v>
      </c>
      <c r="M21" s="10">
        <v>-148.32167403772399</v>
      </c>
      <c r="N21" s="10">
        <v>125.49173</v>
      </c>
      <c r="O21" s="10" t="s">
        <v>133</v>
      </c>
    </row>
    <row r="22" spans="1:15" x14ac:dyDescent="0.3">
      <c r="A22" s="10">
        <v>439</v>
      </c>
      <c r="B22" s="8">
        <f t="shared" si="0"/>
        <v>15.760671456533272</v>
      </c>
      <c r="C22" s="8">
        <f>SUM(B$2:B22)</f>
        <v>223.84628602111152</v>
      </c>
      <c r="D22" s="10">
        <v>88</v>
      </c>
      <c r="E22" s="10">
        <v>88</v>
      </c>
      <c r="G22" s="10" t="s">
        <v>134</v>
      </c>
      <c r="H22" s="8">
        <v>7175250.6787004778</v>
      </c>
      <c r="I22" s="8">
        <v>436956.60506568209</v>
      </c>
      <c r="J22" s="10" t="str">
        <f t="shared" si="1"/>
        <v>TD-T3-439</v>
      </c>
      <c r="K22" s="10" t="s">
        <v>366</v>
      </c>
      <c r="L22" s="10">
        <v>64.696159008890305</v>
      </c>
      <c r="M22" s="10">
        <v>-148.32197100855399</v>
      </c>
      <c r="N22" s="10">
        <v>125.388847</v>
      </c>
      <c r="O22" s="10" t="s">
        <v>135</v>
      </c>
    </row>
    <row r="23" spans="1:15" x14ac:dyDescent="0.3">
      <c r="A23" s="10">
        <v>440</v>
      </c>
      <c r="B23" s="8">
        <f t="shared" si="0"/>
        <v>16.324242741293183</v>
      </c>
      <c r="C23" s="8">
        <f>SUM(B$2:B23)</f>
        <v>240.1705287624047</v>
      </c>
      <c r="D23" s="10">
        <v>51</v>
      </c>
      <c r="E23" s="10">
        <v>51</v>
      </c>
      <c r="G23" s="10" t="s">
        <v>136</v>
      </c>
      <c r="H23" s="8">
        <v>7175258.0095169516</v>
      </c>
      <c r="I23" s="8">
        <v>436942.01945527649</v>
      </c>
      <c r="J23" s="10" t="str">
        <f t="shared" si="1"/>
        <v>TD-T3-440</v>
      </c>
      <c r="K23" s="10" t="s">
        <v>366</v>
      </c>
      <c r="L23" s="10">
        <v>64.696222040802198</v>
      </c>
      <c r="M23" s="10">
        <v>-148.322279965505</v>
      </c>
      <c r="N23" s="10">
        <v>125.966965</v>
      </c>
      <c r="O23" s="10" t="s">
        <v>137</v>
      </c>
    </row>
    <row r="24" spans="1:15" x14ac:dyDescent="0.3">
      <c r="A24" s="10">
        <v>441</v>
      </c>
      <c r="B24" s="8">
        <f t="shared" si="0"/>
        <v>19.779248785072376</v>
      </c>
      <c r="C24" s="8">
        <f>SUM(B$2:B24)</f>
        <v>259.94977754747708</v>
      </c>
      <c r="D24" s="10">
        <v>57</v>
      </c>
      <c r="E24" s="10">
        <v>57</v>
      </c>
      <c r="H24" s="8">
        <v>7175266.6223071953</v>
      </c>
      <c r="I24" s="8">
        <v>436924.21387955651</v>
      </c>
      <c r="J24" s="10" t="str">
        <f t="shared" si="1"/>
        <v>TD-T3-441</v>
      </c>
      <c r="K24" s="10" t="s">
        <v>366</v>
      </c>
      <c r="L24" s="10">
        <v>64.696295969188199</v>
      </c>
      <c r="M24" s="10">
        <v>-148.32265698350901</v>
      </c>
      <c r="N24" s="10">
        <v>126.226547</v>
      </c>
      <c r="O24" s="10" t="s">
        <v>138</v>
      </c>
    </row>
    <row r="25" spans="1:15" x14ac:dyDescent="0.3">
      <c r="A25" s="10">
        <v>442</v>
      </c>
      <c r="B25" s="8">
        <f t="shared" si="0"/>
        <v>15.523484934999386</v>
      </c>
      <c r="C25" s="8">
        <f>SUM(B$2:B25)</f>
        <v>275.47326248247646</v>
      </c>
      <c r="D25" s="10">
        <v>114</v>
      </c>
      <c r="E25" s="10">
        <v>114</v>
      </c>
      <c r="G25" s="10" t="s">
        <v>139</v>
      </c>
      <c r="H25" s="8">
        <v>7175274.4887741841</v>
      </c>
      <c r="I25" s="8">
        <v>436910.83115630446</v>
      </c>
      <c r="J25" s="10" t="str">
        <f t="shared" si="1"/>
        <v>TD-T3-442</v>
      </c>
      <c r="K25" s="10" t="s">
        <v>367</v>
      </c>
      <c r="L25" s="10">
        <v>64.696364030241895</v>
      </c>
      <c r="M25" s="10">
        <v>-148.322940962389</v>
      </c>
      <c r="N25" s="10">
        <v>125.293961</v>
      </c>
      <c r="O25" s="10" t="s">
        <v>140</v>
      </c>
    </row>
    <row r="26" spans="1:15" x14ac:dyDescent="0.3">
      <c r="A26" s="10">
        <v>483</v>
      </c>
      <c r="B26" s="8">
        <f>SQRT((H26-H26)^2+(I26-I26)^2)</f>
        <v>0</v>
      </c>
      <c r="C26" s="8">
        <f>SUM(B$2:B26)</f>
        <v>275.47326248247646</v>
      </c>
      <c r="D26" s="10">
        <v>53</v>
      </c>
      <c r="E26" s="10">
        <v>53</v>
      </c>
      <c r="F26" s="8"/>
      <c r="G26" s="10" t="s">
        <v>142</v>
      </c>
      <c r="H26" s="8">
        <v>7175268.6625765823</v>
      </c>
      <c r="I26" s="8">
        <v>437163.44285078405</v>
      </c>
      <c r="J26" s="10" t="str">
        <f>_xlfn.CONCAT("TD-T4-",A26)</f>
        <v>TD-T4-483</v>
      </c>
      <c r="K26" s="10" t="s">
        <v>366</v>
      </c>
      <c r="L26" s="10">
        <v>64.696359001100006</v>
      </c>
      <c r="M26" s="10">
        <v>-148.31764301285099</v>
      </c>
      <c r="N26" s="10">
        <v>125.582596</v>
      </c>
      <c r="O26" s="10" t="s">
        <v>143</v>
      </c>
    </row>
    <row r="27" spans="1:15" x14ac:dyDescent="0.3">
      <c r="A27" s="10">
        <v>484</v>
      </c>
      <c r="B27" s="8">
        <f t="shared" ref="B27:B56" si="2">SQRT((H27-H26)^2+(I27-I26)^2)</f>
        <v>29.070775425767906</v>
      </c>
      <c r="C27" s="8">
        <f>SUM(B$2:B27)</f>
        <v>304.54403790824438</v>
      </c>
      <c r="D27" s="10">
        <v>65</v>
      </c>
      <c r="E27" s="10">
        <v>65</v>
      </c>
      <c r="F27" s="8"/>
      <c r="G27" s="10" t="s">
        <v>144</v>
      </c>
      <c r="H27" s="8">
        <v>7175266.1444470882</v>
      </c>
      <c r="I27" s="8">
        <v>437134.48134171241</v>
      </c>
      <c r="J27" s="10" t="str">
        <f t="shared" ref="J27:J56" si="3">_xlfn.CONCAT("TD-T4-",A27)</f>
        <v>TD-T4-484</v>
      </c>
      <c r="K27" s="10" t="s">
        <v>366</v>
      </c>
      <c r="L27" s="10">
        <v>64.696331005543399</v>
      </c>
      <c r="M27" s="10">
        <v>-148.31824902445001</v>
      </c>
      <c r="N27" s="10">
        <v>124.601685</v>
      </c>
      <c r="O27" s="10" t="s">
        <v>145</v>
      </c>
    </row>
    <row r="28" spans="1:15" x14ac:dyDescent="0.3">
      <c r="A28" s="10">
        <v>485</v>
      </c>
      <c r="B28" s="8">
        <f t="shared" si="2"/>
        <v>21.892994836055852</v>
      </c>
      <c r="C28" s="8">
        <f>SUM(B$2:B28)</f>
        <v>326.43703274430021</v>
      </c>
      <c r="D28" s="10">
        <v>56</v>
      </c>
      <c r="E28" s="10">
        <v>56</v>
      </c>
      <c r="F28" s="8"/>
      <c r="G28" s="10" t="s">
        <v>144</v>
      </c>
      <c r="H28" s="8">
        <v>7175253.3586390624</v>
      </c>
      <c r="I28" s="8">
        <v>437116.70983823022</v>
      </c>
      <c r="J28" s="10" t="str">
        <f t="shared" si="3"/>
        <v>TD-T4-485</v>
      </c>
      <c r="K28" s="10" t="s">
        <v>366</v>
      </c>
      <c r="L28" s="10">
        <v>64.696212988346801</v>
      </c>
      <c r="M28" s="10">
        <v>-148.318615984171</v>
      </c>
      <c r="N28" s="10">
        <v>124.64006000000001</v>
      </c>
      <c r="O28" s="10" t="s">
        <v>146</v>
      </c>
    </row>
    <row r="29" spans="1:15" x14ac:dyDescent="0.3">
      <c r="A29" s="10">
        <v>486</v>
      </c>
      <c r="B29" s="8">
        <f t="shared" si="2"/>
        <v>28.30345995979086</v>
      </c>
      <c r="C29" s="8">
        <f>SUM(B$2:B29)</f>
        <v>354.74049270409108</v>
      </c>
      <c r="D29" s="10">
        <v>63</v>
      </c>
      <c r="E29" s="10">
        <v>63</v>
      </c>
      <c r="F29" s="8"/>
      <c r="G29" s="10" t="s">
        <v>144</v>
      </c>
      <c r="H29" s="8">
        <v>7175225.4865130018</v>
      </c>
      <c r="I29" s="8">
        <v>437111.78739629954</v>
      </c>
      <c r="J29" s="10" t="str">
        <f t="shared" si="3"/>
        <v>TD-T4-486</v>
      </c>
      <c r="K29" s="10" t="s">
        <v>366</v>
      </c>
      <c r="L29" s="10">
        <v>64.695962034165802</v>
      </c>
      <c r="M29" s="10">
        <v>-148.31870701163999</v>
      </c>
      <c r="N29" s="10">
        <v>124.258263</v>
      </c>
      <c r="O29" s="10" t="s">
        <v>147</v>
      </c>
    </row>
    <row r="30" spans="1:15" x14ac:dyDescent="0.3">
      <c r="A30" s="10">
        <v>487</v>
      </c>
      <c r="B30" s="8">
        <f t="shared" si="2"/>
        <v>19.522737692236209</v>
      </c>
      <c r="C30" s="8">
        <f>SUM(B$2:B30)</f>
        <v>374.26323039632729</v>
      </c>
      <c r="D30" s="10">
        <v>52</v>
      </c>
      <c r="E30" s="10">
        <v>52</v>
      </c>
      <c r="F30" s="8"/>
      <c r="G30" s="10" t="s">
        <v>144</v>
      </c>
      <c r="H30" s="8">
        <v>7175220.7512756567</v>
      </c>
      <c r="I30" s="8">
        <v>437092.8476282364</v>
      </c>
      <c r="J30" s="10" t="str">
        <f t="shared" si="3"/>
        <v>TD-T4-487</v>
      </c>
      <c r="K30" s="10" t="s">
        <v>366</v>
      </c>
      <c r="L30" s="10">
        <v>64.695916017517405</v>
      </c>
      <c r="M30" s="10">
        <v>-148.319101966917</v>
      </c>
      <c r="N30" s="10">
        <v>124.168442</v>
      </c>
      <c r="O30" s="10" t="s">
        <v>148</v>
      </c>
    </row>
    <row r="31" spans="1:15" x14ac:dyDescent="0.3">
      <c r="A31" s="10">
        <v>488</v>
      </c>
      <c r="B31" s="8">
        <f t="shared" si="2"/>
        <v>25.172417064490851</v>
      </c>
      <c r="C31" s="8">
        <f>SUM(B$2:B31)</f>
        <v>399.43564746081813</v>
      </c>
      <c r="D31" s="10">
        <v>54</v>
      </c>
      <c r="E31" s="10">
        <v>54</v>
      </c>
      <c r="F31" s="8"/>
      <c r="G31" s="10" t="s">
        <v>144</v>
      </c>
      <c r="H31" s="8">
        <v>7175211.2014260804</v>
      </c>
      <c r="I31" s="8">
        <v>437069.55705173133</v>
      </c>
      <c r="J31" s="10" t="str">
        <f t="shared" si="3"/>
        <v>TD-T4-488</v>
      </c>
      <c r="K31" s="10" t="s">
        <v>366</v>
      </c>
      <c r="L31" s="10">
        <v>64.6958259958773</v>
      </c>
      <c r="M31" s="10">
        <v>-148.31958602182499</v>
      </c>
      <c r="N31" s="10">
        <v>124.172287</v>
      </c>
      <c r="O31" s="10" t="s">
        <v>149</v>
      </c>
    </row>
    <row r="32" spans="1:15" x14ac:dyDescent="0.3">
      <c r="A32" s="10">
        <v>489</v>
      </c>
      <c r="B32" s="8">
        <f t="shared" si="2"/>
        <v>4.8359060162227632</v>
      </c>
      <c r="C32" s="8">
        <f>SUM(B$2:B32)</f>
        <v>404.27155347704087</v>
      </c>
      <c r="D32" s="10">
        <v>77</v>
      </c>
      <c r="E32" s="10">
        <v>77</v>
      </c>
      <c r="F32" s="8"/>
      <c r="G32" s="10" t="s">
        <v>150</v>
      </c>
      <c r="H32" s="8">
        <v>7175209.7370733172</v>
      </c>
      <c r="I32" s="8">
        <v>437064.94818441034</v>
      </c>
      <c r="J32" s="10" t="str">
        <f t="shared" si="3"/>
        <v>TD-T4-489</v>
      </c>
      <c r="K32" s="10" t="s">
        <v>367</v>
      </c>
      <c r="L32" s="10">
        <v>64.695811998099003</v>
      </c>
      <c r="M32" s="10">
        <v>-148.31968199461599</v>
      </c>
      <c r="N32" s="10">
        <v>124.143845</v>
      </c>
      <c r="O32" s="10" t="s">
        <v>151</v>
      </c>
    </row>
    <row r="33" spans="1:15" x14ac:dyDescent="0.3">
      <c r="A33" s="10">
        <v>490</v>
      </c>
      <c r="B33" s="8">
        <f t="shared" si="2"/>
        <v>3.4622437057112174</v>
      </c>
      <c r="C33" s="8">
        <f>SUM(B$2:B33)</f>
        <v>407.73379718275208</v>
      </c>
      <c r="D33" s="10">
        <v>123</v>
      </c>
      <c r="E33" s="10">
        <v>123</v>
      </c>
      <c r="F33" s="8"/>
      <c r="G33" s="10" t="s">
        <v>152</v>
      </c>
      <c r="H33" s="8">
        <v>7175208.4680612516</v>
      </c>
      <c r="I33" s="8">
        <v>437061.7268896621</v>
      </c>
      <c r="J33" s="10" t="str">
        <f t="shared" si="3"/>
        <v>TD-T4-490</v>
      </c>
      <c r="K33" s="10" t="s">
        <v>367</v>
      </c>
      <c r="L33" s="10">
        <v>64.695800011977497</v>
      </c>
      <c r="M33" s="10">
        <v>-148.31974896602301</v>
      </c>
      <c r="N33" s="10">
        <v>123.593909999999</v>
      </c>
      <c r="O33" s="10" t="s">
        <v>153</v>
      </c>
    </row>
    <row r="34" spans="1:15" x14ac:dyDescent="0.3">
      <c r="A34" s="10">
        <v>491</v>
      </c>
      <c r="B34" s="8">
        <f t="shared" si="2"/>
        <v>4.185429152642226</v>
      </c>
      <c r="C34" s="8">
        <f>SUM(B$2:B34)</f>
        <v>411.91922633539428</v>
      </c>
      <c r="D34" s="10">
        <v>112</v>
      </c>
      <c r="E34" s="10">
        <v>112</v>
      </c>
      <c r="F34" s="8"/>
      <c r="G34" s="10" t="s">
        <v>154</v>
      </c>
      <c r="H34" s="8">
        <v>7175205.5213679969</v>
      </c>
      <c r="I34" s="8">
        <v>437058.75454781519</v>
      </c>
      <c r="J34" s="10" t="str">
        <f t="shared" si="3"/>
        <v>TD-T4-491</v>
      </c>
      <c r="K34" s="10" t="s">
        <v>367</v>
      </c>
      <c r="L34" s="10">
        <v>64.695773022249298</v>
      </c>
      <c r="M34" s="10">
        <v>-148.31980998627799</v>
      </c>
      <c r="N34" s="10">
        <v>123.365067</v>
      </c>
      <c r="O34" s="10" t="s">
        <v>155</v>
      </c>
    </row>
    <row r="35" spans="1:15" x14ac:dyDescent="0.3">
      <c r="A35" s="10">
        <v>492</v>
      </c>
      <c r="B35" s="8">
        <f t="shared" si="2"/>
        <v>6.7482035091632735</v>
      </c>
      <c r="C35" s="8">
        <f>SUM(B$2:B35)</f>
        <v>418.66742984455755</v>
      </c>
      <c r="D35" s="10">
        <v>79</v>
      </c>
      <c r="E35" s="10">
        <v>79</v>
      </c>
      <c r="F35" s="8"/>
      <c r="H35" s="8">
        <v>7175201.3905859366</v>
      </c>
      <c r="I35" s="8">
        <v>437053.41836095834</v>
      </c>
      <c r="J35" s="10" t="str">
        <f t="shared" si="3"/>
        <v>TD-T4-492</v>
      </c>
      <c r="K35" s="10" t="s">
        <v>367</v>
      </c>
      <c r="L35" s="10">
        <v>64.6957349684089</v>
      </c>
      <c r="M35" s="10">
        <v>-148.319920040667</v>
      </c>
      <c r="N35" s="10">
        <v>123.66246</v>
      </c>
      <c r="O35" s="10" t="s">
        <v>156</v>
      </c>
    </row>
    <row r="36" spans="1:15" x14ac:dyDescent="0.3">
      <c r="A36" s="10">
        <v>493</v>
      </c>
      <c r="B36" s="8">
        <f t="shared" si="2"/>
        <v>5.4013840951877707</v>
      </c>
      <c r="C36" s="8">
        <f>SUM(B$2:B36)</f>
        <v>424.06881393974533</v>
      </c>
      <c r="D36" s="10">
        <v>139</v>
      </c>
      <c r="E36" s="10">
        <v>139</v>
      </c>
      <c r="F36" s="8"/>
      <c r="G36" s="10" t="s">
        <v>157</v>
      </c>
      <c r="H36" s="8">
        <v>7175198.1354153845</v>
      </c>
      <c r="I36" s="8">
        <v>437049.10804602545</v>
      </c>
      <c r="J36" s="10" t="str">
        <f t="shared" si="3"/>
        <v>TD-T4-493</v>
      </c>
      <c r="K36" s="10" t="s">
        <v>367</v>
      </c>
      <c r="L36" s="10">
        <v>64.695704961195503</v>
      </c>
      <c r="M36" s="10">
        <v>-148.320008972659</v>
      </c>
      <c r="N36" s="10">
        <v>123.242217999999</v>
      </c>
      <c r="O36" s="10" t="s">
        <v>158</v>
      </c>
    </row>
    <row r="37" spans="1:15" x14ac:dyDescent="0.3">
      <c r="A37" s="10">
        <v>494</v>
      </c>
      <c r="B37" s="8">
        <f t="shared" si="2"/>
        <v>5.8334845647536513</v>
      </c>
      <c r="C37" s="8">
        <f>SUM(B$2:B37)</f>
        <v>429.90229850449896</v>
      </c>
      <c r="D37" s="10" t="s">
        <v>28</v>
      </c>
      <c r="E37" s="10">
        <v>250</v>
      </c>
      <c r="G37" s="10" t="s">
        <v>152</v>
      </c>
      <c r="H37" s="8">
        <v>7175194.5594492098</v>
      </c>
      <c r="I37" s="8">
        <v>437044.49914072326</v>
      </c>
      <c r="J37" s="10" t="str">
        <f t="shared" si="3"/>
        <v>TD-T4-494</v>
      </c>
      <c r="K37" s="10" t="s">
        <v>367</v>
      </c>
      <c r="L37" s="10">
        <v>64.695672020316096</v>
      </c>
      <c r="M37" s="10">
        <v>-148.32010402344099</v>
      </c>
      <c r="N37" s="10">
        <v>123.862854</v>
      </c>
      <c r="O37" s="10" t="s">
        <v>159</v>
      </c>
    </row>
    <row r="38" spans="1:15" x14ac:dyDescent="0.3">
      <c r="A38" s="10">
        <v>495</v>
      </c>
      <c r="B38" s="8">
        <f t="shared" si="2"/>
        <v>29.585162167243425</v>
      </c>
      <c r="C38" s="8">
        <f>SUM(B$2:B38)</f>
        <v>459.48746067174238</v>
      </c>
      <c r="D38" s="10" t="s">
        <v>28</v>
      </c>
      <c r="E38" s="10">
        <v>250</v>
      </c>
      <c r="G38" s="10" t="s">
        <v>152</v>
      </c>
      <c r="H38" s="8">
        <v>7175175.0655019712</v>
      </c>
      <c r="I38" s="8">
        <v>437022.24452678551</v>
      </c>
      <c r="J38" s="10" t="str">
        <f t="shared" si="3"/>
        <v>TD-T4-495</v>
      </c>
      <c r="K38" s="10" t="s">
        <v>367</v>
      </c>
      <c r="L38" s="10">
        <v>64.695492982864295</v>
      </c>
      <c r="M38" s="10">
        <v>-148.32056201063</v>
      </c>
      <c r="N38" s="10">
        <v>124.036491</v>
      </c>
      <c r="O38" s="10" t="s">
        <v>160</v>
      </c>
    </row>
    <row r="39" spans="1:15" x14ac:dyDescent="0.3">
      <c r="A39" s="10">
        <v>496</v>
      </c>
      <c r="B39" s="8">
        <f t="shared" si="2"/>
        <v>22.6048580839146</v>
      </c>
      <c r="C39" s="8">
        <f>SUM(B$2:B39)</f>
        <v>482.092318755657</v>
      </c>
      <c r="D39" s="10" t="s">
        <v>28</v>
      </c>
      <c r="E39" s="10">
        <v>250</v>
      </c>
      <c r="G39" s="10" t="s">
        <v>152</v>
      </c>
      <c r="H39" s="8">
        <v>7175159.8095622361</v>
      </c>
      <c r="I39" s="8">
        <v>437005.56412176066</v>
      </c>
      <c r="J39" s="10" t="str">
        <f t="shared" si="3"/>
        <v>TD-T4-496</v>
      </c>
      <c r="K39" s="10" t="s">
        <v>367</v>
      </c>
      <c r="L39" s="10">
        <v>64.695353005081401</v>
      </c>
      <c r="M39" s="10">
        <v>-148.32090499810801</v>
      </c>
      <c r="N39" s="10">
        <v>123.852722</v>
      </c>
      <c r="O39" s="10" t="s">
        <v>161</v>
      </c>
    </row>
    <row r="40" spans="1:15" x14ac:dyDescent="0.3">
      <c r="A40" s="10">
        <v>497</v>
      </c>
      <c r="B40" s="8">
        <f t="shared" si="2"/>
        <v>16.845782351656378</v>
      </c>
      <c r="C40" s="8">
        <f>SUM(B$2:B40)</f>
        <v>498.9381011073134</v>
      </c>
      <c r="D40" s="10" t="s">
        <v>28</v>
      </c>
      <c r="E40" s="10">
        <v>250</v>
      </c>
      <c r="G40" s="10" t="s">
        <v>152</v>
      </c>
      <c r="H40" s="8">
        <v>7175149.9472885448</v>
      </c>
      <c r="I40" s="8">
        <v>436991.90703785967</v>
      </c>
      <c r="J40" s="10" t="str">
        <f t="shared" si="3"/>
        <v>TD-T4-497</v>
      </c>
      <c r="K40" s="10" t="s">
        <v>367</v>
      </c>
      <c r="L40" s="10">
        <v>64.695261977612901</v>
      </c>
      <c r="M40" s="10">
        <v>-148.32118696533101</v>
      </c>
      <c r="N40" s="10">
        <v>124.32302900000001</v>
      </c>
      <c r="O40" s="10" t="s">
        <v>162</v>
      </c>
    </row>
    <row r="41" spans="1:15" x14ac:dyDescent="0.3">
      <c r="A41" s="10">
        <v>498</v>
      </c>
      <c r="B41" s="8">
        <f t="shared" si="2"/>
        <v>20.659764991535301</v>
      </c>
      <c r="C41" s="8">
        <f>SUM(B$2:B41)</f>
        <v>519.59786609884873</v>
      </c>
      <c r="D41" s="10" t="s">
        <v>28</v>
      </c>
      <c r="E41" s="10">
        <v>250</v>
      </c>
      <c r="G41" s="10" t="s">
        <v>152</v>
      </c>
      <c r="H41" s="8">
        <v>7175133.7227080036</v>
      </c>
      <c r="I41" s="8">
        <v>436979.11685116182</v>
      </c>
      <c r="J41" s="10" t="str">
        <f t="shared" si="3"/>
        <v>TD-T4-498</v>
      </c>
      <c r="K41" s="10" t="s">
        <v>367</v>
      </c>
      <c r="L41" s="10">
        <v>64.695114037021895</v>
      </c>
      <c r="M41" s="10">
        <v>-148.321447977796</v>
      </c>
      <c r="N41" s="10">
        <v>124.226051</v>
      </c>
      <c r="O41" s="10" t="s">
        <v>163</v>
      </c>
    </row>
    <row r="42" spans="1:15" x14ac:dyDescent="0.3">
      <c r="A42" s="10">
        <v>499</v>
      </c>
      <c r="B42" s="8">
        <f t="shared" si="2"/>
        <v>17.56971606228926</v>
      </c>
      <c r="C42" s="8">
        <f>SUM(B$2:B42)</f>
        <v>537.16758216113794</v>
      </c>
      <c r="D42" s="10" t="s">
        <v>28</v>
      </c>
      <c r="E42" s="10">
        <v>250</v>
      </c>
      <c r="G42" s="10" t="s">
        <v>152</v>
      </c>
      <c r="H42" s="8">
        <v>7175120.4713069517</v>
      </c>
      <c r="I42" s="8">
        <v>436967.58015784563</v>
      </c>
      <c r="J42" s="10" t="str">
        <f t="shared" si="3"/>
        <v>TD-T4-499</v>
      </c>
      <c r="K42" s="10" t="s">
        <v>367</v>
      </c>
      <c r="L42" s="10">
        <v>64.694993002340098</v>
      </c>
      <c r="M42" s="10">
        <v>-148.321684012189</v>
      </c>
      <c r="N42" s="10">
        <v>124.461555</v>
      </c>
      <c r="O42" s="10" t="s">
        <v>164</v>
      </c>
    </row>
    <row r="43" spans="1:15" x14ac:dyDescent="0.3">
      <c r="A43" s="10">
        <v>500</v>
      </c>
      <c r="B43" s="8">
        <f t="shared" si="2"/>
        <v>3.3772562183411559</v>
      </c>
      <c r="C43" s="8">
        <f>SUM(B$2:B43)</f>
        <v>540.54483837947907</v>
      </c>
      <c r="D43" s="10">
        <v>246</v>
      </c>
      <c r="E43" s="10">
        <v>246</v>
      </c>
      <c r="F43" s="8"/>
      <c r="G43" s="10" t="s">
        <v>165</v>
      </c>
      <c r="H43" s="8">
        <v>7175118.1778016714</v>
      </c>
      <c r="I43" s="8">
        <v>436965.10110700032</v>
      </c>
      <c r="J43" s="10" t="str">
        <f t="shared" si="3"/>
        <v>TD-T4-500</v>
      </c>
      <c r="K43" s="10" t="s">
        <v>367</v>
      </c>
      <c r="L43" s="10">
        <v>64.694971963763194</v>
      </c>
      <c r="M43" s="10">
        <v>-148.32173497415999</v>
      </c>
      <c r="N43" s="10">
        <v>123.191086</v>
      </c>
      <c r="O43" s="10" t="s">
        <v>166</v>
      </c>
    </row>
    <row r="44" spans="1:15" x14ac:dyDescent="0.3">
      <c r="A44" s="10">
        <v>501</v>
      </c>
      <c r="B44" s="8">
        <f t="shared" si="2"/>
        <v>3.1152226063661979</v>
      </c>
      <c r="C44" s="8">
        <f>SUM(B$2:B44)</f>
        <v>543.66006098584523</v>
      </c>
      <c r="D44" s="10">
        <v>205</v>
      </c>
      <c r="E44" s="10">
        <v>205</v>
      </c>
      <c r="F44" s="8"/>
      <c r="G44" s="10" t="s">
        <v>165</v>
      </c>
      <c r="H44" s="8">
        <v>7175116.1148666209</v>
      </c>
      <c r="I44" s="8">
        <v>436962.76681677322</v>
      </c>
      <c r="J44" s="10" t="str">
        <f t="shared" si="3"/>
        <v>TD-T4-501</v>
      </c>
      <c r="K44" s="10" t="s">
        <v>367</v>
      </c>
      <c r="L44" s="10">
        <v>64.694953020661998</v>
      </c>
      <c r="M44" s="10">
        <v>-148.321783002465</v>
      </c>
      <c r="N44" s="10">
        <v>123.476448</v>
      </c>
      <c r="O44" s="10" t="s">
        <v>167</v>
      </c>
    </row>
    <row r="45" spans="1:15" x14ac:dyDescent="0.3">
      <c r="A45" s="10">
        <v>502</v>
      </c>
      <c r="B45" s="8">
        <f t="shared" si="2"/>
        <v>2.7228986089908611</v>
      </c>
      <c r="C45" s="8">
        <f>SUM(B$2:B45)</f>
        <v>546.38295959483605</v>
      </c>
      <c r="D45" s="10">
        <v>159</v>
      </c>
      <c r="E45" s="10">
        <v>159</v>
      </c>
      <c r="F45" s="8"/>
      <c r="G45" s="10" t="s">
        <v>165</v>
      </c>
      <c r="H45" s="8">
        <v>7175113.4443556359</v>
      </c>
      <c r="I45" s="8">
        <v>436962.23526441073</v>
      </c>
      <c r="J45" s="10" t="str">
        <f t="shared" si="3"/>
        <v>TD-T4-502</v>
      </c>
      <c r="K45" s="10" t="s">
        <v>367</v>
      </c>
      <c r="L45" s="10">
        <v>64.694928964599896</v>
      </c>
      <c r="M45" s="10">
        <v>-148.32179297693</v>
      </c>
      <c r="N45" s="10">
        <v>123.71352400000001</v>
      </c>
      <c r="O45" s="10" t="s">
        <v>168</v>
      </c>
    </row>
    <row r="46" spans="1:15" x14ac:dyDescent="0.3">
      <c r="A46" s="10">
        <v>503</v>
      </c>
      <c r="B46" s="8">
        <f t="shared" si="2"/>
        <v>2.6438434862069164</v>
      </c>
      <c r="C46" s="8">
        <f>SUM(B$2:B46)</f>
        <v>549.026803081043</v>
      </c>
      <c r="D46" s="10">
        <v>122</v>
      </c>
      <c r="E46" s="10">
        <v>122</v>
      </c>
      <c r="F46" s="8"/>
      <c r="G46" s="10" t="s">
        <v>169</v>
      </c>
      <c r="H46" s="8">
        <v>7175111.1353376042</v>
      </c>
      <c r="I46" s="8">
        <v>436960.94749730878</v>
      </c>
      <c r="J46" s="10" t="str">
        <f t="shared" si="3"/>
        <v>TD-T4-503</v>
      </c>
      <c r="K46" s="10" t="s">
        <v>367</v>
      </c>
      <c r="L46" s="10">
        <v>64.694908009841996</v>
      </c>
      <c r="M46" s="10">
        <v>-148.32181896083</v>
      </c>
      <c r="N46" s="10">
        <v>124.134056</v>
      </c>
      <c r="O46" s="10" t="s">
        <v>170</v>
      </c>
    </row>
    <row r="47" spans="1:15" x14ac:dyDescent="0.3">
      <c r="A47" s="10">
        <v>504</v>
      </c>
      <c r="B47" s="8">
        <f t="shared" si="2"/>
        <v>3.7621031028170582</v>
      </c>
      <c r="C47" s="8">
        <f>SUM(B$2:B47)</f>
        <v>552.78890618386004</v>
      </c>
      <c r="D47" s="10">
        <v>66</v>
      </c>
      <c r="E47" s="10">
        <v>66</v>
      </c>
      <c r="F47" s="8"/>
      <c r="G47" s="10" t="s">
        <v>171</v>
      </c>
      <c r="H47" s="8">
        <v>7175108.404966563</v>
      </c>
      <c r="I47" s="8">
        <v>436958.35935246479</v>
      </c>
      <c r="J47" s="10" t="str">
        <f t="shared" si="3"/>
        <v>TD-T4-504</v>
      </c>
      <c r="K47" s="10" t="s">
        <v>366</v>
      </c>
      <c r="L47" s="10">
        <v>64.694883031770502</v>
      </c>
      <c r="M47" s="10">
        <v>-148.32187201827699</v>
      </c>
      <c r="N47" s="10">
        <v>123.519875</v>
      </c>
      <c r="O47" s="10" t="s">
        <v>172</v>
      </c>
    </row>
    <row r="48" spans="1:15" x14ac:dyDescent="0.3">
      <c r="A48" s="10">
        <v>505</v>
      </c>
      <c r="B48" s="8">
        <f t="shared" si="2"/>
        <v>13.518611131116558</v>
      </c>
      <c r="C48" s="8">
        <f>SUM(B$2:B48)</f>
        <v>566.30751731497662</v>
      </c>
      <c r="D48" s="10">
        <v>85</v>
      </c>
      <c r="E48" s="10">
        <v>85</v>
      </c>
      <c r="F48" s="8"/>
      <c r="H48" s="8">
        <v>7175099.8117929455</v>
      </c>
      <c r="I48" s="8">
        <v>436947.92334680678</v>
      </c>
      <c r="J48" s="10" t="str">
        <f t="shared" si="3"/>
        <v>TD-T4-505</v>
      </c>
      <c r="K48" s="10" t="s">
        <v>366</v>
      </c>
      <c r="L48" s="10">
        <v>64.694803990423594</v>
      </c>
      <c r="M48" s="10">
        <v>-148.322087014094</v>
      </c>
      <c r="N48" s="10">
        <v>124.427727</v>
      </c>
      <c r="O48" s="10" t="s">
        <v>173</v>
      </c>
    </row>
    <row r="49" spans="1:15" x14ac:dyDescent="0.3">
      <c r="A49" s="10">
        <v>506</v>
      </c>
      <c r="B49" s="8">
        <f t="shared" si="2"/>
        <v>12.190534989619202</v>
      </c>
      <c r="C49" s="8">
        <f>SUM(B$2:B49)</f>
        <v>578.49805230459583</v>
      </c>
      <c r="D49" s="10">
        <v>65</v>
      </c>
      <c r="E49" s="10">
        <v>65</v>
      </c>
      <c r="F49" s="8"/>
      <c r="G49" s="10" t="s">
        <v>165</v>
      </c>
      <c r="H49" s="8">
        <v>7175093.9050157368</v>
      </c>
      <c r="I49" s="8">
        <v>436937.25942978065</v>
      </c>
      <c r="J49" s="10" t="str">
        <f t="shared" si="3"/>
        <v>TD-T4-506</v>
      </c>
      <c r="K49" s="10" t="s">
        <v>367</v>
      </c>
      <c r="L49" s="10">
        <v>64.694749005138803</v>
      </c>
      <c r="M49" s="10">
        <v>-148.322307961061</v>
      </c>
      <c r="N49" s="10">
        <v>124.70723</v>
      </c>
      <c r="O49" s="10" t="s">
        <v>174</v>
      </c>
    </row>
    <row r="50" spans="1:15" x14ac:dyDescent="0.3">
      <c r="A50" s="10">
        <v>507</v>
      </c>
      <c r="B50" s="8">
        <f t="shared" si="2"/>
        <v>1.642378680078443</v>
      </c>
      <c r="C50" s="8">
        <f>SUM(B$2:B50)</f>
        <v>580.14043098467425</v>
      </c>
      <c r="D50" s="10">
        <v>58</v>
      </c>
      <c r="E50" s="10">
        <v>58</v>
      </c>
      <c r="F50" s="8"/>
      <c r="H50" s="8">
        <v>7175092.5894101653</v>
      </c>
      <c r="I50" s="8">
        <v>436936.2762768378</v>
      </c>
      <c r="J50" s="10" t="str">
        <f t="shared" si="3"/>
        <v>TD-T4-507</v>
      </c>
      <c r="K50" s="10" t="s">
        <v>366</v>
      </c>
      <c r="L50" s="10">
        <v>64.694737019017296</v>
      </c>
      <c r="M50" s="10">
        <v>-148.32232799381001</v>
      </c>
      <c r="N50" s="10">
        <v>123.286682</v>
      </c>
      <c r="O50" s="10" t="s">
        <v>175</v>
      </c>
    </row>
    <row r="51" spans="1:15" x14ac:dyDescent="0.3">
      <c r="A51" s="10">
        <v>508</v>
      </c>
      <c r="B51" s="8">
        <f t="shared" si="2"/>
        <v>7.1056688915329413</v>
      </c>
      <c r="C51" s="8">
        <f>SUM(B$2:B51)</f>
        <v>587.24609987620715</v>
      </c>
      <c r="D51" s="10">
        <v>104</v>
      </c>
      <c r="E51" s="10">
        <v>104</v>
      </c>
      <c r="F51" s="8"/>
      <c r="G51" s="10" t="s">
        <v>176</v>
      </c>
      <c r="H51" s="8">
        <v>7175090.0463287337</v>
      </c>
      <c r="I51" s="8">
        <v>436929.64127365558</v>
      </c>
      <c r="J51" s="10" t="str">
        <f t="shared" si="3"/>
        <v>TD-T4-508</v>
      </c>
      <c r="K51" s="10" t="s">
        <v>367</v>
      </c>
      <c r="L51" s="10">
        <v>64.694712962955194</v>
      </c>
      <c r="M51" s="10">
        <v>-148.32246595993601</v>
      </c>
      <c r="N51" s="10">
        <v>124.29064200000001</v>
      </c>
      <c r="O51" s="10" t="s">
        <v>177</v>
      </c>
    </row>
    <row r="52" spans="1:15" x14ac:dyDescent="0.3">
      <c r="A52" s="10">
        <v>509</v>
      </c>
      <c r="B52" s="8">
        <f t="shared" si="2"/>
        <v>10.323583678213716</v>
      </c>
      <c r="C52" s="8">
        <f>SUM(B$2:B52)</f>
        <v>597.56968355442086</v>
      </c>
      <c r="D52" s="10">
        <v>83</v>
      </c>
      <c r="E52" s="10">
        <v>83</v>
      </c>
      <c r="F52" s="8"/>
      <c r="G52" s="10" t="s">
        <v>178</v>
      </c>
      <c r="H52" s="8">
        <v>7175083.532914754</v>
      </c>
      <c r="I52" s="8">
        <v>436921.63179063291</v>
      </c>
      <c r="J52" s="10" t="str">
        <f t="shared" si="3"/>
        <v>TD-T4-509</v>
      </c>
      <c r="K52" s="10" t="s">
        <v>366</v>
      </c>
      <c r="L52" s="10">
        <v>64.694653032347503</v>
      </c>
      <c r="M52" s="10">
        <v>-148.322630999609</v>
      </c>
      <c r="N52" s="10">
        <v>125.586555</v>
      </c>
      <c r="O52" s="10" t="s">
        <v>179</v>
      </c>
    </row>
    <row r="53" spans="1:15" x14ac:dyDescent="0.3">
      <c r="A53" s="10">
        <v>510</v>
      </c>
      <c r="B53" s="8">
        <f t="shared" si="2"/>
        <v>10.404429464061616</v>
      </c>
      <c r="C53" s="8">
        <f>SUM(B$2:B53)</f>
        <v>607.97411301848251</v>
      </c>
      <c r="D53" s="10">
        <v>120</v>
      </c>
      <c r="E53" s="10">
        <v>120</v>
      </c>
      <c r="F53" s="8"/>
      <c r="G53" s="10" t="s">
        <v>178</v>
      </c>
      <c r="H53" s="8">
        <v>7175074.4931275286</v>
      </c>
      <c r="I53" s="8">
        <v>436916.48063548171</v>
      </c>
      <c r="J53" s="10" t="str">
        <f t="shared" si="3"/>
        <v>TD-T4-510</v>
      </c>
      <c r="K53" s="10" t="s">
        <v>366</v>
      </c>
      <c r="L53" s="10">
        <v>64.694570973515496</v>
      </c>
      <c r="M53" s="10">
        <v>-148.32273501902799</v>
      </c>
      <c r="N53" s="10">
        <v>125.346718</v>
      </c>
      <c r="O53" s="10" t="s">
        <v>180</v>
      </c>
    </row>
    <row r="54" spans="1:15" x14ac:dyDescent="0.3">
      <c r="A54" s="10">
        <v>511</v>
      </c>
      <c r="B54" s="8">
        <f t="shared" si="2"/>
        <v>10.520380276867549</v>
      </c>
      <c r="C54" s="8">
        <f>SUM(B$2:B54)</f>
        <v>618.49449329535003</v>
      </c>
      <c r="D54" s="10">
        <v>118</v>
      </c>
      <c r="E54" s="10">
        <v>118</v>
      </c>
      <c r="F54" s="8"/>
      <c r="G54" s="10" t="s">
        <v>178</v>
      </c>
      <c r="H54" s="8">
        <v>7175065.1184529411</v>
      </c>
      <c r="I54" s="8">
        <v>436911.70634207345</v>
      </c>
      <c r="J54" s="10" t="str">
        <f t="shared" si="3"/>
        <v>TD-T4-511</v>
      </c>
      <c r="K54" s="10" t="s">
        <v>366</v>
      </c>
      <c r="L54" s="10">
        <v>64.694485981017294</v>
      </c>
      <c r="M54" s="10">
        <v>-148.32283099181899</v>
      </c>
      <c r="N54" s="10">
        <v>124.24844400000001</v>
      </c>
      <c r="O54" s="10" t="s">
        <v>181</v>
      </c>
    </row>
    <row r="55" spans="1:15" x14ac:dyDescent="0.3">
      <c r="A55" s="10">
        <v>512</v>
      </c>
      <c r="B55" s="8">
        <f t="shared" si="2"/>
        <v>13.239956037041095</v>
      </c>
      <c r="C55" s="8">
        <f>SUM(B$2:B55)</f>
        <v>631.73444933239114</v>
      </c>
      <c r="D55" s="10">
        <v>90</v>
      </c>
      <c r="E55" s="10">
        <v>90</v>
      </c>
      <c r="F55" s="8"/>
      <c r="G55" s="10" t="s">
        <v>178</v>
      </c>
      <c r="H55" s="8">
        <v>7175055.6123059792</v>
      </c>
      <c r="I55" s="8">
        <v>436902.49061606824</v>
      </c>
      <c r="J55" s="10" t="str">
        <f t="shared" si="3"/>
        <v>TD-T4-512</v>
      </c>
      <c r="K55" s="10" t="s">
        <v>366</v>
      </c>
      <c r="L55" s="10">
        <v>64.694398976862402</v>
      </c>
      <c r="M55" s="10">
        <v>-148.32302000373599</v>
      </c>
      <c r="N55" s="10">
        <v>124.895668</v>
      </c>
      <c r="O55" s="10" t="s">
        <v>182</v>
      </c>
    </row>
    <row r="56" spans="1:15" x14ac:dyDescent="0.3">
      <c r="A56" s="10">
        <v>513</v>
      </c>
      <c r="B56" s="8">
        <f t="shared" si="2"/>
        <v>16.189024981938321</v>
      </c>
      <c r="C56" s="8">
        <f>SUM(B$2:B56)</f>
        <v>647.9234743143295</v>
      </c>
      <c r="D56" s="10">
        <v>86</v>
      </c>
      <c r="E56" s="10">
        <v>86</v>
      </c>
      <c r="F56" s="8"/>
      <c r="H56" s="8">
        <v>7175041.8594467919</v>
      </c>
      <c r="I56" s="8">
        <v>436893.94992557861</v>
      </c>
      <c r="J56" s="10" t="str">
        <f t="shared" si="3"/>
        <v>TD-T4-513</v>
      </c>
      <c r="K56" s="10" t="s">
        <v>366</v>
      </c>
      <c r="L56" s="10">
        <v>64.6942740026861</v>
      </c>
      <c r="M56" s="10">
        <v>-148.323193006217</v>
      </c>
      <c r="N56" s="10">
        <v>124.215637</v>
      </c>
      <c r="O56" s="10" t="s">
        <v>183</v>
      </c>
    </row>
    <row r="57" spans="1:15" x14ac:dyDescent="0.3">
      <c r="A57" s="10">
        <v>443</v>
      </c>
      <c r="B57" s="8">
        <f>SQRT((H57-H57)^2+(I57-I57)^2)</f>
        <v>0</v>
      </c>
      <c r="C57" s="8">
        <f>SUM(B$2:B57)</f>
        <v>647.9234743143295</v>
      </c>
      <c r="D57" s="10">
        <v>51</v>
      </c>
      <c r="E57" s="10">
        <v>51</v>
      </c>
      <c r="G57" s="10" t="s">
        <v>286</v>
      </c>
      <c r="H57" s="8">
        <v>7175381.696072652</v>
      </c>
      <c r="I57" s="8">
        <v>437120.57202928659</v>
      </c>
      <c r="J57" s="8" t="str">
        <f>_xlfn.CONCAT("TD-T7-",A57)</f>
        <v>TD-T7-443</v>
      </c>
      <c r="K57" s="10" t="s">
        <v>366</v>
      </c>
      <c r="L57" s="10">
        <v>64.697364997118697</v>
      </c>
      <c r="M57" s="10">
        <v>-148.31859100610001</v>
      </c>
      <c r="N57" s="10">
        <v>127.618729</v>
      </c>
      <c r="O57" s="10" t="s">
        <v>287</v>
      </c>
    </row>
    <row r="58" spans="1:15" x14ac:dyDescent="0.3">
      <c r="A58" s="10">
        <v>444</v>
      </c>
      <c r="B58" s="8">
        <f>SQRT((H58-H57)^2+(I58-I57)^2)</f>
        <v>25.894900223582315</v>
      </c>
      <c r="C58" s="8">
        <f>SUM(B$2:B58)</f>
        <v>673.81837453791184</v>
      </c>
      <c r="D58" s="10">
        <v>48</v>
      </c>
      <c r="E58" s="10">
        <v>48</v>
      </c>
      <c r="G58" s="10" t="s">
        <v>288</v>
      </c>
      <c r="H58" s="8">
        <v>7175358.1798024103</v>
      </c>
      <c r="I58" s="8">
        <v>437109.73086276685</v>
      </c>
      <c r="J58" s="8" t="str">
        <f t="shared" ref="J58:J96" si="4">_xlfn.CONCAT("TD-T7-",A58)</f>
        <v>TD-T7-444</v>
      </c>
      <c r="K58" s="10" t="s">
        <v>366</v>
      </c>
      <c r="L58" s="10">
        <v>64.697152012959094</v>
      </c>
      <c r="M58" s="10">
        <v>-148.318808013573</v>
      </c>
      <c r="N58" s="10">
        <v>128.119293</v>
      </c>
      <c r="O58" s="10" t="s">
        <v>289</v>
      </c>
    </row>
    <row r="59" spans="1:15" x14ac:dyDescent="0.3">
      <c r="A59" s="10">
        <v>445</v>
      </c>
      <c r="B59" s="8">
        <f t="shared" ref="B59:B96" si="5">SQRT((H59-H58)^2+(I59-I58)^2)</f>
        <v>22.3083978425109</v>
      </c>
      <c r="C59" s="8">
        <f>SUM(B$2:B59)</f>
        <v>696.12677238042272</v>
      </c>
      <c r="D59" s="10">
        <v>50</v>
      </c>
      <c r="E59" s="10">
        <v>50</v>
      </c>
      <c r="G59" s="10" t="s">
        <v>288</v>
      </c>
      <c r="H59" s="8">
        <v>7175337.2720835442</v>
      </c>
      <c r="I59" s="8">
        <v>437101.95063744142</v>
      </c>
      <c r="J59" s="8" t="str">
        <f t="shared" si="4"/>
        <v>TD-T7-445</v>
      </c>
      <c r="K59" s="10" t="s">
        <v>366</v>
      </c>
      <c r="L59" s="10">
        <v>64.696963001042604</v>
      </c>
      <c r="M59" s="10">
        <v>-148.31896198913401</v>
      </c>
      <c r="N59" s="10">
        <v>126.44735</v>
      </c>
      <c r="O59" s="10" t="s">
        <v>290</v>
      </c>
    </row>
    <row r="60" spans="1:15" x14ac:dyDescent="0.3">
      <c r="A60" s="10">
        <v>446</v>
      </c>
      <c r="B60" s="8">
        <f t="shared" si="5"/>
        <v>31.152977574779307</v>
      </c>
      <c r="C60" s="8">
        <f>SUM(B$2:B60)</f>
        <v>727.27974995520208</v>
      </c>
      <c r="D60" s="10">
        <v>56</v>
      </c>
      <c r="E60" s="10">
        <v>56</v>
      </c>
      <c r="G60" s="10" t="s">
        <v>288</v>
      </c>
      <c r="H60" s="8">
        <v>7175310.633624915</v>
      </c>
      <c r="I60" s="8">
        <v>437085.79822171998</v>
      </c>
      <c r="J60" s="8" t="str">
        <f t="shared" si="4"/>
        <v>TD-T7-446</v>
      </c>
      <c r="K60" s="10" t="s">
        <v>366</v>
      </c>
      <c r="L60" s="10">
        <v>64.696721015497999</v>
      </c>
      <c r="M60" s="10">
        <v>-148.31928896717699</v>
      </c>
      <c r="N60" s="10">
        <v>126.97687500000001</v>
      </c>
      <c r="O60" s="10" t="s">
        <v>291</v>
      </c>
    </row>
    <row r="61" spans="1:15" x14ac:dyDescent="0.3">
      <c r="A61" s="10">
        <v>447</v>
      </c>
      <c r="B61" s="8">
        <f t="shared" si="5"/>
        <v>7.5067168499624435</v>
      </c>
      <c r="C61" s="8">
        <f>SUM(B$2:B61)</f>
        <v>734.78646680516454</v>
      </c>
      <c r="D61" s="10">
        <v>124</v>
      </c>
      <c r="E61" s="10">
        <v>124</v>
      </c>
      <c r="G61" s="10" t="s">
        <v>292</v>
      </c>
      <c r="H61" s="8">
        <v>7175314.9935440877</v>
      </c>
      <c r="I61" s="8">
        <v>437079.6874195899</v>
      </c>
      <c r="J61" s="8" t="str">
        <f t="shared" si="4"/>
        <v>TD-T7-447</v>
      </c>
      <c r="K61" s="8" t="s">
        <v>367</v>
      </c>
      <c r="L61" s="10">
        <v>64.696758985519395</v>
      </c>
      <c r="M61" s="10">
        <v>-148.31941897049501</v>
      </c>
      <c r="N61" s="10">
        <v>126.143959</v>
      </c>
      <c r="O61" s="10" t="s">
        <v>293</v>
      </c>
    </row>
    <row r="62" spans="1:15" x14ac:dyDescent="0.3">
      <c r="A62" s="10">
        <v>448</v>
      </c>
      <c r="B62" s="8">
        <f t="shared" si="5"/>
        <v>5.7285758106398124</v>
      </c>
      <c r="C62" s="8">
        <f>SUM(B$2:B62)</f>
        <v>740.5150426158043</v>
      </c>
      <c r="D62" s="10">
        <v>108</v>
      </c>
      <c r="E62" s="10">
        <v>108</v>
      </c>
      <c r="G62" s="10" t="s">
        <v>292</v>
      </c>
      <c r="H62" s="8">
        <v>7175319.9512490379</v>
      </c>
      <c r="I62" s="8">
        <v>437082.5575663537</v>
      </c>
      <c r="J62" s="8" t="str">
        <f t="shared" si="4"/>
        <v>TD-T7-448</v>
      </c>
      <c r="K62" s="8" t="s">
        <v>367</v>
      </c>
      <c r="L62" s="10">
        <v>64.696803996339398</v>
      </c>
      <c r="M62" s="10">
        <v>-148.319360967725</v>
      </c>
      <c r="N62" s="10">
        <v>125.899704</v>
      </c>
      <c r="O62" s="10" t="s">
        <v>294</v>
      </c>
    </row>
    <row r="63" spans="1:15" x14ac:dyDescent="0.3">
      <c r="A63" s="10">
        <v>449</v>
      </c>
      <c r="B63" s="8">
        <f t="shared" si="5"/>
        <v>14.21792128469616</v>
      </c>
      <c r="C63" s="8">
        <f>SUM(B$2:B63)</f>
        <v>754.73296390050041</v>
      </c>
      <c r="D63" s="10">
        <v>71</v>
      </c>
      <c r="E63" s="10">
        <v>71</v>
      </c>
      <c r="G63" s="10" t="s">
        <v>288</v>
      </c>
      <c r="H63" s="8">
        <v>7175306.6773947626</v>
      </c>
      <c r="I63" s="8">
        <v>437077.46305181965</v>
      </c>
      <c r="J63" s="8" t="str">
        <f t="shared" si="4"/>
        <v>TD-T7-449</v>
      </c>
      <c r="K63" s="8" t="s">
        <v>366</v>
      </c>
      <c r="L63" s="10">
        <v>64.696683967485995</v>
      </c>
      <c r="M63" s="10">
        <v>-148.31946196965799</v>
      </c>
      <c r="N63" s="10">
        <v>127.33548</v>
      </c>
      <c r="O63" s="10" t="s">
        <v>295</v>
      </c>
    </row>
    <row r="64" spans="1:15" x14ac:dyDescent="0.3">
      <c r="A64" s="10">
        <v>450</v>
      </c>
      <c r="B64" s="8">
        <f t="shared" si="5"/>
        <v>8.9377624699951905</v>
      </c>
      <c r="C64" s="8">
        <f>SUM(B$2:B64)</f>
        <v>763.67072637049557</v>
      </c>
      <c r="D64" s="10">
        <v>113</v>
      </c>
      <c r="E64" s="10">
        <v>113</v>
      </c>
      <c r="G64" s="10" t="s">
        <v>296</v>
      </c>
      <c r="H64" s="8">
        <v>7175299.6636697967</v>
      </c>
      <c r="I64" s="8">
        <v>437071.92308249918</v>
      </c>
      <c r="J64" s="8" t="str">
        <f t="shared" si="4"/>
        <v>TD-T7-450</v>
      </c>
      <c r="K64" s="8" t="s">
        <v>367</v>
      </c>
      <c r="L64" s="10">
        <v>64.696620013564797</v>
      </c>
      <c r="M64" s="10">
        <v>-148.319575041532</v>
      </c>
      <c r="N64" s="10">
        <v>126.420357</v>
      </c>
      <c r="O64" s="10" t="s">
        <v>297</v>
      </c>
    </row>
    <row r="65" spans="1:15" x14ac:dyDescent="0.3">
      <c r="A65" s="10">
        <v>451</v>
      </c>
      <c r="B65" s="8">
        <f t="shared" si="5"/>
        <v>3.0213323834879775</v>
      </c>
      <c r="C65" s="8">
        <f>SUM(B$2:B65)</f>
        <v>766.69205875398359</v>
      </c>
      <c r="D65" s="10">
        <v>121</v>
      </c>
      <c r="E65" s="10">
        <v>121</v>
      </c>
      <c r="G65" s="10" t="s">
        <v>152</v>
      </c>
      <c r="H65" s="8">
        <v>7175296.6622601626</v>
      </c>
      <c r="I65" s="8">
        <v>437071.57668737747</v>
      </c>
      <c r="J65" s="8" t="str">
        <f t="shared" si="4"/>
        <v>TD-T7-451</v>
      </c>
      <c r="K65" s="8" t="s">
        <v>367</v>
      </c>
      <c r="L65" s="10">
        <v>64.696593023836598</v>
      </c>
      <c r="M65" s="10">
        <v>-148.319580992683</v>
      </c>
      <c r="N65" s="10">
        <v>126.637398</v>
      </c>
      <c r="O65" s="10" t="s">
        <v>298</v>
      </c>
    </row>
    <row r="66" spans="1:15" x14ac:dyDescent="0.3">
      <c r="A66" s="10">
        <v>452</v>
      </c>
      <c r="B66" s="8">
        <f t="shared" si="5"/>
        <v>14.699503435427966</v>
      </c>
      <c r="C66" s="8">
        <f>SUM(B$2:B66)</f>
        <v>781.3915621894115</v>
      </c>
      <c r="D66" s="10">
        <v>121</v>
      </c>
      <c r="E66" s="10">
        <v>121</v>
      </c>
      <c r="G66" s="10" t="s">
        <v>152</v>
      </c>
      <c r="H66" s="8">
        <v>7175284.2305684686</v>
      </c>
      <c r="I66" s="8">
        <v>437063.73268056515</v>
      </c>
      <c r="J66" s="8" t="str">
        <f t="shared" si="4"/>
        <v>TD-T7-452</v>
      </c>
      <c r="K66" s="8" t="s">
        <v>367</v>
      </c>
      <c r="L66" s="10">
        <v>64.696480035781804</v>
      </c>
      <c r="M66" s="10">
        <v>-148.31973999738599</v>
      </c>
      <c r="N66" s="10">
        <v>126.586555</v>
      </c>
      <c r="O66" s="10" t="s">
        <v>299</v>
      </c>
    </row>
    <row r="67" spans="1:15" x14ac:dyDescent="0.3">
      <c r="A67" s="10">
        <v>453</v>
      </c>
      <c r="B67" s="8">
        <f t="shared" si="5"/>
        <v>2.5550640034819598</v>
      </c>
      <c r="C67" s="8">
        <f>SUM(B$2:B67)</f>
        <v>783.94662619289352</v>
      </c>
      <c r="D67" s="10">
        <v>53</v>
      </c>
      <c r="E67" s="10">
        <v>53</v>
      </c>
      <c r="G67" s="10" t="s">
        <v>300</v>
      </c>
      <c r="H67" s="8">
        <v>7175282.8173258547</v>
      </c>
      <c r="I67" s="8">
        <v>437061.60404311924</v>
      </c>
      <c r="J67" s="8" t="str">
        <f t="shared" si="4"/>
        <v>TD-T7-453</v>
      </c>
      <c r="K67" s="8" t="s">
        <v>366</v>
      </c>
      <c r="L67" s="10">
        <v>64.696466960012899</v>
      </c>
      <c r="M67" s="10">
        <v>-148.31978400237799</v>
      </c>
      <c r="N67" s="10">
        <v>126.167137</v>
      </c>
      <c r="O67" s="10" t="s">
        <v>301</v>
      </c>
    </row>
    <row r="68" spans="1:15" x14ac:dyDescent="0.3">
      <c r="A68" s="10">
        <v>454</v>
      </c>
      <c r="B68" s="8">
        <f t="shared" si="5"/>
        <v>5.9631480540613397</v>
      </c>
      <c r="C68" s="8">
        <f>SUM(B$2:B68)</f>
        <v>789.90977424695484</v>
      </c>
      <c r="D68" s="10">
        <v>56</v>
      </c>
      <c r="E68" s="10">
        <v>56</v>
      </c>
      <c r="G68" s="10" t="s">
        <v>300</v>
      </c>
      <c r="H68" s="8">
        <v>7175279.9172718115</v>
      </c>
      <c r="I68" s="8">
        <v>437056.39359004283</v>
      </c>
      <c r="J68" s="8" t="str">
        <f t="shared" si="4"/>
        <v>TD-T7-454</v>
      </c>
      <c r="K68" s="8" t="s">
        <v>366</v>
      </c>
      <c r="L68" s="10">
        <v>64.6964399702847</v>
      </c>
      <c r="M68" s="10">
        <v>-148.31989196129101</v>
      </c>
      <c r="N68" s="10">
        <v>127.134201</v>
      </c>
      <c r="O68" s="10" t="s">
        <v>302</v>
      </c>
    </row>
    <row r="69" spans="1:15" x14ac:dyDescent="0.3">
      <c r="A69" s="10">
        <v>455</v>
      </c>
      <c r="B69" s="8">
        <f t="shared" si="5"/>
        <v>2.9756935296025313</v>
      </c>
      <c r="C69" s="8">
        <f>SUM(B$2:B69)</f>
        <v>792.88546777655733</v>
      </c>
      <c r="D69" s="10">
        <v>109</v>
      </c>
      <c r="E69" s="10">
        <v>109</v>
      </c>
      <c r="G69" s="10" t="s">
        <v>303</v>
      </c>
      <c r="H69" s="8">
        <v>7175277.1560030701</v>
      </c>
      <c r="I69" s="8">
        <v>437055.2844701577</v>
      </c>
      <c r="J69" s="8" t="str">
        <f t="shared" si="4"/>
        <v>TD-T7-455</v>
      </c>
      <c r="K69" s="8" t="s">
        <v>367</v>
      </c>
      <c r="L69" s="10">
        <v>64.696414992213207</v>
      </c>
      <c r="M69" s="10">
        <v>-148.31991400569601</v>
      </c>
      <c r="N69" s="10">
        <v>126.570206</v>
      </c>
      <c r="O69" s="10" t="s">
        <v>304</v>
      </c>
    </row>
    <row r="70" spans="1:15" x14ac:dyDescent="0.3">
      <c r="A70" s="10">
        <v>456</v>
      </c>
      <c r="B70" s="8">
        <f t="shared" si="5"/>
        <v>2.9361011703231723</v>
      </c>
      <c r="C70" s="8">
        <f>SUM(B$2:B70)</f>
        <v>795.82156894688046</v>
      </c>
      <c r="D70" s="10">
        <v>212</v>
      </c>
      <c r="E70" s="10">
        <v>212</v>
      </c>
      <c r="G70" s="10" t="s">
        <v>152</v>
      </c>
      <c r="H70" s="8">
        <v>7175274.9635894345</v>
      </c>
      <c r="I70" s="8">
        <v>437053.33152045711</v>
      </c>
      <c r="J70" s="8" t="str">
        <f t="shared" si="4"/>
        <v>TD-T7-456</v>
      </c>
      <c r="K70" s="8" t="s">
        <v>367</v>
      </c>
      <c r="L70" s="10">
        <v>64.696394959464598</v>
      </c>
      <c r="M70" s="10">
        <v>-148.31995398737399</v>
      </c>
      <c r="N70" s="10">
        <v>126.224746999999</v>
      </c>
      <c r="O70" s="10" t="s">
        <v>305</v>
      </c>
    </row>
    <row r="71" spans="1:15" x14ac:dyDescent="0.3">
      <c r="A71" s="10">
        <v>457</v>
      </c>
      <c r="B71" s="8">
        <f t="shared" si="5"/>
        <v>1.6838392268067344</v>
      </c>
      <c r="C71" s="8">
        <f>SUM(B$2:B71)</f>
        <v>797.50540817368721</v>
      </c>
      <c r="D71" s="10" t="s">
        <v>28</v>
      </c>
      <c r="E71" s="10">
        <v>250</v>
      </c>
      <c r="G71" s="10" t="s">
        <v>152</v>
      </c>
      <c r="H71" s="8">
        <v>7175275.445701682</v>
      </c>
      <c r="I71" s="8">
        <v>437051.71817538474</v>
      </c>
      <c r="J71" s="8" t="str">
        <f t="shared" si="4"/>
        <v>TD-T7-457</v>
      </c>
      <c r="K71" s="8" t="s">
        <v>367</v>
      </c>
      <c r="L71" s="10">
        <v>64.696398982778106</v>
      </c>
      <c r="M71" s="10">
        <v>-148.31998801790101</v>
      </c>
      <c r="N71" s="10">
        <v>126.51003300000001</v>
      </c>
      <c r="O71" s="10" t="s">
        <v>306</v>
      </c>
    </row>
    <row r="72" spans="1:15" x14ac:dyDescent="0.3">
      <c r="A72" s="10">
        <v>458</v>
      </c>
      <c r="B72" s="8">
        <f t="shared" si="5"/>
        <v>25.382653117901157</v>
      </c>
      <c r="C72" s="8">
        <f>SUM(B$2:B72)</f>
        <v>822.88806129158843</v>
      </c>
      <c r="D72" s="10" t="s">
        <v>28</v>
      </c>
      <c r="E72" s="10">
        <v>250</v>
      </c>
      <c r="G72" s="10" t="s">
        <v>152</v>
      </c>
      <c r="H72" s="8">
        <v>7175257.4302560622</v>
      </c>
      <c r="I72" s="8">
        <v>437033.83738126303</v>
      </c>
      <c r="J72" s="8" t="str">
        <f t="shared" si="4"/>
        <v>TD-T7-458</v>
      </c>
      <c r="K72" s="8" t="s">
        <v>367</v>
      </c>
      <c r="L72" s="10">
        <v>64.696234026923705</v>
      </c>
      <c r="M72" s="10">
        <v>-148.320354977622</v>
      </c>
      <c r="N72" s="10">
        <v>126.434372</v>
      </c>
      <c r="O72" s="10" t="s">
        <v>307</v>
      </c>
    </row>
    <row r="73" spans="1:15" x14ac:dyDescent="0.3">
      <c r="A73" s="10">
        <v>459</v>
      </c>
      <c r="B73" s="8">
        <f t="shared" si="5"/>
        <v>10.806510136831175</v>
      </c>
      <c r="C73" s="8">
        <f>SUM(B$2:B73)</f>
        <v>833.69457142841964</v>
      </c>
      <c r="D73" s="10" t="s">
        <v>28</v>
      </c>
      <c r="E73" s="10">
        <v>250</v>
      </c>
      <c r="G73" s="10" t="s">
        <v>152</v>
      </c>
      <c r="H73" s="8">
        <v>7175251.3753561135</v>
      </c>
      <c r="I73" s="8">
        <v>437024.88646801637</v>
      </c>
      <c r="J73" s="8" t="str">
        <f t="shared" si="4"/>
        <v>TD-T7-459</v>
      </c>
      <c r="K73" s="8" t="s">
        <v>367</v>
      </c>
      <c r="L73" s="10">
        <v>64.696178035810505</v>
      </c>
      <c r="M73" s="10">
        <v>-148.320539966225</v>
      </c>
      <c r="N73" s="10">
        <v>125.844955</v>
      </c>
      <c r="O73" s="10" t="s">
        <v>308</v>
      </c>
    </row>
    <row r="74" spans="1:15" x14ac:dyDescent="0.3">
      <c r="A74" s="10">
        <v>460</v>
      </c>
      <c r="B74" s="8">
        <f t="shared" si="5"/>
        <v>4.3989511653285103</v>
      </c>
      <c r="C74" s="8">
        <f>SUM(B$2:B74)</f>
        <v>838.09352259374816</v>
      </c>
      <c r="D74" s="10" t="s">
        <v>28</v>
      </c>
      <c r="E74" s="10">
        <v>250</v>
      </c>
      <c r="G74" s="10" t="s">
        <v>152</v>
      </c>
      <c r="H74" s="8">
        <v>7175249.4489421947</v>
      </c>
      <c r="I74" s="8">
        <v>437020.9317618619</v>
      </c>
      <c r="J74" s="8" t="str">
        <f t="shared" si="4"/>
        <v>TD-T7-460</v>
      </c>
      <c r="K74" s="8" t="s">
        <v>367</v>
      </c>
      <c r="L74" s="10">
        <v>64.6961600147187</v>
      </c>
      <c r="M74" s="10">
        <v>-148.32062202505699</v>
      </c>
      <c r="N74" s="10">
        <v>126.351958999999</v>
      </c>
      <c r="O74" s="10" t="s">
        <v>309</v>
      </c>
    </row>
    <row r="75" spans="1:15" x14ac:dyDescent="0.3">
      <c r="A75" s="10">
        <v>461</v>
      </c>
      <c r="B75" s="8">
        <f t="shared" si="5"/>
        <v>4.273230908589789</v>
      </c>
      <c r="C75" s="8">
        <f>SUM(B$2:B75)</f>
        <v>842.36675350233793</v>
      </c>
      <c r="D75" s="10">
        <v>84</v>
      </c>
      <c r="E75" s="10">
        <v>84</v>
      </c>
      <c r="G75" s="10" t="s">
        <v>310</v>
      </c>
      <c r="H75" s="8">
        <v>7175246.7333539734</v>
      </c>
      <c r="I75" s="8">
        <v>437017.63235539856</v>
      </c>
      <c r="J75" s="8" t="str">
        <f t="shared" si="4"/>
        <v>TD-T7-461</v>
      </c>
      <c r="K75" s="8" t="s">
        <v>366</v>
      </c>
      <c r="L75" s="10">
        <v>64.696135036647306</v>
      </c>
      <c r="M75" s="10">
        <v>-148.320690002292</v>
      </c>
      <c r="N75" s="10">
        <v>125.848747</v>
      </c>
      <c r="O75" s="10" t="s">
        <v>311</v>
      </c>
    </row>
    <row r="76" spans="1:15" x14ac:dyDescent="0.3">
      <c r="A76" s="10">
        <v>462</v>
      </c>
      <c r="B76" s="8">
        <f t="shared" si="5"/>
        <v>0.82705148858037125</v>
      </c>
      <c r="C76" s="8">
        <f>SUM(B$2:B76)</f>
        <v>843.19380499091835</v>
      </c>
      <c r="D76" s="10">
        <v>112</v>
      </c>
      <c r="E76" s="10">
        <v>112</v>
      </c>
      <c r="G76" s="10" t="s">
        <v>303</v>
      </c>
      <c r="H76" s="8">
        <v>7175247.5145330792</v>
      </c>
      <c r="I76" s="8">
        <v>437017.36074286327</v>
      </c>
      <c r="J76" s="8" t="str">
        <f t="shared" si="4"/>
        <v>TD-T7-462</v>
      </c>
      <c r="K76" s="8" t="s">
        <v>367</v>
      </c>
      <c r="L76" s="10">
        <v>64.696141993626895</v>
      </c>
      <c r="M76" s="10">
        <v>-148.320696037262</v>
      </c>
      <c r="N76" s="10">
        <v>126.049758999999</v>
      </c>
      <c r="O76" s="10" t="s">
        <v>312</v>
      </c>
    </row>
    <row r="77" spans="1:15" x14ac:dyDescent="0.3">
      <c r="A77" s="10">
        <v>463</v>
      </c>
      <c r="B77" s="8">
        <f t="shared" si="5"/>
        <v>2.2458231485502451</v>
      </c>
      <c r="C77" s="8">
        <f>SUM(B$2:B77)</f>
        <v>845.4396281394686</v>
      </c>
      <c r="D77" s="10">
        <v>218</v>
      </c>
      <c r="E77" s="10">
        <v>218</v>
      </c>
      <c r="G77" s="10" t="s">
        <v>152</v>
      </c>
      <c r="H77" s="8">
        <v>7175246.8867580732</v>
      </c>
      <c r="I77" s="8">
        <v>437015.2044450739</v>
      </c>
      <c r="J77" s="8" t="str">
        <f t="shared" si="4"/>
        <v>TD-T7-463</v>
      </c>
      <c r="K77" s="8" t="s">
        <v>367</v>
      </c>
      <c r="L77" s="10">
        <v>64.696135958656598</v>
      </c>
      <c r="M77" s="10">
        <v>-148.320740964263</v>
      </c>
      <c r="N77" s="10">
        <v>125.820815999999</v>
      </c>
      <c r="O77" s="10" t="s">
        <v>313</v>
      </c>
    </row>
    <row r="78" spans="1:15" x14ac:dyDescent="0.3">
      <c r="A78" s="10">
        <v>464</v>
      </c>
      <c r="B78" s="8">
        <f t="shared" si="5"/>
        <v>4.7917934727156295</v>
      </c>
      <c r="C78" s="8">
        <f>SUM(B$2:B78)</f>
        <v>850.23142161218425</v>
      </c>
      <c r="D78" s="10" t="s">
        <v>28</v>
      </c>
      <c r="E78" s="10">
        <v>250</v>
      </c>
      <c r="G78" s="10" t="s">
        <v>314</v>
      </c>
      <c r="H78" s="8">
        <v>7175244.0711036222</v>
      </c>
      <c r="I78" s="8">
        <v>437011.32715546677</v>
      </c>
      <c r="J78" s="8" t="str">
        <f t="shared" si="4"/>
        <v>TD-T7-464</v>
      </c>
      <c r="K78" s="8" t="s">
        <v>367</v>
      </c>
      <c r="L78" s="10">
        <v>64.696109974756794</v>
      </c>
      <c r="M78" s="10">
        <v>-148.320821011438</v>
      </c>
      <c r="N78" s="10">
        <v>125.646584</v>
      </c>
      <c r="O78" s="10" t="s">
        <v>315</v>
      </c>
    </row>
    <row r="79" spans="1:15" x14ac:dyDescent="0.3">
      <c r="A79" s="10">
        <v>465</v>
      </c>
      <c r="B79" s="8">
        <f t="shared" si="5"/>
        <v>11.301135495036627</v>
      </c>
      <c r="C79" s="8">
        <f>SUM(B$2:B79)</f>
        <v>861.5325571072209</v>
      </c>
      <c r="D79" s="10">
        <v>222</v>
      </c>
      <c r="E79" s="10">
        <v>222</v>
      </c>
      <c r="G79" s="10" t="s">
        <v>314</v>
      </c>
      <c r="H79" s="8">
        <v>7175236.8998677544</v>
      </c>
      <c r="I79" s="8">
        <v>437002.59279575321</v>
      </c>
      <c r="J79" s="8" t="str">
        <f t="shared" si="4"/>
        <v>TD-T7-465</v>
      </c>
      <c r="K79" s="8" t="s">
        <v>367</v>
      </c>
      <c r="L79" s="10">
        <v>64.696044009178806</v>
      </c>
      <c r="M79" s="10">
        <v>-148.3210009709</v>
      </c>
      <c r="N79" s="10">
        <v>126.015511</v>
      </c>
      <c r="O79" s="10" t="s">
        <v>316</v>
      </c>
    </row>
    <row r="80" spans="1:15" x14ac:dyDescent="0.3">
      <c r="A80" s="10">
        <v>466</v>
      </c>
      <c r="B80" s="8">
        <f t="shared" si="5"/>
        <v>9.8650684910805939</v>
      </c>
      <c r="C80" s="8">
        <f>SUM(B$2:B80)</f>
        <v>871.39762559830149</v>
      </c>
      <c r="D80" s="10">
        <v>222</v>
      </c>
      <c r="E80" s="10">
        <v>222</v>
      </c>
      <c r="G80" s="10" t="s">
        <v>314</v>
      </c>
      <c r="H80" s="8">
        <v>7175227.725364456</v>
      </c>
      <c r="I80" s="8">
        <v>436998.96676961432</v>
      </c>
      <c r="J80" s="8" t="str">
        <f t="shared" si="4"/>
        <v>TD-T7-466</v>
      </c>
      <c r="K80" s="8" t="s">
        <v>367</v>
      </c>
      <c r="L80" s="10">
        <v>64.695961028337393</v>
      </c>
      <c r="M80" s="10">
        <v>-148.32107297144799</v>
      </c>
      <c r="N80" s="10">
        <v>124.86145</v>
      </c>
      <c r="O80" s="10" t="s">
        <v>317</v>
      </c>
    </row>
    <row r="81" spans="1:15" x14ac:dyDescent="0.3">
      <c r="A81" s="10">
        <v>467</v>
      </c>
      <c r="B81" s="8">
        <f t="shared" si="5"/>
        <v>4.120732301936842</v>
      </c>
      <c r="C81" s="8">
        <f>SUM(B$2:B81)</f>
        <v>875.51835790023836</v>
      </c>
      <c r="D81" s="10">
        <v>241</v>
      </c>
      <c r="E81" s="10">
        <v>241</v>
      </c>
      <c r="G81" s="10" t="s">
        <v>314</v>
      </c>
      <c r="H81" s="8">
        <v>7175231.8420847645</v>
      </c>
      <c r="I81" s="8">
        <v>436999.1485623683</v>
      </c>
      <c r="J81" s="8" t="str">
        <f t="shared" si="4"/>
        <v>TD-T7-467</v>
      </c>
      <c r="K81" s="8" t="s">
        <v>367</v>
      </c>
      <c r="L81" s="10">
        <v>64.695997992530394</v>
      </c>
      <c r="M81" s="10">
        <v>-148.321070959791</v>
      </c>
      <c r="N81" s="10">
        <v>125.854187</v>
      </c>
      <c r="O81" s="10" t="s">
        <v>318</v>
      </c>
    </row>
    <row r="82" spans="1:15" x14ac:dyDescent="0.3">
      <c r="A82" s="10">
        <v>468</v>
      </c>
      <c r="B82" s="8">
        <f t="shared" si="5"/>
        <v>15.055201278208944</v>
      </c>
      <c r="C82" s="8">
        <f>SUM(B$2:B82)</f>
        <v>890.57355917844734</v>
      </c>
      <c r="D82" s="10" t="s">
        <v>28</v>
      </c>
      <c r="E82" s="10">
        <v>250</v>
      </c>
      <c r="G82" s="10" t="s">
        <v>314</v>
      </c>
      <c r="H82" s="8">
        <v>7175216.9656092767</v>
      </c>
      <c r="I82" s="8">
        <v>437001.46147451259</v>
      </c>
      <c r="J82" s="8" t="str">
        <f t="shared" si="4"/>
        <v>TD-T7-468</v>
      </c>
      <c r="K82" s="8" t="s">
        <v>367</v>
      </c>
      <c r="L82" s="10">
        <v>64.695864971727104</v>
      </c>
      <c r="M82" s="10">
        <v>-148.321015974506</v>
      </c>
      <c r="N82" s="10">
        <v>125.383217</v>
      </c>
      <c r="O82" s="10" t="s">
        <v>319</v>
      </c>
    </row>
    <row r="83" spans="1:15" x14ac:dyDescent="0.3">
      <c r="A83" s="10">
        <v>469</v>
      </c>
      <c r="B83" s="8">
        <f t="shared" si="5"/>
        <v>6.380357526204496</v>
      </c>
      <c r="C83" s="8">
        <f>SUM(B$2:B83)</f>
        <v>896.95391670465187</v>
      </c>
      <c r="E83" s="10">
        <v>103</v>
      </c>
      <c r="G83" s="10" t="s">
        <v>320</v>
      </c>
      <c r="H83" s="8">
        <v>7175212.5252985917</v>
      </c>
      <c r="I83" s="8">
        <v>437006.04324307758</v>
      </c>
      <c r="J83" s="8" t="str">
        <f t="shared" si="4"/>
        <v>TD-T7-469</v>
      </c>
      <c r="K83" s="8" t="s">
        <v>367</v>
      </c>
      <c r="L83" s="10">
        <v>64.6958259958773</v>
      </c>
      <c r="M83" s="10">
        <v>-148.32091799005801</v>
      </c>
      <c r="N83" s="10">
        <v>125.851067</v>
      </c>
      <c r="O83" s="10" t="s">
        <v>321</v>
      </c>
    </row>
    <row r="84" spans="1:15" x14ac:dyDescent="0.3">
      <c r="A84" s="10">
        <v>470</v>
      </c>
      <c r="B84" s="8">
        <f t="shared" si="5"/>
        <v>13.350272215369557</v>
      </c>
      <c r="C84" s="8">
        <f>SUM(B$2:B84)</f>
        <v>910.30418892002149</v>
      </c>
      <c r="D84" s="10" t="s">
        <v>28</v>
      </c>
      <c r="E84" s="10">
        <v>250</v>
      </c>
      <c r="G84" s="10" t="s">
        <v>314</v>
      </c>
      <c r="H84" s="8">
        <v>7175201.4473099355</v>
      </c>
      <c r="I84" s="8">
        <v>437013.49360787112</v>
      </c>
      <c r="J84" s="8" t="str">
        <f t="shared" si="4"/>
        <v>TD-T7-470</v>
      </c>
      <c r="K84" s="8" t="s">
        <v>367</v>
      </c>
      <c r="L84" s="10">
        <v>64.695728011429296</v>
      </c>
      <c r="M84" s="10">
        <v>-148.320756973698</v>
      </c>
      <c r="N84" s="10">
        <v>125.542046</v>
      </c>
      <c r="O84" s="10" t="s">
        <v>322</v>
      </c>
    </row>
    <row r="85" spans="1:15" x14ac:dyDescent="0.3">
      <c r="A85" s="10">
        <v>471</v>
      </c>
      <c r="B85" s="8">
        <f t="shared" si="5"/>
        <v>9.3066800812093948</v>
      </c>
      <c r="C85" s="8">
        <f>SUM(B$2:B85)</f>
        <v>919.61086900123087</v>
      </c>
      <c r="D85" s="10" t="s">
        <v>28</v>
      </c>
      <c r="E85" s="10">
        <v>250</v>
      </c>
      <c r="G85" s="10" t="s">
        <v>314</v>
      </c>
      <c r="H85" s="8">
        <v>7175194.296746308</v>
      </c>
      <c r="I85" s="8">
        <v>437019.45043034147</v>
      </c>
      <c r="J85" s="8" t="str">
        <f t="shared" si="4"/>
        <v>TD-T7-471</v>
      </c>
      <c r="K85" s="8" t="s">
        <v>367</v>
      </c>
      <c r="L85" s="10">
        <v>64.695664979517403</v>
      </c>
      <c r="M85" s="10">
        <v>-148.32062898203699</v>
      </c>
      <c r="N85" s="10">
        <v>125.799904</v>
      </c>
      <c r="O85" s="10" t="s">
        <v>323</v>
      </c>
    </row>
    <row r="86" spans="1:15" x14ac:dyDescent="0.3">
      <c r="A86" s="10">
        <v>472</v>
      </c>
      <c r="B86" s="8">
        <f t="shared" si="5"/>
        <v>15.786592341395245</v>
      </c>
      <c r="C86" s="8">
        <f>SUM(B$2:B86)</f>
        <v>935.39746134262612</v>
      </c>
      <c r="D86" s="10" t="s">
        <v>28</v>
      </c>
      <c r="E86" s="10">
        <v>250</v>
      </c>
      <c r="G86" s="10" t="s">
        <v>324</v>
      </c>
      <c r="H86" s="8">
        <v>7175192.7452272</v>
      </c>
      <c r="I86" s="8">
        <v>437035.16059540142</v>
      </c>
      <c r="J86" s="8" t="str">
        <f t="shared" si="4"/>
        <v>TD-T7-472</v>
      </c>
      <c r="K86" s="8" t="s">
        <v>367</v>
      </c>
      <c r="L86" s="10">
        <v>64.695653999224305</v>
      </c>
      <c r="M86" s="10">
        <v>-148.32029898650899</v>
      </c>
      <c r="N86" s="10">
        <v>125.379859999999</v>
      </c>
      <c r="O86" s="10" t="s">
        <v>325</v>
      </c>
    </row>
    <row r="87" spans="1:15" x14ac:dyDescent="0.3">
      <c r="A87" s="10">
        <v>473</v>
      </c>
      <c r="B87" s="8">
        <f>SQRT((H87-H86)^2+(I87-I86)^2)</f>
        <v>16.417978936995443</v>
      </c>
      <c r="C87" s="8">
        <f>SUM(B$2:B87)</f>
        <v>951.81544027962161</v>
      </c>
      <c r="D87" s="10" t="s">
        <v>28</v>
      </c>
      <c r="E87" s="10">
        <v>250</v>
      </c>
      <c r="G87" s="10" t="s">
        <v>314</v>
      </c>
      <c r="H87" s="8">
        <v>7175184.3133742828</v>
      </c>
      <c r="I87" s="8">
        <v>437049.24796168326</v>
      </c>
      <c r="J87" s="8" t="str">
        <f t="shared" si="4"/>
        <v>TD-T7-473</v>
      </c>
      <c r="K87" s="8" t="s">
        <v>367</v>
      </c>
      <c r="L87" s="10">
        <v>64.695580992847596</v>
      </c>
      <c r="M87" s="10">
        <v>-148.320000004023</v>
      </c>
      <c r="N87" s="10">
        <v>125.775696</v>
      </c>
      <c r="O87" s="10" t="s">
        <v>326</v>
      </c>
    </row>
    <row r="88" spans="1:15" x14ac:dyDescent="0.3">
      <c r="A88" s="10">
        <v>474</v>
      </c>
      <c r="B88" s="8">
        <f t="shared" si="5"/>
        <v>10.461909745189047</v>
      </c>
      <c r="C88" s="8">
        <f>SUM(B$2:B88)</f>
        <v>962.27735002481063</v>
      </c>
      <c r="D88" s="10" t="s">
        <v>28</v>
      </c>
      <c r="E88" s="10">
        <v>250</v>
      </c>
      <c r="G88" s="10" t="s">
        <v>314</v>
      </c>
      <c r="H88" s="8">
        <v>7175180.6520364191</v>
      </c>
      <c r="I88" s="8">
        <v>437059.04827599274</v>
      </c>
      <c r="J88" s="8" t="str">
        <f t="shared" si="4"/>
        <v>TD-T7-474</v>
      </c>
      <c r="K88" s="8" t="s">
        <v>367</v>
      </c>
      <c r="L88" s="10">
        <v>64.695549979805904</v>
      </c>
      <c r="M88" s="10">
        <v>-148.31979297101401</v>
      </c>
      <c r="N88" s="10">
        <v>125.574524</v>
      </c>
      <c r="O88" s="10" t="s">
        <v>327</v>
      </c>
    </row>
    <row r="89" spans="1:15" x14ac:dyDescent="0.3">
      <c r="A89" s="10">
        <v>475</v>
      </c>
      <c r="B89" s="8">
        <f t="shared" si="5"/>
        <v>3.8155489375383786</v>
      </c>
      <c r="C89" s="8">
        <f>SUM(B$2:B89)</f>
        <v>966.09289896234895</v>
      </c>
      <c r="D89" s="10">
        <v>247</v>
      </c>
      <c r="E89" s="10">
        <v>247</v>
      </c>
      <c r="G89" s="10" t="s">
        <v>328</v>
      </c>
      <c r="H89" s="8">
        <v>7175179.0198029298</v>
      </c>
      <c r="I89" s="8">
        <v>437062.49707687582</v>
      </c>
      <c r="J89" s="8" t="str">
        <f t="shared" si="4"/>
        <v>TD-T7-475</v>
      </c>
      <c r="K89" s="8" t="s">
        <v>367</v>
      </c>
      <c r="L89" s="10">
        <v>64.695535982027593</v>
      </c>
      <c r="M89" s="10">
        <v>-148.31971996463801</v>
      </c>
      <c r="N89" s="10">
        <v>124.69652600000001</v>
      </c>
      <c r="O89" s="10" t="s">
        <v>329</v>
      </c>
    </row>
    <row r="90" spans="1:15" x14ac:dyDescent="0.3">
      <c r="A90" s="10">
        <v>476</v>
      </c>
      <c r="B90" s="8">
        <f t="shared" si="5"/>
        <v>3.2753201099356755</v>
      </c>
      <c r="C90" s="8">
        <f>SUM(B$2:B90)</f>
        <v>969.36821907228466</v>
      </c>
      <c r="D90" s="10">
        <v>222</v>
      </c>
      <c r="E90" s="10">
        <v>222</v>
      </c>
      <c r="H90" s="8">
        <v>7175177.0682555307</v>
      </c>
      <c r="I90" s="8">
        <v>437065.12751116912</v>
      </c>
      <c r="J90" s="8" t="str">
        <f t="shared" si="4"/>
        <v>TD-T7-476</v>
      </c>
      <c r="K90" s="8" t="s">
        <v>367</v>
      </c>
      <c r="L90" s="10">
        <v>64.695518966764197</v>
      </c>
      <c r="M90" s="10">
        <v>-148.319663973525</v>
      </c>
      <c r="N90" s="10">
        <v>124.576607</v>
      </c>
      <c r="O90" s="10" t="s">
        <v>330</v>
      </c>
    </row>
    <row r="91" spans="1:15" x14ac:dyDescent="0.3">
      <c r="A91" s="10">
        <v>477</v>
      </c>
      <c r="B91" s="8">
        <f t="shared" si="5"/>
        <v>3.1154664657728475</v>
      </c>
      <c r="C91" s="8">
        <f>SUM(B$2:B91)</f>
        <v>972.48368553805756</v>
      </c>
      <c r="D91" s="10">
        <v>52</v>
      </c>
      <c r="E91" s="10">
        <v>52</v>
      </c>
      <c r="G91" s="10" t="s">
        <v>331</v>
      </c>
      <c r="H91" s="8">
        <v>7175176.6768376678</v>
      </c>
      <c r="I91" s="8">
        <v>437068.2182915489</v>
      </c>
      <c r="J91" s="8" t="str">
        <f t="shared" si="4"/>
        <v>TD-T7-477</v>
      </c>
      <c r="K91" s="8" t="s">
        <v>366</v>
      </c>
      <c r="L91" s="10">
        <v>64.695516033098102</v>
      </c>
      <c r="M91" s="10">
        <v>-148.31959901377499</v>
      </c>
      <c r="N91" s="10">
        <v>126.039833</v>
      </c>
      <c r="O91" s="10" t="s">
        <v>332</v>
      </c>
    </row>
    <row r="92" spans="1:15" x14ac:dyDescent="0.3">
      <c r="A92" s="10">
        <v>478</v>
      </c>
      <c r="B92" s="8">
        <f t="shared" si="5"/>
        <v>3.1806757052084782</v>
      </c>
      <c r="C92" s="8">
        <f>SUM(B$2:B92)</f>
        <v>975.66436124326606</v>
      </c>
      <c r="D92" s="10">
        <v>57</v>
      </c>
      <c r="E92" s="10">
        <v>57</v>
      </c>
      <c r="H92" s="8">
        <v>7175177.0501800431</v>
      </c>
      <c r="I92" s="8">
        <v>437071.37698010786</v>
      </c>
      <c r="J92" s="8" t="str">
        <f t="shared" si="4"/>
        <v>TD-T7-478</v>
      </c>
      <c r="K92" s="8" t="s">
        <v>366</v>
      </c>
      <c r="L92" s="10">
        <v>64.695519972592507</v>
      </c>
      <c r="M92" s="10">
        <v>-148.319532964378</v>
      </c>
      <c r="N92" s="10">
        <v>125.516846</v>
      </c>
      <c r="O92" s="10" t="s">
        <v>333</v>
      </c>
    </row>
    <row r="93" spans="1:15" x14ac:dyDescent="0.3">
      <c r="A93" s="10">
        <v>479</v>
      </c>
      <c r="B93" s="8">
        <f t="shared" si="5"/>
        <v>5.1252201560698252</v>
      </c>
      <c r="C93" s="8">
        <f>SUM(B$2:B93)</f>
        <v>980.78958139933593</v>
      </c>
      <c r="D93" s="10">
        <v>99</v>
      </c>
      <c r="E93" s="10">
        <v>99</v>
      </c>
      <c r="G93" s="10" t="s">
        <v>334</v>
      </c>
      <c r="H93" s="8">
        <v>7175173.9564327504</v>
      </c>
      <c r="I93" s="8">
        <v>437075.46312858013</v>
      </c>
      <c r="J93" s="8" t="str">
        <f t="shared" si="4"/>
        <v>TD-T7-479</v>
      </c>
      <c r="K93" s="8" t="s">
        <v>367</v>
      </c>
      <c r="L93" s="10">
        <v>64.695492982864295</v>
      </c>
      <c r="M93" s="10">
        <v>-148.31944596022299</v>
      </c>
      <c r="N93" s="10">
        <v>125.014343</v>
      </c>
      <c r="O93" s="10" t="s">
        <v>335</v>
      </c>
    </row>
    <row r="94" spans="1:15" x14ac:dyDescent="0.3">
      <c r="A94" s="10">
        <v>480</v>
      </c>
      <c r="B94" s="8">
        <f t="shared" si="5"/>
        <v>5.4872228082859795</v>
      </c>
      <c r="C94" s="8">
        <f>SUM(B$2:B94)</f>
        <v>986.27680420762192</v>
      </c>
      <c r="D94" s="10">
        <v>101</v>
      </c>
      <c r="E94" s="10">
        <v>101</v>
      </c>
      <c r="H94" s="8">
        <v>7175171.9532789998</v>
      </c>
      <c r="I94" s="8">
        <v>437080.5716498142</v>
      </c>
      <c r="J94" s="8" t="str">
        <f t="shared" si="4"/>
        <v>TD-T7-480</v>
      </c>
      <c r="K94" s="8" t="s">
        <v>367</v>
      </c>
      <c r="L94" s="10">
        <v>64.695475967600899</v>
      </c>
      <c r="M94" s="10">
        <v>-148.31933800131</v>
      </c>
      <c r="N94" s="10">
        <v>124.662674</v>
      </c>
      <c r="O94" s="10" t="s">
        <v>336</v>
      </c>
    </row>
    <row r="95" spans="1:15" x14ac:dyDescent="0.3">
      <c r="A95" s="10">
        <v>481</v>
      </c>
      <c r="B95" s="8">
        <f t="shared" si="5"/>
        <v>7.4196002969910273</v>
      </c>
      <c r="C95" s="8">
        <f>SUM(B$2:B95)</f>
        <v>993.69640450461293</v>
      </c>
      <c r="D95" s="10">
        <v>72</v>
      </c>
      <c r="E95" s="10">
        <v>72</v>
      </c>
      <c r="H95" s="8">
        <v>7175169.2492357828</v>
      </c>
      <c r="I95" s="8">
        <v>437087.48096373439</v>
      </c>
      <c r="J95" s="8" t="str">
        <f t="shared" si="4"/>
        <v>TD-T7-481</v>
      </c>
      <c r="K95" s="8" t="s">
        <v>366</v>
      </c>
      <c r="L95" s="10">
        <v>64.695453001186195</v>
      </c>
      <c r="M95" s="10">
        <v>-148.31919198855701</v>
      </c>
      <c r="N95" s="10">
        <v>126.465317</v>
      </c>
      <c r="O95" s="10" t="s">
        <v>337</v>
      </c>
    </row>
    <row r="96" spans="1:15" x14ac:dyDescent="0.3">
      <c r="A96" s="10">
        <v>482</v>
      </c>
      <c r="B96" s="8">
        <f t="shared" si="5"/>
        <v>8.4023160744359053</v>
      </c>
      <c r="C96" s="8">
        <f>SUM(B$2:B96)</f>
        <v>1002.0987205790489</v>
      </c>
      <c r="D96" s="10">
        <v>57</v>
      </c>
      <c r="E96" s="10">
        <v>57</v>
      </c>
      <c r="H96" s="8">
        <v>7175165.190414492</v>
      </c>
      <c r="I96" s="8">
        <v>437094.83792541327</v>
      </c>
      <c r="J96" s="8" t="str">
        <f t="shared" si="4"/>
        <v>TD-T7-482</v>
      </c>
      <c r="K96" s="8" t="s">
        <v>366</v>
      </c>
      <c r="L96" s="10">
        <v>64.695417964830895</v>
      </c>
      <c r="M96" s="10">
        <v>-148.31903600133899</v>
      </c>
      <c r="N96" s="10">
        <v>125.58123000000001</v>
      </c>
      <c r="O96" s="10" t="s">
        <v>338</v>
      </c>
    </row>
    <row r="97" spans="1:15" x14ac:dyDescent="0.3">
      <c r="A97" s="10">
        <v>483</v>
      </c>
      <c r="B97" s="8">
        <f>SQRT((H97-H97)^2+(I97-I97)^2)</f>
        <v>0</v>
      </c>
      <c r="C97" s="8">
        <f>SUM(B$2:B97)</f>
        <v>1002.0987205790489</v>
      </c>
      <c r="D97" s="10">
        <v>53</v>
      </c>
      <c r="E97" s="10">
        <v>53</v>
      </c>
      <c r="F97" s="8"/>
      <c r="G97" s="10" t="s">
        <v>142</v>
      </c>
      <c r="H97" s="8">
        <v>7175268.6625765823</v>
      </c>
      <c r="I97" s="8">
        <v>437163.44285078405</v>
      </c>
      <c r="J97" s="10" t="str">
        <f>_xlfn.CONCAT("TD-T4-",A97)</f>
        <v>TD-T4-483</v>
      </c>
      <c r="K97" s="8" t="s">
        <v>366</v>
      </c>
      <c r="L97" s="10">
        <v>64.696359001100006</v>
      </c>
      <c r="M97" s="10">
        <v>-148.31764301285099</v>
      </c>
      <c r="N97" s="10">
        <v>125.582596</v>
      </c>
      <c r="O97" s="10" t="s">
        <v>143</v>
      </c>
    </row>
    <row r="98" spans="1:15" x14ac:dyDescent="0.3">
      <c r="A98" s="10">
        <v>484</v>
      </c>
      <c r="B98" s="8">
        <f t="shared" ref="B98:B127" si="6">SQRT((H98-H97)^2+(I98-I97)^2)</f>
        <v>29.070775425767906</v>
      </c>
      <c r="C98" s="8">
        <f>SUM(B$2:B98)</f>
        <v>1031.1694960048167</v>
      </c>
      <c r="D98" s="10">
        <v>65</v>
      </c>
      <c r="E98" s="10">
        <v>65</v>
      </c>
      <c r="F98" s="8"/>
      <c r="G98" s="10" t="s">
        <v>144</v>
      </c>
      <c r="H98" s="8">
        <v>7175266.1444470882</v>
      </c>
      <c r="I98" s="8">
        <v>437134.48134171241</v>
      </c>
      <c r="J98" s="10" t="str">
        <f t="shared" ref="J98:J127" si="7">_xlfn.CONCAT("TD-T4-",A98)</f>
        <v>TD-T4-484</v>
      </c>
      <c r="K98" s="8" t="s">
        <v>366</v>
      </c>
      <c r="L98" s="10">
        <v>64.696331005543399</v>
      </c>
      <c r="M98" s="10">
        <v>-148.31824902445001</v>
      </c>
      <c r="N98" s="10">
        <v>124.601685</v>
      </c>
      <c r="O98" s="10" t="s">
        <v>145</v>
      </c>
    </row>
    <row r="99" spans="1:15" x14ac:dyDescent="0.3">
      <c r="A99" s="10">
        <v>485</v>
      </c>
      <c r="B99" s="8">
        <f t="shared" si="6"/>
        <v>21.892994836055852</v>
      </c>
      <c r="C99" s="8">
        <f>SUM(B$2:B99)</f>
        <v>1053.0624908408724</v>
      </c>
      <c r="D99" s="10">
        <v>56</v>
      </c>
      <c r="E99" s="10">
        <v>56</v>
      </c>
      <c r="F99" s="8"/>
      <c r="G99" s="10" t="s">
        <v>144</v>
      </c>
      <c r="H99" s="8">
        <v>7175253.3586390624</v>
      </c>
      <c r="I99" s="8">
        <v>437116.70983823022</v>
      </c>
      <c r="J99" s="10" t="str">
        <f t="shared" si="7"/>
        <v>TD-T4-485</v>
      </c>
      <c r="K99" s="8" t="s">
        <v>366</v>
      </c>
      <c r="L99" s="10">
        <v>64.696212988346801</v>
      </c>
      <c r="M99" s="10">
        <v>-148.318615984171</v>
      </c>
      <c r="N99" s="10">
        <v>124.64006000000001</v>
      </c>
      <c r="O99" s="10" t="s">
        <v>146</v>
      </c>
    </row>
    <row r="100" spans="1:15" x14ac:dyDescent="0.3">
      <c r="A100" s="10">
        <v>486</v>
      </c>
      <c r="B100" s="8">
        <f t="shared" si="6"/>
        <v>28.30345995979086</v>
      </c>
      <c r="C100" s="8">
        <f>SUM(B$2:B100)</f>
        <v>1081.3659508006633</v>
      </c>
      <c r="D100" s="10">
        <v>63</v>
      </c>
      <c r="E100" s="10">
        <v>63</v>
      </c>
      <c r="F100" s="8"/>
      <c r="G100" s="10" t="s">
        <v>144</v>
      </c>
      <c r="H100" s="8">
        <v>7175225.4865130018</v>
      </c>
      <c r="I100" s="8">
        <v>437111.78739629954</v>
      </c>
      <c r="J100" s="10" t="str">
        <f t="shared" si="7"/>
        <v>TD-T4-486</v>
      </c>
      <c r="K100" s="8" t="s">
        <v>366</v>
      </c>
      <c r="L100" s="10">
        <v>64.695962034165802</v>
      </c>
      <c r="M100" s="10">
        <v>-148.31870701163999</v>
      </c>
      <c r="N100" s="10">
        <v>124.258263</v>
      </c>
      <c r="O100" s="10" t="s">
        <v>147</v>
      </c>
    </row>
    <row r="101" spans="1:15" x14ac:dyDescent="0.3">
      <c r="A101" s="10">
        <v>487</v>
      </c>
      <c r="B101" s="8">
        <f t="shared" si="6"/>
        <v>19.522737692236209</v>
      </c>
      <c r="C101" s="8">
        <f>SUM(B$2:B101)</f>
        <v>1100.8886884928995</v>
      </c>
      <c r="D101" s="10">
        <v>52</v>
      </c>
      <c r="E101" s="10">
        <v>52</v>
      </c>
      <c r="F101" s="8"/>
      <c r="G101" s="10" t="s">
        <v>144</v>
      </c>
      <c r="H101" s="8">
        <v>7175220.7512756567</v>
      </c>
      <c r="I101" s="8">
        <v>437092.8476282364</v>
      </c>
      <c r="J101" s="10" t="str">
        <f t="shared" si="7"/>
        <v>TD-T4-487</v>
      </c>
      <c r="K101" s="8" t="s">
        <v>366</v>
      </c>
      <c r="L101" s="10">
        <v>64.695916017517405</v>
      </c>
      <c r="M101" s="10">
        <v>-148.319101966917</v>
      </c>
      <c r="N101" s="10">
        <v>124.168442</v>
      </c>
      <c r="O101" s="10" t="s">
        <v>148</v>
      </c>
    </row>
    <row r="102" spans="1:15" x14ac:dyDescent="0.3">
      <c r="A102" s="10">
        <v>488</v>
      </c>
      <c r="B102" s="8">
        <f t="shared" si="6"/>
        <v>25.172417064490851</v>
      </c>
      <c r="C102" s="8">
        <f>SUM(B$2:B102)</f>
        <v>1126.0611055573904</v>
      </c>
      <c r="D102" s="10">
        <v>54</v>
      </c>
      <c r="E102" s="10">
        <v>54</v>
      </c>
      <c r="F102" s="8"/>
      <c r="G102" s="10" t="s">
        <v>144</v>
      </c>
      <c r="H102" s="8">
        <v>7175211.2014260804</v>
      </c>
      <c r="I102" s="8">
        <v>437069.55705173133</v>
      </c>
      <c r="J102" s="10" t="str">
        <f t="shared" si="7"/>
        <v>TD-T4-488</v>
      </c>
      <c r="K102" s="8" t="s">
        <v>366</v>
      </c>
      <c r="L102" s="10">
        <v>64.6958259958773</v>
      </c>
      <c r="M102" s="10">
        <v>-148.31958602182499</v>
      </c>
      <c r="N102" s="10">
        <v>124.172287</v>
      </c>
      <c r="O102" s="10" t="s">
        <v>149</v>
      </c>
    </row>
    <row r="103" spans="1:15" x14ac:dyDescent="0.3">
      <c r="A103" s="10">
        <v>489</v>
      </c>
      <c r="B103" s="8">
        <f t="shared" si="6"/>
        <v>4.8359060162227632</v>
      </c>
      <c r="C103" s="8">
        <f>SUM(B$2:B103)</f>
        <v>1130.8970115736131</v>
      </c>
      <c r="D103" s="10">
        <v>77</v>
      </c>
      <c r="E103" s="10">
        <v>77</v>
      </c>
      <c r="F103" s="8"/>
      <c r="G103" s="10" t="s">
        <v>150</v>
      </c>
      <c r="H103" s="8">
        <v>7175209.7370733172</v>
      </c>
      <c r="I103" s="8">
        <v>437064.94818441034</v>
      </c>
      <c r="J103" s="10" t="str">
        <f t="shared" si="7"/>
        <v>TD-T4-489</v>
      </c>
      <c r="K103" s="9" t="s">
        <v>367</v>
      </c>
      <c r="L103" s="10">
        <v>64.695811998099003</v>
      </c>
      <c r="M103" s="10">
        <v>-148.31968199461599</v>
      </c>
      <c r="N103" s="10">
        <v>124.143845</v>
      </c>
      <c r="O103" s="10" t="s">
        <v>151</v>
      </c>
    </row>
    <row r="104" spans="1:15" x14ac:dyDescent="0.3">
      <c r="A104" s="10">
        <v>490</v>
      </c>
      <c r="B104" s="8">
        <f t="shared" si="6"/>
        <v>3.4622437057112174</v>
      </c>
      <c r="C104" s="8">
        <f>SUM(B$2:B104)</f>
        <v>1134.3592552793243</v>
      </c>
      <c r="D104" s="10">
        <v>123</v>
      </c>
      <c r="E104" s="10">
        <v>123</v>
      </c>
      <c r="F104" s="8"/>
      <c r="G104" s="10" t="s">
        <v>152</v>
      </c>
      <c r="H104" s="8">
        <v>7175208.4680612516</v>
      </c>
      <c r="I104" s="8">
        <v>437061.7268896621</v>
      </c>
      <c r="J104" s="10" t="str">
        <f t="shared" si="7"/>
        <v>TD-T4-490</v>
      </c>
      <c r="K104" s="9" t="s">
        <v>367</v>
      </c>
      <c r="L104" s="10">
        <v>64.695800011977497</v>
      </c>
      <c r="M104" s="10">
        <v>-148.31974896602301</v>
      </c>
      <c r="N104" s="10">
        <v>123.593909999999</v>
      </c>
      <c r="O104" s="10" t="s">
        <v>153</v>
      </c>
    </row>
    <row r="105" spans="1:15" x14ac:dyDescent="0.3">
      <c r="A105" s="10">
        <v>491</v>
      </c>
      <c r="B105" s="8">
        <f t="shared" si="6"/>
        <v>4.185429152642226</v>
      </c>
      <c r="C105" s="8">
        <f>SUM(B$2:B105)</f>
        <v>1138.5446844319665</v>
      </c>
      <c r="D105" s="10">
        <v>112</v>
      </c>
      <c r="E105" s="10">
        <v>112</v>
      </c>
      <c r="F105" s="8"/>
      <c r="G105" s="10" t="s">
        <v>154</v>
      </c>
      <c r="H105" s="8">
        <v>7175205.5213679969</v>
      </c>
      <c r="I105" s="8">
        <v>437058.75454781519</v>
      </c>
      <c r="J105" s="10" t="str">
        <f t="shared" si="7"/>
        <v>TD-T4-491</v>
      </c>
      <c r="K105" s="9" t="s">
        <v>367</v>
      </c>
      <c r="L105" s="10">
        <v>64.695773022249298</v>
      </c>
      <c r="M105" s="10">
        <v>-148.31980998627799</v>
      </c>
      <c r="N105" s="10">
        <v>123.365067</v>
      </c>
      <c r="O105" s="10" t="s">
        <v>155</v>
      </c>
    </row>
    <row r="106" spans="1:15" x14ac:dyDescent="0.3">
      <c r="A106" s="10">
        <v>492</v>
      </c>
      <c r="B106" s="8">
        <f t="shared" si="6"/>
        <v>6.7482035091632735</v>
      </c>
      <c r="C106" s="8">
        <f>SUM(B$2:B106)</f>
        <v>1145.2928879411297</v>
      </c>
      <c r="D106" s="10">
        <v>79</v>
      </c>
      <c r="E106" s="10">
        <v>79</v>
      </c>
      <c r="F106" s="8"/>
      <c r="H106" s="8">
        <v>7175201.3905859366</v>
      </c>
      <c r="I106" s="8">
        <v>437053.41836095834</v>
      </c>
      <c r="J106" s="10" t="str">
        <f t="shared" si="7"/>
        <v>TD-T4-492</v>
      </c>
      <c r="K106" s="9" t="s">
        <v>367</v>
      </c>
      <c r="L106" s="10">
        <v>64.6957349684089</v>
      </c>
      <c r="M106" s="10">
        <v>-148.319920040667</v>
      </c>
      <c r="N106" s="10">
        <v>123.66246</v>
      </c>
      <c r="O106" s="10" t="s">
        <v>156</v>
      </c>
    </row>
    <row r="107" spans="1:15" x14ac:dyDescent="0.3">
      <c r="A107" s="10">
        <v>493</v>
      </c>
      <c r="B107" s="8">
        <f t="shared" si="6"/>
        <v>5.4013840951877707</v>
      </c>
      <c r="C107" s="8">
        <f>SUM(B$2:B107)</f>
        <v>1150.6942720363174</v>
      </c>
      <c r="D107" s="10">
        <v>139</v>
      </c>
      <c r="E107" s="10">
        <v>139</v>
      </c>
      <c r="F107" s="8"/>
      <c r="G107" s="10" t="s">
        <v>157</v>
      </c>
      <c r="H107" s="8">
        <v>7175198.1354153845</v>
      </c>
      <c r="I107" s="8">
        <v>437049.10804602545</v>
      </c>
      <c r="J107" s="10" t="str">
        <f t="shared" si="7"/>
        <v>TD-T4-493</v>
      </c>
      <c r="K107" s="9" t="s">
        <v>367</v>
      </c>
      <c r="L107" s="10">
        <v>64.695704961195503</v>
      </c>
      <c r="M107" s="10">
        <v>-148.320008972659</v>
      </c>
      <c r="N107" s="10">
        <v>123.242217999999</v>
      </c>
      <c r="O107" s="10" t="s">
        <v>158</v>
      </c>
    </row>
    <row r="108" spans="1:15" x14ac:dyDescent="0.3">
      <c r="A108" s="10">
        <v>494</v>
      </c>
      <c r="B108" s="8">
        <f t="shared" si="6"/>
        <v>5.8334845647536513</v>
      </c>
      <c r="C108" s="8">
        <f>SUM(B$2:B108)</f>
        <v>1156.5277566010711</v>
      </c>
      <c r="D108" s="10" t="s">
        <v>28</v>
      </c>
      <c r="E108" s="10">
        <v>250</v>
      </c>
      <c r="G108" s="10" t="s">
        <v>152</v>
      </c>
      <c r="H108" s="8">
        <v>7175194.5594492098</v>
      </c>
      <c r="I108" s="8">
        <v>437044.49914072326</v>
      </c>
      <c r="J108" s="10" t="str">
        <f t="shared" si="7"/>
        <v>TD-T4-494</v>
      </c>
      <c r="K108" s="9" t="s">
        <v>367</v>
      </c>
      <c r="L108" s="10">
        <v>64.695672020316096</v>
      </c>
      <c r="M108" s="10">
        <v>-148.32010402344099</v>
      </c>
      <c r="N108" s="10">
        <v>123.862854</v>
      </c>
      <c r="O108" s="10" t="s">
        <v>159</v>
      </c>
    </row>
    <row r="109" spans="1:15" x14ac:dyDescent="0.3">
      <c r="A109" s="10">
        <v>495</v>
      </c>
      <c r="B109" s="8">
        <f t="shared" si="6"/>
        <v>29.585162167243425</v>
      </c>
      <c r="C109" s="8">
        <f>SUM(B$2:B109)</f>
        <v>1186.1129187683146</v>
      </c>
      <c r="D109" s="10" t="s">
        <v>28</v>
      </c>
      <c r="E109" s="10">
        <v>250</v>
      </c>
      <c r="G109" s="10" t="s">
        <v>152</v>
      </c>
      <c r="H109" s="8">
        <v>7175175.0655019712</v>
      </c>
      <c r="I109" s="8">
        <v>437022.24452678551</v>
      </c>
      <c r="J109" s="10" t="str">
        <f t="shared" si="7"/>
        <v>TD-T4-495</v>
      </c>
      <c r="K109" s="9" t="s">
        <v>367</v>
      </c>
      <c r="L109" s="10">
        <v>64.695492982864295</v>
      </c>
      <c r="M109" s="10">
        <v>-148.32056201063</v>
      </c>
      <c r="N109" s="10">
        <v>124.036491</v>
      </c>
      <c r="O109" s="10" t="s">
        <v>160</v>
      </c>
    </row>
    <row r="110" spans="1:15" x14ac:dyDescent="0.3">
      <c r="A110" s="10">
        <v>496</v>
      </c>
      <c r="B110" s="8">
        <f t="shared" si="6"/>
        <v>22.6048580839146</v>
      </c>
      <c r="C110" s="8">
        <f>SUM(B$2:B110)</f>
        <v>1208.7177768522292</v>
      </c>
      <c r="D110" s="10" t="s">
        <v>28</v>
      </c>
      <c r="E110" s="10">
        <v>250</v>
      </c>
      <c r="G110" s="10" t="s">
        <v>152</v>
      </c>
      <c r="H110" s="8">
        <v>7175159.8095622361</v>
      </c>
      <c r="I110" s="8">
        <v>437005.56412176066</v>
      </c>
      <c r="J110" s="10" t="str">
        <f t="shared" si="7"/>
        <v>TD-T4-496</v>
      </c>
      <c r="K110" s="9" t="s">
        <v>367</v>
      </c>
      <c r="L110" s="10">
        <v>64.695353005081401</v>
      </c>
      <c r="M110" s="10">
        <v>-148.32090499810801</v>
      </c>
      <c r="N110" s="10">
        <v>123.852722</v>
      </c>
      <c r="O110" s="10" t="s">
        <v>161</v>
      </c>
    </row>
    <row r="111" spans="1:15" x14ac:dyDescent="0.3">
      <c r="A111" s="10">
        <v>497</v>
      </c>
      <c r="B111" s="8">
        <f t="shared" si="6"/>
        <v>16.845782351656378</v>
      </c>
      <c r="C111" s="8">
        <f>SUM(B$2:B111)</f>
        <v>1225.5635592038857</v>
      </c>
      <c r="D111" s="10" t="s">
        <v>28</v>
      </c>
      <c r="E111" s="10">
        <v>250</v>
      </c>
      <c r="G111" s="10" t="s">
        <v>152</v>
      </c>
      <c r="H111" s="8">
        <v>7175149.9472885448</v>
      </c>
      <c r="I111" s="8">
        <v>436991.90703785967</v>
      </c>
      <c r="J111" s="10" t="str">
        <f t="shared" si="7"/>
        <v>TD-T4-497</v>
      </c>
      <c r="K111" s="9" t="s">
        <v>367</v>
      </c>
      <c r="L111" s="10">
        <v>64.695261977612901</v>
      </c>
      <c r="M111" s="10">
        <v>-148.32118696533101</v>
      </c>
      <c r="N111" s="10">
        <v>124.32302900000001</v>
      </c>
      <c r="O111" s="10" t="s">
        <v>162</v>
      </c>
    </row>
    <row r="112" spans="1:15" x14ac:dyDescent="0.3">
      <c r="A112" s="10">
        <v>498</v>
      </c>
      <c r="B112" s="8">
        <f t="shared" si="6"/>
        <v>20.659764991535301</v>
      </c>
      <c r="C112" s="8">
        <f>SUM(B$2:B112)</f>
        <v>1246.2233241954209</v>
      </c>
      <c r="D112" s="10" t="s">
        <v>28</v>
      </c>
      <c r="E112" s="10">
        <v>250</v>
      </c>
      <c r="G112" s="10" t="s">
        <v>152</v>
      </c>
      <c r="H112" s="8">
        <v>7175133.7227080036</v>
      </c>
      <c r="I112" s="8">
        <v>436979.11685116182</v>
      </c>
      <c r="J112" s="10" t="str">
        <f t="shared" si="7"/>
        <v>TD-T4-498</v>
      </c>
      <c r="K112" s="9" t="s">
        <v>367</v>
      </c>
      <c r="L112" s="10">
        <v>64.695114037021895</v>
      </c>
      <c r="M112" s="10">
        <v>-148.321447977796</v>
      </c>
      <c r="N112" s="10">
        <v>124.226051</v>
      </c>
      <c r="O112" s="10" t="s">
        <v>163</v>
      </c>
    </row>
    <row r="113" spans="1:15" x14ac:dyDescent="0.3">
      <c r="A113" s="10">
        <v>499</v>
      </c>
      <c r="B113" s="8">
        <f t="shared" si="6"/>
        <v>17.56971606228926</v>
      </c>
      <c r="C113" s="8">
        <f>SUM(B$2:B113)</f>
        <v>1263.7930402577101</v>
      </c>
      <c r="D113" s="10" t="s">
        <v>28</v>
      </c>
      <c r="E113" s="10">
        <v>250</v>
      </c>
      <c r="G113" s="10" t="s">
        <v>152</v>
      </c>
      <c r="H113" s="8">
        <v>7175120.4713069517</v>
      </c>
      <c r="I113" s="8">
        <v>436967.58015784563</v>
      </c>
      <c r="J113" s="10" t="str">
        <f t="shared" si="7"/>
        <v>TD-T4-499</v>
      </c>
      <c r="K113" s="9" t="s">
        <v>367</v>
      </c>
      <c r="L113" s="10">
        <v>64.694993002340098</v>
      </c>
      <c r="M113" s="10">
        <v>-148.321684012189</v>
      </c>
      <c r="N113" s="10">
        <v>124.461555</v>
      </c>
      <c r="O113" s="10" t="s">
        <v>164</v>
      </c>
    </row>
    <row r="114" spans="1:15" x14ac:dyDescent="0.3">
      <c r="A114" s="10">
        <v>500</v>
      </c>
      <c r="B114" s="8">
        <f t="shared" si="6"/>
        <v>3.3772562183411559</v>
      </c>
      <c r="C114" s="8">
        <f>SUM(B$2:B114)</f>
        <v>1267.1702964760514</v>
      </c>
      <c r="D114" s="10">
        <v>246</v>
      </c>
      <c r="E114" s="10">
        <v>246</v>
      </c>
      <c r="F114" s="8"/>
      <c r="G114" s="10" t="s">
        <v>165</v>
      </c>
      <c r="H114" s="8">
        <v>7175118.1778016714</v>
      </c>
      <c r="I114" s="8">
        <v>436965.10110700032</v>
      </c>
      <c r="J114" s="10" t="str">
        <f t="shared" si="7"/>
        <v>TD-T4-500</v>
      </c>
      <c r="K114" s="9" t="s">
        <v>367</v>
      </c>
      <c r="L114" s="10">
        <v>64.694971963763194</v>
      </c>
      <c r="M114" s="10">
        <v>-148.32173497415999</v>
      </c>
      <c r="N114" s="10">
        <v>123.191086</v>
      </c>
      <c r="O114" s="10" t="s">
        <v>166</v>
      </c>
    </row>
    <row r="115" spans="1:15" x14ac:dyDescent="0.3">
      <c r="A115" s="10">
        <v>501</v>
      </c>
      <c r="B115" s="8">
        <f t="shared" si="6"/>
        <v>3.1152226063661979</v>
      </c>
      <c r="C115" s="8">
        <f>SUM(B$2:B115)</f>
        <v>1270.2855190824175</v>
      </c>
      <c r="D115" s="10">
        <v>205</v>
      </c>
      <c r="E115" s="10">
        <v>205</v>
      </c>
      <c r="F115" s="8"/>
      <c r="G115" s="10" t="s">
        <v>165</v>
      </c>
      <c r="H115" s="8">
        <v>7175116.1148666209</v>
      </c>
      <c r="I115" s="8">
        <v>436962.76681677322</v>
      </c>
      <c r="J115" s="10" t="str">
        <f t="shared" si="7"/>
        <v>TD-T4-501</v>
      </c>
      <c r="K115" s="9" t="s">
        <v>367</v>
      </c>
      <c r="L115" s="10">
        <v>64.694953020661998</v>
      </c>
      <c r="M115" s="10">
        <v>-148.321783002465</v>
      </c>
      <c r="N115" s="10">
        <v>123.476448</v>
      </c>
      <c r="O115" s="10" t="s">
        <v>167</v>
      </c>
    </row>
    <row r="116" spans="1:15" x14ac:dyDescent="0.3">
      <c r="A116" s="10">
        <v>502</v>
      </c>
      <c r="B116" s="8">
        <f t="shared" si="6"/>
        <v>2.7228986089908611</v>
      </c>
      <c r="C116" s="8">
        <f>SUM(B$2:B116)</f>
        <v>1273.0084176914083</v>
      </c>
      <c r="D116" s="10">
        <v>159</v>
      </c>
      <c r="E116" s="10">
        <v>159</v>
      </c>
      <c r="F116" s="8"/>
      <c r="G116" s="10" t="s">
        <v>165</v>
      </c>
      <c r="H116" s="8">
        <v>7175113.4443556359</v>
      </c>
      <c r="I116" s="8">
        <v>436962.23526441073</v>
      </c>
      <c r="J116" s="10" t="str">
        <f t="shared" si="7"/>
        <v>TD-T4-502</v>
      </c>
      <c r="K116" s="9" t="s">
        <v>367</v>
      </c>
      <c r="L116" s="10">
        <v>64.694928964599896</v>
      </c>
      <c r="M116" s="10">
        <v>-148.32179297693</v>
      </c>
      <c r="N116" s="10">
        <v>123.71352400000001</v>
      </c>
      <c r="O116" s="10" t="s">
        <v>168</v>
      </c>
    </row>
    <row r="117" spans="1:15" x14ac:dyDescent="0.3">
      <c r="A117" s="10">
        <v>503</v>
      </c>
      <c r="B117" s="8">
        <f t="shared" si="6"/>
        <v>2.6438434862069164</v>
      </c>
      <c r="C117" s="8">
        <f>SUM(B$2:B117)</f>
        <v>1275.6522611776152</v>
      </c>
      <c r="D117" s="10">
        <v>122</v>
      </c>
      <c r="E117" s="10">
        <v>122</v>
      </c>
      <c r="F117" s="8"/>
      <c r="G117" s="10" t="s">
        <v>169</v>
      </c>
      <c r="H117" s="8">
        <v>7175111.1353376042</v>
      </c>
      <c r="I117" s="8">
        <v>436960.94749730878</v>
      </c>
      <c r="J117" s="10" t="str">
        <f t="shared" si="7"/>
        <v>TD-T4-503</v>
      </c>
      <c r="K117" s="9" t="s">
        <v>367</v>
      </c>
      <c r="L117" s="10">
        <v>64.694908009841996</v>
      </c>
      <c r="M117" s="10">
        <v>-148.32181896083</v>
      </c>
      <c r="N117" s="10">
        <v>124.134056</v>
      </c>
      <c r="O117" s="10" t="s">
        <v>170</v>
      </c>
    </row>
    <row r="118" spans="1:15" x14ac:dyDescent="0.3">
      <c r="A118" s="10">
        <v>504</v>
      </c>
      <c r="B118" s="8">
        <f t="shared" si="6"/>
        <v>3.7621031028170582</v>
      </c>
      <c r="C118" s="8">
        <f>SUM(B$2:B118)</f>
        <v>1279.4143642804322</v>
      </c>
      <c r="D118" s="10">
        <v>66</v>
      </c>
      <c r="E118" s="10">
        <v>66</v>
      </c>
      <c r="F118" s="8"/>
      <c r="G118" s="10" t="s">
        <v>171</v>
      </c>
      <c r="H118" s="8">
        <v>7175108.404966563</v>
      </c>
      <c r="I118" s="8">
        <v>436958.35935246479</v>
      </c>
      <c r="J118" s="10" t="str">
        <f t="shared" si="7"/>
        <v>TD-T4-504</v>
      </c>
      <c r="K118" s="9" t="s">
        <v>366</v>
      </c>
      <c r="L118" s="10">
        <v>64.694883031770502</v>
      </c>
      <c r="M118" s="10">
        <v>-148.32187201827699</v>
      </c>
      <c r="N118" s="10">
        <v>123.519875</v>
      </c>
      <c r="O118" s="10" t="s">
        <v>172</v>
      </c>
    </row>
    <row r="119" spans="1:15" x14ac:dyDescent="0.3">
      <c r="A119" s="10">
        <v>505</v>
      </c>
      <c r="B119" s="8">
        <f t="shared" si="6"/>
        <v>13.518611131116558</v>
      </c>
      <c r="C119" s="8">
        <f>SUM(B$2:B119)</f>
        <v>1292.9329754115488</v>
      </c>
      <c r="D119" s="10">
        <v>85</v>
      </c>
      <c r="E119" s="10">
        <v>85</v>
      </c>
      <c r="F119" s="8"/>
      <c r="H119" s="8">
        <v>7175099.8117929455</v>
      </c>
      <c r="I119" s="8">
        <v>436947.92334680678</v>
      </c>
      <c r="J119" s="10" t="str">
        <f t="shared" si="7"/>
        <v>TD-T4-505</v>
      </c>
      <c r="K119" s="9" t="s">
        <v>366</v>
      </c>
      <c r="L119" s="10">
        <v>64.694803990423594</v>
      </c>
      <c r="M119" s="10">
        <v>-148.322087014094</v>
      </c>
      <c r="N119" s="10">
        <v>124.427727</v>
      </c>
      <c r="O119" s="10" t="s">
        <v>173</v>
      </c>
    </row>
    <row r="120" spans="1:15" x14ac:dyDescent="0.3">
      <c r="A120" s="10">
        <v>506</v>
      </c>
      <c r="B120" s="8">
        <f t="shared" si="6"/>
        <v>12.190534989619202</v>
      </c>
      <c r="C120" s="8">
        <f>SUM(B$2:B120)</f>
        <v>1305.123510401168</v>
      </c>
      <c r="D120" s="10">
        <v>65</v>
      </c>
      <c r="E120" s="10">
        <v>65</v>
      </c>
      <c r="F120" s="8"/>
      <c r="G120" s="10" t="s">
        <v>165</v>
      </c>
      <c r="H120" s="8">
        <v>7175093.9050157368</v>
      </c>
      <c r="I120" s="8">
        <v>436937.25942978065</v>
      </c>
      <c r="J120" s="10" t="str">
        <f t="shared" si="7"/>
        <v>TD-T4-506</v>
      </c>
      <c r="K120" s="9" t="s">
        <v>366</v>
      </c>
      <c r="L120" s="10">
        <v>64.694749005138803</v>
      </c>
      <c r="M120" s="10">
        <v>-148.322307961061</v>
      </c>
      <c r="N120" s="10">
        <v>124.70723</v>
      </c>
      <c r="O120" s="10" t="s">
        <v>174</v>
      </c>
    </row>
    <row r="121" spans="1:15" x14ac:dyDescent="0.3">
      <c r="A121" s="10">
        <v>507</v>
      </c>
      <c r="B121" s="8">
        <f t="shared" si="6"/>
        <v>1.642378680078443</v>
      </c>
      <c r="C121" s="8">
        <f>SUM(B$2:B121)</f>
        <v>1306.7658890812465</v>
      </c>
      <c r="D121" s="10">
        <v>58</v>
      </c>
      <c r="E121" s="10">
        <v>58</v>
      </c>
      <c r="F121" s="8"/>
      <c r="H121" s="8">
        <v>7175092.5894101653</v>
      </c>
      <c r="I121" s="8">
        <v>436936.2762768378</v>
      </c>
      <c r="J121" s="10" t="str">
        <f t="shared" si="7"/>
        <v>TD-T4-507</v>
      </c>
      <c r="K121" s="9" t="s">
        <v>366</v>
      </c>
      <c r="L121" s="10">
        <v>64.694737019017296</v>
      </c>
      <c r="M121" s="10">
        <v>-148.32232799381001</v>
      </c>
      <c r="N121" s="10">
        <v>123.286682</v>
      </c>
      <c r="O121" s="10" t="s">
        <v>175</v>
      </c>
    </row>
    <row r="122" spans="1:15" x14ac:dyDescent="0.3">
      <c r="A122" s="10">
        <v>508</v>
      </c>
      <c r="B122" s="8">
        <f t="shared" si="6"/>
        <v>7.1056688915329413</v>
      </c>
      <c r="C122" s="8">
        <f>SUM(B$2:B122)</f>
        <v>1313.8715579727796</v>
      </c>
      <c r="D122" s="10">
        <v>104</v>
      </c>
      <c r="E122" s="10">
        <v>104</v>
      </c>
      <c r="F122" s="8"/>
      <c r="G122" s="10" t="s">
        <v>176</v>
      </c>
      <c r="H122" s="8">
        <v>7175090.0463287337</v>
      </c>
      <c r="I122" s="8">
        <v>436929.64127365558</v>
      </c>
      <c r="J122" s="10" t="str">
        <f t="shared" si="7"/>
        <v>TD-T4-508</v>
      </c>
      <c r="K122" s="9" t="s">
        <v>366</v>
      </c>
      <c r="L122" s="10">
        <v>64.694712962955194</v>
      </c>
      <c r="M122" s="10">
        <v>-148.32246595993601</v>
      </c>
      <c r="N122" s="10">
        <v>124.29064200000001</v>
      </c>
      <c r="O122" s="10" t="s">
        <v>177</v>
      </c>
    </row>
    <row r="123" spans="1:15" x14ac:dyDescent="0.3">
      <c r="A123" s="10">
        <v>509</v>
      </c>
      <c r="B123" s="8">
        <f t="shared" si="6"/>
        <v>10.323583678213716</v>
      </c>
      <c r="C123" s="8">
        <f>SUM(B$2:B123)</f>
        <v>1324.1951416509933</v>
      </c>
      <c r="D123" s="10">
        <v>83</v>
      </c>
      <c r="E123" s="10">
        <v>83</v>
      </c>
      <c r="F123" s="8"/>
      <c r="G123" s="10" t="s">
        <v>178</v>
      </c>
      <c r="H123" s="8">
        <v>7175083.532914754</v>
      </c>
      <c r="I123" s="8">
        <v>436921.63179063291</v>
      </c>
      <c r="J123" s="10" t="str">
        <f t="shared" si="7"/>
        <v>TD-T4-509</v>
      </c>
      <c r="K123" s="9" t="s">
        <v>366</v>
      </c>
      <c r="L123" s="10">
        <v>64.694653032347503</v>
      </c>
      <c r="M123" s="10">
        <v>-148.322630999609</v>
      </c>
      <c r="N123" s="10">
        <v>125.586555</v>
      </c>
      <c r="O123" s="10" t="s">
        <v>179</v>
      </c>
    </row>
    <row r="124" spans="1:15" x14ac:dyDescent="0.3">
      <c r="A124" s="10">
        <v>510</v>
      </c>
      <c r="B124" s="8">
        <f t="shared" si="6"/>
        <v>10.404429464061616</v>
      </c>
      <c r="C124" s="8">
        <f>SUM(B$2:B124)</f>
        <v>1334.5995711150549</v>
      </c>
      <c r="D124" s="10">
        <v>120</v>
      </c>
      <c r="E124" s="10">
        <v>120</v>
      </c>
      <c r="F124" s="8"/>
      <c r="G124" s="10" t="s">
        <v>178</v>
      </c>
      <c r="H124" s="8">
        <v>7175074.4931275286</v>
      </c>
      <c r="I124" s="8">
        <v>436916.48063548171</v>
      </c>
      <c r="J124" s="10" t="str">
        <f t="shared" si="7"/>
        <v>TD-T4-510</v>
      </c>
      <c r="K124" s="9" t="s">
        <v>366</v>
      </c>
      <c r="L124" s="10">
        <v>64.694570973515496</v>
      </c>
      <c r="M124" s="10">
        <v>-148.32273501902799</v>
      </c>
      <c r="N124" s="10">
        <v>125.346718</v>
      </c>
      <c r="O124" s="10" t="s">
        <v>180</v>
      </c>
    </row>
    <row r="125" spans="1:15" x14ac:dyDescent="0.3">
      <c r="A125" s="10">
        <v>511</v>
      </c>
      <c r="B125" s="8">
        <f t="shared" si="6"/>
        <v>10.520380276867549</v>
      </c>
      <c r="C125" s="8">
        <f>SUM(B$2:B125)</f>
        <v>1345.1199513919225</v>
      </c>
      <c r="D125" s="10">
        <v>118</v>
      </c>
      <c r="E125" s="10">
        <v>118</v>
      </c>
      <c r="F125" s="8"/>
      <c r="G125" s="10" t="s">
        <v>178</v>
      </c>
      <c r="H125" s="8">
        <v>7175065.1184529411</v>
      </c>
      <c r="I125" s="8">
        <v>436911.70634207345</v>
      </c>
      <c r="J125" s="10" t="str">
        <f t="shared" si="7"/>
        <v>TD-T4-511</v>
      </c>
      <c r="K125" s="9" t="s">
        <v>366</v>
      </c>
      <c r="L125" s="10">
        <v>64.694485981017294</v>
      </c>
      <c r="M125" s="10">
        <v>-148.32283099181899</v>
      </c>
      <c r="N125" s="10">
        <v>124.24844400000001</v>
      </c>
      <c r="O125" s="10" t="s">
        <v>181</v>
      </c>
    </row>
    <row r="126" spans="1:15" x14ac:dyDescent="0.3">
      <c r="A126" s="10">
        <v>512</v>
      </c>
      <c r="B126" s="8">
        <f t="shared" si="6"/>
        <v>13.239956037041095</v>
      </c>
      <c r="C126" s="8">
        <f>SUM(B$2:B126)</f>
        <v>1358.3599074289637</v>
      </c>
      <c r="D126" s="10">
        <v>90</v>
      </c>
      <c r="E126" s="10">
        <v>90</v>
      </c>
      <c r="F126" s="8"/>
      <c r="G126" s="10" t="s">
        <v>178</v>
      </c>
      <c r="H126" s="8">
        <v>7175055.6123059792</v>
      </c>
      <c r="I126" s="8">
        <v>436902.49061606824</v>
      </c>
      <c r="J126" s="10" t="str">
        <f t="shared" si="7"/>
        <v>TD-T4-512</v>
      </c>
      <c r="K126" s="9" t="s">
        <v>366</v>
      </c>
      <c r="L126" s="10">
        <v>64.694398976862402</v>
      </c>
      <c r="M126" s="10">
        <v>-148.32302000373599</v>
      </c>
      <c r="N126" s="10">
        <v>124.895668</v>
      </c>
      <c r="O126" s="10" t="s">
        <v>182</v>
      </c>
    </row>
    <row r="127" spans="1:15" x14ac:dyDescent="0.3">
      <c r="A127" s="10">
        <v>513</v>
      </c>
      <c r="B127" s="8">
        <f t="shared" si="6"/>
        <v>16.189024981938321</v>
      </c>
      <c r="C127" s="8">
        <f>SUM(B$2:B127)</f>
        <v>1374.5489324109019</v>
      </c>
      <c r="D127" s="10">
        <v>86</v>
      </c>
      <c r="E127" s="10">
        <v>86</v>
      </c>
      <c r="F127" s="8"/>
      <c r="H127" s="8">
        <v>7175041.8594467919</v>
      </c>
      <c r="I127" s="8">
        <v>436893.94992557861</v>
      </c>
      <c r="J127" s="10" t="str">
        <f t="shared" si="7"/>
        <v>TD-T4-513</v>
      </c>
      <c r="K127" s="9" t="s">
        <v>366</v>
      </c>
      <c r="L127" s="10">
        <v>64.6942740026861</v>
      </c>
      <c r="M127" s="10">
        <v>-148.323193006217</v>
      </c>
      <c r="N127" s="10">
        <v>124.215637</v>
      </c>
      <c r="O127" s="10" t="s">
        <v>183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1"/>
  <sheetViews>
    <sheetView workbookViewId="0">
      <selection activeCell="J1" sqref="J1:J2"/>
    </sheetView>
  </sheetViews>
  <sheetFormatPr defaultRowHeight="14.4" x14ac:dyDescent="0.3"/>
  <cols>
    <col min="1" max="1" width="8.5546875" bestFit="1" customWidth="1"/>
    <col min="2" max="2" width="11.44140625" bestFit="1" customWidth="1"/>
    <col min="3" max="3" width="14.5546875" bestFit="1" customWidth="1"/>
    <col min="4" max="6" width="9.44140625" bestFit="1" customWidth="1"/>
    <col min="7" max="7" width="47.5546875" bestFit="1" customWidth="1"/>
    <col min="8" max="8" width="8" style="1" bestFit="1" customWidth="1"/>
    <col min="9" max="9" width="7" style="1" bestFit="1" customWidth="1"/>
    <col min="10" max="11" width="12" customWidth="1"/>
    <col min="12" max="12" width="11.6640625" bestFit="1" customWidth="1"/>
    <col min="13" max="13" width="11" bestFit="1" customWidth="1"/>
    <col min="14" max="14" width="19.88671875" bestFit="1" customWidth="1"/>
    <col min="15" max="15" width="10.109375" bestFit="1" customWidth="1"/>
  </cols>
  <sheetData>
    <row r="1" spans="1:14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t="s">
        <v>340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6">
        <v>419</v>
      </c>
      <c r="B2" s="7">
        <f>SQRT((H2-H2)^2+(I2-I2)^2)</f>
        <v>0</v>
      </c>
      <c r="C2" s="7">
        <f>SUM(B$2:B2)</f>
        <v>0</v>
      </c>
      <c r="D2" s="6">
        <v>68</v>
      </c>
      <c r="E2" s="6">
        <v>68</v>
      </c>
      <c r="F2" s="6"/>
      <c r="G2" s="6" t="s">
        <v>101</v>
      </c>
      <c r="H2" s="7">
        <v>7175172.0170136327</v>
      </c>
      <c r="I2" s="7">
        <v>437157.85440228821</v>
      </c>
      <c r="J2" t="str">
        <f>_xlfn.CONCAT("TD-T3-",A2)</f>
        <v>TD-T3-419</v>
      </c>
      <c r="K2">
        <v>64.695490971207605</v>
      </c>
      <c r="L2">
        <v>-148.31771803088401</v>
      </c>
      <c r="M2">
        <v>125.36464700000001</v>
      </c>
      <c r="N2" t="s">
        <v>102</v>
      </c>
    </row>
    <row r="3" spans="1:14" x14ac:dyDescent="0.3">
      <c r="A3" s="6">
        <v>420</v>
      </c>
      <c r="B3" s="7">
        <f t="shared" ref="B3:B25" si="0">SQRT((H3-H2)^2+(I3-I2)^2)</f>
        <v>21.404223800986134</v>
      </c>
      <c r="C3" s="7">
        <f>SUM(B$2:B3)</f>
        <v>21.404223800986134</v>
      </c>
      <c r="D3" s="6">
        <v>57</v>
      </c>
      <c r="E3" s="6">
        <v>57</v>
      </c>
      <c r="F3" s="6"/>
      <c r="G3" s="6" t="s">
        <v>103</v>
      </c>
      <c r="H3" s="7">
        <v>7175174.3564508008</v>
      </c>
      <c r="I3" s="7">
        <v>437136.57841041335</v>
      </c>
      <c r="J3" t="str">
        <f t="shared" ref="J3:J25" si="1">_xlfn.CONCAT("TD-T3-",A3)</f>
        <v>TD-T3-420</v>
      </c>
      <c r="K3">
        <v>64.695507986471</v>
      </c>
      <c r="L3">
        <v>-148.318165037781</v>
      </c>
      <c r="M3">
        <v>124.989684999999</v>
      </c>
      <c r="N3" t="s">
        <v>104</v>
      </c>
    </row>
    <row r="4" spans="1:14" x14ac:dyDescent="0.3">
      <c r="A4" s="6">
        <v>421</v>
      </c>
      <c r="B4" s="7">
        <f t="shared" si="0"/>
        <v>26.740755674553764</v>
      </c>
      <c r="C4" s="7">
        <f>SUM(B$2:B4)</f>
        <v>48.144979475539898</v>
      </c>
      <c r="D4" s="6">
        <v>54</v>
      </c>
      <c r="E4" s="6">
        <v>54</v>
      </c>
      <c r="F4" s="6"/>
      <c r="G4" s="6" t="s">
        <v>101</v>
      </c>
      <c r="H4" s="7">
        <v>7175181.9167062799</v>
      </c>
      <c r="I4" s="7">
        <v>437110.9286433357</v>
      </c>
      <c r="J4" t="str">
        <f t="shared" si="1"/>
        <v>TD-T3-421</v>
      </c>
      <c r="K4">
        <v>64.695571018382907</v>
      </c>
      <c r="L4">
        <v>-148.31870600581101</v>
      </c>
      <c r="M4">
        <v>125.264076</v>
      </c>
      <c r="N4" t="s">
        <v>105</v>
      </c>
    </row>
    <row r="5" spans="1:14" x14ac:dyDescent="0.3">
      <c r="A5" s="6">
        <v>422</v>
      </c>
      <c r="B5" s="7">
        <f t="shared" si="0"/>
        <v>32.91619989794647</v>
      </c>
      <c r="C5" s="7">
        <f>SUM(B$2:B5)</f>
        <v>81.061179373486368</v>
      </c>
      <c r="D5" s="6">
        <v>71</v>
      </c>
      <c r="E5" s="6">
        <v>71</v>
      </c>
      <c r="F5" s="6"/>
      <c r="G5" s="6" t="s">
        <v>101</v>
      </c>
      <c r="H5" s="7">
        <v>7175191.3748972928</v>
      </c>
      <c r="I5" s="7">
        <v>437079.40057903604</v>
      </c>
      <c r="J5" t="str">
        <f t="shared" si="1"/>
        <v>TD-T3-422</v>
      </c>
      <c r="K5">
        <v>64.695649975910698</v>
      </c>
      <c r="L5">
        <v>-148.31937102600901</v>
      </c>
      <c r="M5">
        <v>125.575622999999</v>
      </c>
      <c r="N5" t="s">
        <v>106</v>
      </c>
    </row>
    <row r="6" spans="1:14" x14ac:dyDescent="0.3">
      <c r="A6" s="6">
        <v>423</v>
      </c>
      <c r="B6" s="7">
        <f t="shared" si="0"/>
        <v>6.6938454676827863</v>
      </c>
      <c r="C6" s="7">
        <f>SUM(B$2:B6)</f>
        <v>87.75502484116916</v>
      </c>
      <c r="D6" s="6">
        <v>116</v>
      </c>
      <c r="E6" s="6">
        <v>116</v>
      </c>
      <c r="F6" s="6"/>
      <c r="G6" s="6" t="s">
        <v>107</v>
      </c>
      <c r="H6" s="7">
        <v>7175195.3920419998</v>
      </c>
      <c r="I6" s="7">
        <v>437074.04613083403</v>
      </c>
      <c r="J6" t="str">
        <f t="shared" si="1"/>
        <v>TD-T3-423</v>
      </c>
      <c r="K6">
        <v>64.695685012265997</v>
      </c>
      <c r="L6">
        <v>-148.319485019892</v>
      </c>
      <c r="M6">
        <v>124.771041999999</v>
      </c>
      <c r="N6" t="s">
        <v>108</v>
      </c>
    </row>
    <row r="7" spans="1:14" x14ac:dyDescent="0.3">
      <c r="A7" s="6">
        <v>424</v>
      </c>
      <c r="B7" s="7">
        <f t="shared" si="0"/>
        <v>12.909921980329781</v>
      </c>
      <c r="C7" s="7">
        <f>SUM(B$2:B7)</f>
        <v>100.66494682149894</v>
      </c>
      <c r="D7" s="6">
        <v>102</v>
      </c>
      <c r="E7" s="6">
        <v>102</v>
      </c>
      <c r="F7" s="6"/>
      <c r="G7" s="6" t="s">
        <v>107</v>
      </c>
      <c r="H7" s="7">
        <v>7175201.8662336105</v>
      </c>
      <c r="I7" s="7">
        <v>437062.87693531573</v>
      </c>
      <c r="J7" t="str">
        <f t="shared" si="1"/>
        <v>TD-T3-424</v>
      </c>
      <c r="K7">
        <v>64.695741003379197</v>
      </c>
      <c r="L7">
        <v>-148.319721976295</v>
      </c>
      <c r="M7">
        <v>125.078468</v>
      </c>
      <c r="N7" t="s">
        <v>109</v>
      </c>
    </row>
    <row r="8" spans="1:14" x14ac:dyDescent="0.3">
      <c r="A8" s="6">
        <v>425</v>
      </c>
      <c r="B8" s="7">
        <f t="shared" si="0"/>
        <v>6.7949635937618993</v>
      </c>
      <c r="C8" s="7">
        <f>SUM(B$2:B8)</f>
        <v>107.45991041526085</v>
      </c>
      <c r="D8" s="6">
        <v>121</v>
      </c>
      <c r="E8" s="6">
        <v>121</v>
      </c>
      <c r="F8" s="6"/>
      <c r="G8" s="6" t="s">
        <v>107</v>
      </c>
      <c r="H8" s="7">
        <v>7175206.757752033</v>
      </c>
      <c r="I8" s="7">
        <v>437058.1605195406</v>
      </c>
      <c r="J8" t="str">
        <f t="shared" si="1"/>
        <v>TD-T3-425</v>
      </c>
      <c r="K8">
        <v>64.695784002542396</v>
      </c>
      <c r="L8">
        <v>-148.31982297822799</v>
      </c>
      <c r="M8">
        <v>125.22020000000001</v>
      </c>
      <c r="N8" t="s">
        <v>110</v>
      </c>
    </row>
    <row r="9" spans="1:14" x14ac:dyDescent="0.3">
      <c r="A9" s="6">
        <v>426</v>
      </c>
      <c r="B9" s="7">
        <f t="shared" si="0"/>
        <v>10.209016606262518</v>
      </c>
      <c r="C9" s="7">
        <f>SUM(B$2:B9)</f>
        <v>117.66892702152337</v>
      </c>
      <c r="D9" s="6">
        <v>75</v>
      </c>
      <c r="E9" s="6">
        <v>75</v>
      </c>
      <c r="F9" s="6"/>
      <c r="G9" s="6" t="s">
        <v>111</v>
      </c>
      <c r="H9" s="7">
        <v>7175214.0452172905</v>
      </c>
      <c r="I9" s="7">
        <v>437051.01091324468</v>
      </c>
      <c r="J9" t="str">
        <f t="shared" si="1"/>
        <v>TD-T3-426</v>
      </c>
      <c r="K9">
        <v>64.695848040282698</v>
      </c>
      <c r="L9">
        <v>-148.31997603177999</v>
      </c>
      <c r="M9">
        <v>125.734673</v>
      </c>
      <c r="N9" t="s">
        <v>112</v>
      </c>
    </row>
    <row r="10" spans="1:14" x14ac:dyDescent="0.3">
      <c r="A10" s="6">
        <v>427</v>
      </c>
      <c r="B10" s="7">
        <f t="shared" si="0"/>
        <v>13.709153037976673</v>
      </c>
      <c r="C10" s="7">
        <f>SUM(B$2:B10)</f>
        <v>131.37808005950004</v>
      </c>
      <c r="D10" s="6">
        <v>81</v>
      </c>
      <c r="E10" s="6">
        <v>81</v>
      </c>
      <c r="F10" s="6"/>
      <c r="G10" s="6" t="s">
        <v>111</v>
      </c>
      <c r="H10" s="7">
        <v>7175217.9908688134</v>
      </c>
      <c r="I10" s="7">
        <v>437037.88183440879</v>
      </c>
      <c r="J10" t="str">
        <f t="shared" si="1"/>
        <v>TD-T3-427</v>
      </c>
      <c r="K10">
        <v>64.695880981162105</v>
      </c>
      <c r="L10">
        <v>-148.320252969861</v>
      </c>
      <c r="M10">
        <v>125.455658</v>
      </c>
      <c r="N10" t="s">
        <v>113</v>
      </c>
    </row>
    <row r="11" spans="1:14" x14ac:dyDescent="0.3">
      <c r="A11" s="6">
        <v>428</v>
      </c>
      <c r="B11" s="7">
        <f t="shared" si="0"/>
        <v>11.11386117826666</v>
      </c>
      <c r="C11" s="7">
        <f>SUM(B$2:B11)</f>
        <v>142.4919412377667</v>
      </c>
      <c r="D11" s="6">
        <v>106</v>
      </c>
      <c r="E11" s="6">
        <v>106</v>
      </c>
      <c r="F11" s="6"/>
      <c r="G11" s="6" t="s">
        <v>114</v>
      </c>
      <c r="H11" s="7">
        <v>7175220.003335407</v>
      </c>
      <c r="I11" s="7">
        <v>437026.95169769879</v>
      </c>
      <c r="J11" t="str">
        <f t="shared" si="1"/>
        <v>TD-T3-428</v>
      </c>
      <c r="K11">
        <v>64.695896990597205</v>
      </c>
      <c r="L11">
        <v>-148.320482969284</v>
      </c>
      <c r="M11">
        <v>126.197304</v>
      </c>
      <c r="N11" t="s">
        <v>115</v>
      </c>
    </row>
    <row r="12" spans="1:14" x14ac:dyDescent="0.3">
      <c r="A12" s="6">
        <v>429</v>
      </c>
      <c r="B12" s="7">
        <f t="shared" si="0"/>
        <v>6.4264086148016064</v>
      </c>
      <c r="C12" s="7">
        <f>SUM(B$2:B12)</f>
        <v>148.9183498525683</v>
      </c>
      <c r="D12" s="6">
        <v>46</v>
      </c>
      <c r="E12" s="6">
        <v>46</v>
      </c>
      <c r="F12" s="6"/>
      <c r="G12" s="6" t="s">
        <v>116</v>
      </c>
      <c r="H12" s="7">
        <v>7175222.1385707287</v>
      </c>
      <c r="I12" s="7">
        <v>437020.89038614061</v>
      </c>
      <c r="J12" t="str">
        <f t="shared" si="1"/>
        <v>TD-T3-429</v>
      </c>
      <c r="K12">
        <v>64.695915011688996</v>
      </c>
      <c r="L12">
        <v>-148.320610960945</v>
      </c>
      <c r="M12">
        <v>126.504616</v>
      </c>
      <c r="N12" t="s">
        <v>117</v>
      </c>
    </row>
    <row r="13" spans="1:14" x14ac:dyDescent="0.3">
      <c r="A13" s="6">
        <v>430</v>
      </c>
      <c r="B13" s="7">
        <f t="shared" si="0"/>
        <v>8.5029418595728199</v>
      </c>
      <c r="C13" s="7">
        <f>SUM(B$2:B13)</f>
        <v>157.42129171214111</v>
      </c>
      <c r="D13" s="6">
        <v>47</v>
      </c>
      <c r="E13" s="6">
        <v>47</v>
      </c>
      <c r="F13" s="6"/>
      <c r="G13" s="6" t="s">
        <v>118</v>
      </c>
      <c r="H13" s="7">
        <v>7175222.7638760498</v>
      </c>
      <c r="I13" s="7">
        <v>437012.41046789085</v>
      </c>
      <c r="J13" t="str">
        <f t="shared" si="1"/>
        <v>TD-T3-430</v>
      </c>
      <c r="K13">
        <v>64.695919035002504</v>
      </c>
      <c r="L13">
        <v>-148.320788992568</v>
      </c>
      <c r="M13">
        <v>126.359207</v>
      </c>
      <c r="N13" t="s">
        <v>119</v>
      </c>
    </row>
    <row r="14" spans="1:14" x14ac:dyDescent="0.3">
      <c r="A14" s="6">
        <v>431</v>
      </c>
      <c r="B14" s="7">
        <f t="shared" si="0"/>
        <v>7.6016659371883613</v>
      </c>
      <c r="C14" s="7">
        <f>SUM(B$2:B14)</f>
        <v>165.02295764932947</v>
      </c>
      <c r="D14" s="6">
        <v>116</v>
      </c>
      <c r="E14" s="6">
        <v>116</v>
      </c>
      <c r="F14" s="6"/>
      <c r="G14" s="6" t="s">
        <v>120</v>
      </c>
      <c r="H14" s="7">
        <v>7175223.9203143381</v>
      </c>
      <c r="I14" s="7">
        <v>437004.89728111651</v>
      </c>
      <c r="J14" t="str">
        <f t="shared" si="1"/>
        <v>TD-T3-431</v>
      </c>
      <c r="K14">
        <v>64.695928003638898</v>
      </c>
      <c r="L14">
        <v>-148.32094699144301</v>
      </c>
      <c r="M14">
        <v>125.901955</v>
      </c>
      <c r="N14" t="s">
        <v>121</v>
      </c>
    </row>
    <row r="15" spans="1:14" x14ac:dyDescent="0.3">
      <c r="A15" s="6">
        <v>432</v>
      </c>
      <c r="B15" s="7">
        <f t="shared" si="0"/>
        <v>0.99984273534168289</v>
      </c>
      <c r="C15" s="7">
        <f>SUM(B$2:B15)</f>
        <v>166.02280038467114</v>
      </c>
      <c r="D15" s="6">
        <v>175</v>
      </c>
      <c r="E15" s="6">
        <v>175</v>
      </c>
      <c r="F15" s="6"/>
      <c r="G15" s="6" t="s">
        <v>122</v>
      </c>
      <c r="H15" s="7">
        <v>7175223.1487158565</v>
      </c>
      <c r="I15" s="7">
        <v>437004.2614184909</v>
      </c>
      <c r="J15" t="str">
        <f t="shared" si="1"/>
        <v>TD-T3-432</v>
      </c>
      <c r="K15">
        <v>64.695920962840304</v>
      </c>
      <c r="L15">
        <v>-148.32095998339301</v>
      </c>
      <c r="M15">
        <v>125.409392999999</v>
      </c>
      <c r="N15" t="s">
        <v>123</v>
      </c>
    </row>
    <row r="16" spans="1:14" x14ac:dyDescent="0.3">
      <c r="A16" s="6">
        <v>433</v>
      </c>
      <c r="B16" s="7">
        <f t="shared" si="0"/>
        <v>2.6797461398125231</v>
      </c>
      <c r="C16" s="7">
        <f>SUM(B$2:B16)</f>
        <v>168.70254652448367</v>
      </c>
      <c r="D16" s="6" t="s">
        <v>28</v>
      </c>
      <c r="E16" s="6"/>
      <c r="F16" s="6">
        <v>250</v>
      </c>
      <c r="G16" s="6" t="s">
        <v>124</v>
      </c>
      <c r="H16" s="7">
        <v>7175224.2091460945</v>
      </c>
      <c r="I16" s="7">
        <v>437001.8004172548</v>
      </c>
      <c r="J16" t="str">
        <f t="shared" si="1"/>
        <v>TD-T3-433</v>
      </c>
      <c r="K16">
        <v>64.695930015295701</v>
      </c>
      <c r="L16">
        <v>-148.32101203501199</v>
      </c>
      <c r="M16">
        <v>125.736374</v>
      </c>
      <c r="N16" t="s">
        <v>125</v>
      </c>
    </row>
    <row r="17" spans="1:14" x14ac:dyDescent="0.3">
      <c r="A17" s="6">
        <v>434</v>
      </c>
      <c r="B17" s="7">
        <f t="shared" si="0"/>
        <v>6.1085968590460995</v>
      </c>
      <c r="C17" s="7">
        <f>SUM(B$2:B17)</f>
        <v>174.81114338352975</v>
      </c>
      <c r="D17" s="6" t="s">
        <v>28</v>
      </c>
      <c r="E17" s="6"/>
      <c r="F17" s="6">
        <v>250</v>
      </c>
      <c r="G17" s="6" t="s">
        <v>124</v>
      </c>
      <c r="H17" s="7">
        <v>7175224.56058692</v>
      </c>
      <c r="I17" s="7">
        <v>436995.70193835162</v>
      </c>
      <c r="J17" t="str">
        <f t="shared" si="1"/>
        <v>TD-T3-434</v>
      </c>
      <c r="K17">
        <v>64.695932026952505</v>
      </c>
      <c r="L17">
        <v>-148.32114002667299</v>
      </c>
      <c r="M17">
        <v>126.445694</v>
      </c>
      <c r="N17" t="s">
        <v>126</v>
      </c>
    </row>
    <row r="18" spans="1:14" x14ac:dyDescent="0.3">
      <c r="A18" s="6">
        <v>435</v>
      </c>
      <c r="B18" s="7">
        <f t="shared" si="0"/>
        <v>1.3264964874210703</v>
      </c>
      <c r="C18" s="7">
        <f>SUM(B$2:B18)</f>
        <v>176.13763987095084</v>
      </c>
      <c r="D18" s="6">
        <v>142</v>
      </c>
      <c r="E18" s="6">
        <v>142</v>
      </c>
      <c r="F18" s="6"/>
      <c r="G18" s="6" t="s">
        <v>127</v>
      </c>
      <c r="H18" s="7">
        <v>7175223.9119854076</v>
      </c>
      <c r="I18" s="7">
        <v>436994.54482599354</v>
      </c>
      <c r="J18" t="str">
        <f t="shared" si="1"/>
        <v>TD-T3-435</v>
      </c>
      <c r="K18">
        <v>64.695925991982193</v>
      </c>
      <c r="L18">
        <v>-148.32116399891601</v>
      </c>
      <c r="M18">
        <v>125.802353</v>
      </c>
      <c r="N18" t="s">
        <v>128</v>
      </c>
    </row>
    <row r="19" spans="1:14" x14ac:dyDescent="0.3">
      <c r="A19" s="6">
        <v>436</v>
      </c>
      <c r="B19" s="7">
        <f t="shared" si="0"/>
        <v>2.7207421674905978</v>
      </c>
      <c r="C19" s="7">
        <f>SUM(B$2:B19)</f>
        <v>178.85838203844142</v>
      </c>
      <c r="D19" s="6">
        <v>110</v>
      </c>
      <c r="E19" s="6">
        <v>110</v>
      </c>
      <c r="F19" s="6"/>
      <c r="G19" s="6" t="s">
        <v>129</v>
      </c>
      <c r="H19" s="7">
        <v>7175223.8566020783</v>
      </c>
      <c r="I19" s="7">
        <v>436991.82464757498</v>
      </c>
      <c r="J19" t="str">
        <f t="shared" si="1"/>
        <v>TD-T3-436</v>
      </c>
      <c r="K19">
        <v>64.695924986153798</v>
      </c>
      <c r="L19">
        <v>-148.321220995858</v>
      </c>
      <c r="M19">
        <v>125.691299</v>
      </c>
      <c r="N19" t="s">
        <v>130</v>
      </c>
    </row>
    <row r="20" spans="1:14" x14ac:dyDescent="0.3">
      <c r="A20" s="6">
        <v>437</v>
      </c>
      <c r="B20" s="7">
        <f t="shared" si="0"/>
        <v>13.951598773564287</v>
      </c>
      <c r="C20" s="7">
        <f>SUM(B$2:B20)</f>
        <v>192.8099808120057</v>
      </c>
      <c r="D20" s="6">
        <v>113</v>
      </c>
      <c r="E20" s="6">
        <v>113</v>
      </c>
      <c r="F20" s="6"/>
      <c r="G20" s="6" t="s">
        <v>131</v>
      </c>
      <c r="H20" s="7">
        <v>7175231.5739197712</v>
      </c>
      <c r="I20" s="7">
        <v>436980.20182020962</v>
      </c>
      <c r="J20" t="str">
        <f t="shared" si="1"/>
        <v>TD-T3-437</v>
      </c>
      <c r="K20">
        <v>64.695992041379199</v>
      </c>
      <c r="L20">
        <v>-148.32146801054401</v>
      </c>
      <c r="M20">
        <v>126.288139</v>
      </c>
      <c r="N20" t="s">
        <v>132</v>
      </c>
    </row>
    <row r="21" spans="1:14" x14ac:dyDescent="0.3">
      <c r="A21" s="6">
        <v>438</v>
      </c>
      <c r="B21" s="7">
        <f t="shared" si="0"/>
        <v>15.275633752572558</v>
      </c>
      <c r="C21" s="7">
        <f>SUM(B$2:B21)</f>
        <v>208.08561456457826</v>
      </c>
      <c r="D21" s="6">
        <v>138</v>
      </c>
      <c r="E21" s="6">
        <v>138</v>
      </c>
      <c r="F21" s="6"/>
      <c r="G21" s="6" t="s">
        <v>124</v>
      </c>
      <c r="H21" s="7">
        <v>7175243.4719548039</v>
      </c>
      <c r="I21" s="7">
        <v>436970.62154104334</v>
      </c>
      <c r="J21" t="str">
        <f t="shared" si="1"/>
        <v>TD-T3-438</v>
      </c>
      <c r="K21">
        <v>64.696096982806907</v>
      </c>
      <c r="L21">
        <v>-148.32167403772399</v>
      </c>
      <c r="M21">
        <v>125.49173</v>
      </c>
      <c r="N21" t="s">
        <v>133</v>
      </c>
    </row>
    <row r="22" spans="1:14" x14ac:dyDescent="0.3">
      <c r="A22" s="6">
        <v>439</v>
      </c>
      <c r="B22" s="7">
        <f t="shared" si="0"/>
        <v>15.760671456533272</v>
      </c>
      <c r="C22" s="7">
        <f>SUM(B$2:B22)</f>
        <v>223.84628602111152</v>
      </c>
      <c r="D22" s="6">
        <v>88</v>
      </c>
      <c r="E22" s="6">
        <v>88</v>
      </c>
      <c r="F22" s="6"/>
      <c r="G22" s="6" t="s">
        <v>134</v>
      </c>
      <c r="H22" s="7">
        <v>7175250.6787004778</v>
      </c>
      <c r="I22" s="7">
        <v>436956.60506568209</v>
      </c>
      <c r="J22" t="str">
        <f t="shared" si="1"/>
        <v>TD-T3-439</v>
      </c>
      <c r="K22">
        <v>64.696159008890305</v>
      </c>
      <c r="L22">
        <v>-148.32197100855399</v>
      </c>
      <c r="M22">
        <v>125.388847</v>
      </c>
      <c r="N22" t="s">
        <v>135</v>
      </c>
    </row>
    <row r="23" spans="1:14" x14ac:dyDescent="0.3">
      <c r="A23" s="6">
        <v>440</v>
      </c>
      <c r="B23" s="7">
        <f t="shared" si="0"/>
        <v>16.324242741293183</v>
      </c>
      <c r="C23" s="7">
        <f>SUM(B$2:B23)</f>
        <v>240.1705287624047</v>
      </c>
      <c r="D23" s="6">
        <v>51</v>
      </c>
      <c r="E23" s="6">
        <v>51</v>
      </c>
      <c r="F23" s="6"/>
      <c r="G23" s="6" t="s">
        <v>136</v>
      </c>
      <c r="H23" s="7">
        <v>7175258.0095169516</v>
      </c>
      <c r="I23" s="7">
        <v>436942.01945527649</v>
      </c>
      <c r="J23" t="str">
        <f t="shared" si="1"/>
        <v>TD-T3-440</v>
      </c>
      <c r="K23">
        <v>64.696222040802198</v>
      </c>
      <c r="L23">
        <v>-148.322279965505</v>
      </c>
      <c r="M23">
        <v>125.966965</v>
      </c>
      <c r="N23" t="s">
        <v>137</v>
      </c>
    </row>
    <row r="24" spans="1:14" x14ac:dyDescent="0.3">
      <c r="A24" s="6">
        <v>441</v>
      </c>
      <c r="B24" s="7">
        <f t="shared" si="0"/>
        <v>19.779248785072376</v>
      </c>
      <c r="C24" s="7">
        <f>SUM(B$2:B24)</f>
        <v>259.94977754747708</v>
      </c>
      <c r="D24" s="6">
        <v>57</v>
      </c>
      <c r="E24" s="6">
        <v>57</v>
      </c>
      <c r="F24" s="6"/>
      <c r="G24" s="6"/>
      <c r="H24" s="7">
        <v>7175266.6223071953</v>
      </c>
      <c r="I24" s="7">
        <v>436924.21387955651</v>
      </c>
      <c r="J24" t="str">
        <f t="shared" si="1"/>
        <v>TD-T3-441</v>
      </c>
      <c r="K24">
        <v>64.696295969188199</v>
      </c>
      <c r="L24">
        <v>-148.32265698350901</v>
      </c>
      <c r="M24">
        <v>126.226547</v>
      </c>
      <c r="N24" t="s">
        <v>138</v>
      </c>
    </row>
    <row r="25" spans="1:14" x14ac:dyDescent="0.3">
      <c r="A25" s="6">
        <v>442</v>
      </c>
      <c r="B25" s="7">
        <f t="shared" si="0"/>
        <v>15.523484934999386</v>
      </c>
      <c r="C25" s="7">
        <f>SUM(B$2:B25)</f>
        <v>275.47326248247646</v>
      </c>
      <c r="D25" s="6">
        <v>114</v>
      </c>
      <c r="E25" s="6">
        <v>114</v>
      </c>
      <c r="F25" s="6"/>
      <c r="G25" s="6" t="s">
        <v>139</v>
      </c>
      <c r="H25" s="7">
        <v>7175274.4887741841</v>
      </c>
      <c r="I25" s="7">
        <v>436910.83115630446</v>
      </c>
      <c r="J25" t="str">
        <f t="shared" si="1"/>
        <v>TD-T3-442</v>
      </c>
      <c r="K25">
        <v>64.696364030241895</v>
      </c>
      <c r="L25">
        <v>-148.322940962389</v>
      </c>
      <c r="M25">
        <v>125.293961</v>
      </c>
      <c r="N25" t="s">
        <v>140</v>
      </c>
    </row>
    <row r="26" spans="1:14" x14ac:dyDescent="0.3">
      <c r="A26" t="s">
        <v>141</v>
      </c>
      <c r="B26" s="1"/>
      <c r="C26" s="1"/>
    </row>
    <row r="27" spans="1:14" x14ac:dyDescent="0.3">
      <c r="B27" s="1"/>
      <c r="C27" s="1"/>
    </row>
    <row r="28" spans="1:14" x14ac:dyDescent="0.3">
      <c r="B28" s="1"/>
      <c r="C28" s="1"/>
    </row>
    <row r="29" spans="1:14" x14ac:dyDescent="0.3">
      <c r="B29" s="1"/>
      <c r="C29" s="1"/>
    </row>
    <row r="30" spans="1:14" x14ac:dyDescent="0.3">
      <c r="B30" s="1"/>
      <c r="C30" s="1"/>
    </row>
    <row r="31" spans="1:14" x14ac:dyDescent="0.3">
      <c r="B31" s="1"/>
      <c r="C31" s="1"/>
    </row>
    <row r="32" spans="1:14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workbookViewId="0">
      <selection activeCell="K1" sqref="K1:K1048576"/>
    </sheetView>
  </sheetViews>
  <sheetFormatPr defaultColWidth="9.10937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8.109375" style="2" bestFit="1" customWidth="1"/>
    <col min="8" max="8" width="8" style="3" bestFit="1" customWidth="1"/>
    <col min="9" max="9" width="7" style="3" bestFit="1" customWidth="1"/>
    <col min="10" max="10" width="12" style="2" customWidth="1"/>
    <col min="11" max="11" width="12" style="2" bestFit="1" customWidth="1"/>
    <col min="12" max="12" width="11.5546875" style="2" bestFit="1" customWidth="1"/>
    <col min="13" max="13" width="11" style="2" bestFit="1" customWidth="1"/>
    <col min="14" max="14" width="19" style="2" bestFit="1" customWidth="1"/>
    <col min="15" max="16384" width="9.109375" style="2"/>
  </cols>
  <sheetData>
    <row r="1" spans="1:14" ht="14.4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t="s">
        <v>340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4.4" x14ac:dyDescent="0.3">
      <c r="A2" s="6">
        <v>483</v>
      </c>
      <c r="B2" s="7">
        <f>SQRT((H2-H2)^2+(I2-I2)^2)</f>
        <v>0</v>
      </c>
      <c r="C2" s="7">
        <f>SUM(B$2:B2)</f>
        <v>0</v>
      </c>
      <c r="D2" s="6">
        <v>53</v>
      </c>
      <c r="E2" s="6">
        <v>53</v>
      </c>
      <c r="F2" s="7"/>
      <c r="G2" s="6" t="s">
        <v>142</v>
      </c>
      <c r="H2" s="7">
        <v>7175268.6625765823</v>
      </c>
      <c r="I2" s="7">
        <v>437163.44285078405</v>
      </c>
      <c r="J2" t="str">
        <f>_xlfn.CONCAT("TD-T4-",A2)</f>
        <v>TD-T4-483</v>
      </c>
      <c r="K2" s="2">
        <v>64.696359001100006</v>
      </c>
      <c r="L2" s="2">
        <v>-148.31764301285099</v>
      </c>
      <c r="M2" s="2">
        <v>125.582596</v>
      </c>
      <c r="N2" s="2" t="s">
        <v>143</v>
      </c>
    </row>
    <row r="3" spans="1:14" ht="14.4" x14ac:dyDescent="0.3">
      <c r="A3" s="6">
        <v>484</v>
      </c>
      <c r="B3" s="7">
        <f t="shared" ref="B3:B32" si="0">SQRT((H3-H2)^2+(I3-I2)^2)</f>
        <v>29.070775425767906</v>
      </c>
      <c r="C3" s="7">
        <f>SUM(B$2:B3)</f>
        <v>29.070775425767906</v>
      </c>
      <c r="D3" s="6">
        <v>65</v>
      </c>
      <c r="E3" s="6">
        <v>65</v>
      </c>
      <c r="F3" s="7"/>
      <c r="G3" s="6" t="s">
        <v>144</v>
      </c>
      <c r="H3" s="7">
        <v>7175266.1444470882</v>
      </c>
      <c r="I3" s="7">
        <v>437134.48134171241</v>
      </c>
      <c r="J3" t="str">
        <f t="shared" ref="J3:J32" si="1">_xlfn.CONCAT("TD-T4-",A3)</f>
        <v>TD-T4-484</v>
      </c>
      <c r="K3" s="2">
        <v>64.696331005543399</v>
      </c>
      <c r="L3" s="2">
        <v>-148.31824902445001</v>
      </c>
      <c r="M3" s="2">
        <v>124.601685</v>
      </c>
      <c r="N3" s="2" t="s">
        <v>145</v>
      </c>
    </row>
    <row r="4" spans="1:14" ht="14.4" x14ac:dyDescent="0.3">
      <c r="A4" s="6">
        <v>485</v>
      </c>
      <c r="B4" s="7">
        <f t="shared" si="0"/>
        <v>21.892994836055852</v>
      </c>
      <c r="C4" s="7">
        <f>SUM(B$2:B4)</f>
        <v>50.963770261823754</v>
      </c>
      <c r="D4" s="6">
        <v>56</v>
      </c>
      <c r="E4" s="6">
        <v>56</v>
      </c>
      <c r="F4" s="7"/>
      <c r="G4" s="6" t="s">
        <v>144</v>
      </c>
      <c r="H4" s="7">
        <v>7175253.3586390624</v>
      </c>
      <c r="I4" s="7">
        <v>437116.70983823022</v>
      </c>
      <c r="J4" t="str">
        <f t="shared" si="1"/>
        <v>TD-T4-485</v>
      </c>
      <c r="K4" s="2">
        <v>64.696212988346801</v>
      </c>
      <c r="L4" s="2">
        <v>-148.318615984171</v>
      </c>
      <c r="M4" s="2">
        <v>124.64006000000001</v>
      </c>
      <c r="N4" s="2" t="s">
        <v>146</v>
      </c>
    </row>
    <row r="5" spans="1:14" ht="14.4" x14ac:dyDescent="0.3">
      <c r="A5" s="6">
        <v>486</v>
      </c>
      <c r="B5" s="7">
        <f t="shared" si="0"/>
        <v>28.30345995979086</v>
      </c>
      <c r="C5" s="7">
        <f>SUM(B$2:B5)</f>
        <v>79.267230221614611</v>
      </c>
      <c r="D5" s="6">
        <v>63</v>
      </c>
      <c r="E5" s="6">
        <v>63</v>
      </c>
      <c r="F5" s="7"/>
      <c r="G5" s="6" t="s">
        <v>144</v>
      </c>
      <c r="H5" s="7">
        <v>7175225.4865130018</v>
      </c>
      <c r="I5" s="7">
        <v>437111.78739629954</v>
      </c>
      <c r="J5" t="str">
        <f t="shared" si="1"/>
        <v>TD-T4-486</v>
      </c>
      <c r="K5" s="2">
        <v>64.695962034165802</v>
      </c>
      <c r="L5" s="2">
        <v>-148.31870701163999</v>
      </c>
      <c r="M5" s="2">
        <v>124.258263</v>
      </c>
      <c r="N5" s="2" t="s">
        <v>147</v>
      </c>
    </row>
    <row r="6" spans="1:14" ht="14.4" x14ac:dyDescent="0.3">
      <c r="A6" s="6">
        <v>487</v>
      </c>
      <c r="B6" s="7">
        <f t="shared" si="0"/>
        <v>19.522737692236209</v>
      </c>
      <c r="C6" s="7">
        <f>SUM(B$2:B6)</f>
        <v>98.789967913850816</v>
      </c>
      <c r="D6" s="6">
        <v>52</v>
      </c>
      <c r="E6" s="6">
        <v>52</v>
      </c>
      <c r="F6" s="7"/>
      <c r="G6" s="6" t="s">
        <v>144</v>
      </c>
      <c r="H6" s="7">
        <v>7175220.7512756567</v>
      </c>
      <c r="I6" s="7">
        <v>437092.8476282364</v>
      </c>
      <c r="J6" t="str">
        <f t="shared" si="1"/>
        <v>TD-T4-487</v>
      </c>
      <c r="K6" s="2">
        <v>64.695916017517405</v>
      </c>
      <c r="L6" s="2">
        <v>-148.319101966917</v>
      </c>
      <c r="M6" s="2">
        <v>124.168442</v>
      </c>
      <c r="N6" s="2" t="s">
        <v>148</v>
      </c>
    </row>
    <row r="7" spans="1:14" ht="14.4" x14ac:dyDescent="0.3">
      <c r="A7" s="6">
        <v>488</v>
      </c>
      <c r="B7" s="7">
        <f t="shared" si="0"/>
        <v>25.172417064490851</v>
      </c>
      <c r="C7" s="7">
        <f>SUM(B$2:B7)</f>
        <v>123.96238497834167</v>
      </c>
      <c r="D7" s="6">
        <v>54</v>
      </c>
      <c r="E7" s="6">
        <v>54</v>
      </c>
      <c r="F7" s="7"/>
      <c r="G7" s="6" t="s">
        <v>144</v>
      </c>
      <c r="H7" s="7">
        <v>7175211.2014260804</v>
      </c>
      <c r="I7" s="7">
        <v>437069.55705173133</v>
      </c>
      <c r="J7" t="str">
        <f t="shared" si="1"/>
        <v>TD-T4-488</v>
      </c>
      <c r="K7" s="2">
        <v>64.6958259958773</v>
      </c>
      <c r="L7" s="2">
        <v>-148.31958602182499</v>
      </c>
      <c r="M7" s="2">
        <v>124.172287</v>
      </c>
      <c r="N7" s="2" t="s">
        <v>149</v>
      </c>
    </row>
    <row r="8" spans="1:14" ht="14.4" x14ac:dyDescent="0.3">
      <c r="A8" s="6">
        <v>489</v>
      </c>
      <c r="B8" s="7">
        <f t="shared" si="0"/>
        <v>4.8359060162227632</v>
      </c>
      <c r="C8" s="7">
        <f>SUM(B$2:B8)</f>
        <v>128.79829099456444</v>
      </c>
      <c r="D8" s="6">
        <v>77</v>
      </c>
      <c r="E8" s="6">
        <v>77</v>
      </c>
      <c r="F8" s="7"/>
      <c r="G8" s="6" t="s">
        <v>150</v>
      </c>
      <c r="H8" s="7">
        <v>7175209.7370733172</v>
      </c>
      <c r="I8" s="7">
        <v>437064.94818441034</v>
      </c>
      <c r="J8" t="str">
        <f t="shared" si="1"/>
        <v>TD-T4-489</v>
      </c>
      <c r="K8" s="2">
        <v>64.695811998099003</v>
      </c>
      <c r="L8" s="2">
        <v>-148.31968199461599</v>
      </c>
      <c r="M8" s="2">
        <v>124.143845</v>
      </c>
      <c r="N8" s="2" t="s">
        <v>151</v>
      </c>
    </row>
    <row r="9" spans="1:14" ht="14.4" x14ac:dyDescent="0.3">
      <c r="A9" s="6">
        <v>490</v>
      </c>
      <c r="B9" s="7">
        <f t="shared" si="0"/>
        <v>3.4622437057112174</v>
      </c>
      <c r="C9" s="7">
        <f>SUM(B$2:B9)</f>
        <v>132.26053470027566</v>
      </c>
      <c r="D9" s="6">
        <v>123</v>
      </c>
      <c r="E9" s="6">
        <v>123</v>
      </c>
      <c r="F9" s="7"/>
      <c r="G9" s="6" t="s">
        <v>152</v>
      </c>
      <c r="H9" s="7">
        <v>7175208.4680612516</v>
      </c>
      <c r="I9" s="7">
        <v>437061.7268896621</v>
      </c>
      <c r="J9" t="str">
        <f t="shared" si="1"/>
        <v>TD-T4-490</v>
      </c>
      <c r="K9" s="2">
        <v>64.695800011977497</v>
      </c>
      <c r="L9" s="2">
        <v>-148.31974896602301</v>
      </c>
      <c r="M9" s="2">
        <v>123.593909999999</v>
      </c>
      <c r="N9" s="2" t="s">
        <v>153</v>
      </c>
    </row>
    <row r="10" spans="1:14" ht="14.4" x14ac:dyDescent="0.3">
      <c r="A10" s="6">
        <v>491</v>
      </c>
      <c r="B10" s="7">
        <f t="shared" si="0"/>
        <v>4.185429152642226</v>
      </c>
      <c r="C10" s="7">
        <f>SUM(B$2:B10)</f>
        <v>136.44596385291788</v>
      </c>
      <c r="D10" s="6">
        <v>112</v>
      </c>
      <c r="E10" s="6">
        <v>112</v>
      </c>
      <c r="F10" s="7"/>
      <c r="G10" s="6" t="s">
        <v>154</v>
      </c>
      <c r="H10" s="7">
        <v>7175205.5213679969</v>
      </c>
      <c r="I10" s="7">
        <v>437058.75454781519</v>
      </c>
      <c r="J10" t="str">
        <f t="shared" si="1"/>
        <v>TD-T4-491</v>
      </c>
      <c r="K10" s="2">
        <v>64.695773022249298</v>
      </c>
      <c r="L10" s="2">
        <v>-148.31980998627799</v>
      </c>
      <c r="M10" s="2">
        <v>123.365067</v>
      </c>
      <c r="N10" s="2" t="s">
        <v>155</v>
      </c>
    </row>
    <row r="11" spans="1:14" ht="14.4" x14ac:dyDescent="0.3">
      <c r="A11" s="6">
        <v>492</v>
      </c>
      <c r="B11" s="7">
        <f t="shared" si="0"/>
        <v>6.7482035091632735</v>
      </c>
      <c r="C11" s="7">
        <f>SUM(B$2:B11)</f>
        <v>143.19416736208115</v>
      </c>
      <c r="D11" s="6">
        <v>79</v>
      </c>
      <c r="E11" s="6">
        <v>79</v>
      </c>
      <c r="F11" s="7"/>
      <c r="G11" s="6"/>
      <c r="H11" s="7">
        <v>7175201.3905859366</v>
      </c>
      <c r="I11" s="7">
        <v>437053.41836095834</v>
      </c>
      <c r="J11" t="str">
        <f t="shared" si="1"/>
        <v>TD-T4-492</v>
      </c>
      <c r="K11" s="2">
        <v>64.6957349684089</v>
      </c>
      <c r="L11" s="2">
        <v>-148.319920040667</v>
      </c>
      <c r="M11" s="2">
        <v>123.66246</v>
      </c>
      <c r="N11" s="2" t="s">
        <v>156</v>
      </c>
    </row>
    <row r="12" spans="1:14" ht="14.4" x14ac:dyDescent="0.3">
      <c r="A12" s="6">
        <v>493</v>
      </c>
      <c r="B12" s="7">
        <f t="shared" si="0"/>
        <v>5.4013840951877707</v>
      </c>
      <c r="C12" s="7">
        <f>SUM(B$2:B12)</f>
        <v>148.59555145726893</v>
      </c>
      <c r="D12" s="6">
        <v>139</v>
      </c>
      <c r="E12" s="6">
        <v>139</v>
      </c>
      <c r="F12" s="7"/>
      <c r="G12" s="6" t="s">
        <v>157</v>
      </c>
      <c r="H12" s="7">
        <v>7175198.1354153845</v>
      </c>
      <c r="I12" s="7">
        <v>437049.10804602545</v>
      </c>
      <c r="J12" t="str">
        <f t="shared" si="1"/>
        <v>TD-T4-493</v>
      </c>
      <c r="K12" s="2">
        <v>64.695704961195503</v>
      </c>
      <c r="L12" s="2">
        <v>-148.320008972659</v>
      </c>
      <c r="M12" s="2">
        <v>123.242217999999</v>
      </c>
      <c r="N12" s="2" t="s">
        <v>158</v>
      </c>
    </row>
    <row r="13" spans="1:14" ht="14.4" x14ac:dyDescent="0.3">
      <c r="A13" s="6">
        <v>494</v>
      </c>
      <c r="B13" s="7">
        <f t="shared" si="0"/>
        <v>5.8334845647536513</v>
      </c>
      <c r="C13" s="7">
        <f>SUM(B$2:B13)</f>
        <v>154.42903602202259</v>
      </c>
      <c r="D13" s="6"/>
      <c r="E13" s="6" t="s">
        <v>28</v>
      </c>
      <c r="F13" s="6">
        <v>250</v>
      </c>
      <c r="G13" s="6" t="s">
        <v>152</v>
      </c>
      <c r="H13" s="7">
        <v>7175194.5594492098</v>
      </c>
      <c r="I13" s="7">
        <v>437044.49914072326</v>
      </c>
      <c r="J13" t="str">
        <f t="shared" si="1"/>
        <v>TD-T4-494</v>
      </c>
      <c r="K13" s="2">
        <v>64.695672020316096</v>
      </c>
      <c r="L13" s="2">
        <v>-148.32010402344099</v>
      </c>
      <c r="M13" s="2">
        <v>123.862854</v>
      </c>
      <c r="N13" s="2" t="s">
        <v>159</v>
      </c>
    </row>
    <row r="14" spans="1:14" ht="14.4" x14ac:dyDescent="0.3">
      <c r="A14" s="6">
        <v>495</v>
      </c>
      <c r="B14" s="7">
        <f t="shared" si="0"/>
        <v>29.585162167243425</v>
      </c>
      <c r="C14" s="7">
        <f>SUM(B$2:B14)</f>
        <v>184.01419818926601</v>
      </c>
      <c r="D14" s="6"/>
      <c r="E14" s="6" t="s">
        <v>28</v>
      </c>
      <c r="F14" s="6">
        <v>250</v>
      </c>
      <c r="G14" s="6" t="s">
        <v>152</v>
      </c>
      <c r="H14" s="7">
        <v>7175175.0655019712</v>
      </c>
      <c r="I14" s="7">
        <v>437022.24452678551</v>
      </c>
      <c r="J14" t="str">
        <f t="shared" si="1"/>
        <v>TD-T4-495</v>
      </c>
      <c r="K14" s="2">
        <v>64.695492982864295</v>
      </c>
      <c r="L14" s="2">
        <v>-148.32056201063</v>
      </c>
      <c r="M14" s="2">
        <v>124.036491</v>
      </c>
      <c r="N14" s="2" t="s">
        <v>160</v>
      </c>
    </row>
    <row r="15" spans="1:14" ht="14.4" x14ac:dyDescent="0.3">
      <c r="A15" s="6">
        <v>496</v>
      </c>
      <c r="B15" s="7">
        <f t="shared" si="0"/>
        <v>22.6048580839146</v>
      </c>
      <c r="C15" s="7">
        <f>SUM(B$2:B15)</f>
        <v>206.6190562731806</v>
      </c>
      <c r="D15" s="6"/>
      <c r="E15" s="6" t="s">
        <v>28</v>
      </c>
      <c r="F15" s="6">
        <v>250</v>
      </c>
      <c r="G15" s="6" t="s">
        <v>152</v>
      </c>
      <c r="H15" s="7">
        <v>7175159.8095622361</v>
      </c>
      <c r="I15" s="7">
        <v>437005.56412176066</v>
      </c>
      <c r="J15" t="str">
        <f t="shared" si="1"/>
        <v>TD-T4-496</v>
      </c>
      <c r="K15" s="2">
        <v>64.695353005081401</v>
      </c>
      <c r="L15" s="2">
        <v>-148.32090499810801</v>
      </c>
      <c r="M15" s="2">
        <v>123.852722</v>
      </c>
      <c r="N15" s="2" t="s">
        <v>161</v>
      </c>
    </row>
    <row r="16" spans="1:14" ht="14.4" x14ac:dyDescent="0.3">
      <c r="A16" s="6">
        <v>497</v>
      </c>
      <c r="B16" s="7">
        <f t="shared" si="0"/>
        <v>16.845782351656378</v>
      </c>
      <c r="C16" s="7">
        <f>SUM(B$2:B16)</f>
        <v>223.46483862483697</v>
      </c>
      <c r="D16" s="6"/>
      <c r="E16" s="6" t="s">
        <v>28</v>
      </c>
      <c r="F16" s="6">
        <v>250</v>
      </c>
      <c r="G16" s="6" t="s">
        <v>152</v>
      </c>
      <c r="H16" s="7">
        <v>7175149.9472885448</v>
      </c>
      <c r="I16" s="7">
        <v>436991.90703785967</v>
      </c>
      <c r="J16" t="str">
        <f t="shared" si="1"/>
        <v>TD-T4-497</v>
      </c>
      <c r="K16" s="2">
        <v>64.695261977612901</v>
      </c>
      <c r="L16" s="2">
        <v>-148.32118696533101</v>
      </c>
      <c r="M16" s="2">
        <v>124.32302900000001</v>
      </c>
      <c r="N16" s="2" t="s">
        <v>162</v>
      </c>
    </row>
    <row r="17" spans="1:14" ht="14.4" x14ac:dyDescent="0.3">
      <c r="A17" s="6">
        <v>498</v>
      </c>
      <c r="B17" s="7">
        <f t="shared" si="0"/>
        <v>20.659764991535301</v>
      </c>
      <c r="C17" s="7">
        <f>SUM(B$2:B17)</f>
        <v>244.12460361637227</v>
      </c>
      <c r="D17" s="6"/>
      <c r="E17" s="6" t="s">
        <v>28</v>
      </c>
      <c r="F17" s="6">
        <v>250</v>
      </c>
      <c r="G17" s="6" t="s">
        <v>152</v>
      </c>
      <c r="H17" s="7">
        <v>7175133.7227080036</v>
      </c>
      <c r="I17" s="7">
        <v>436979.11685116182</v>
      </c>
      <c r="J17" t="str">
        <f t="shared" si="1"/>
        <v>TD-T4-498</v>
      </c>
      <c r="K17" s="2">
        <v>64.695114037021895</v>
      </c>
      <c r="L17" s="2">
        <v>-148.321447977796</v>
      </c>
      <c r="M17" s="2">
        <v>124.226051</v>
      </c>
      <c r="N17" s="2" t="s">
        <v>163</v>
      </c>
    </row>
    <row r="18" spans="1:14" ht="14.4" x14ac:dyDescent="0.3">
      <c r="A18" s="6">
        <v>499</v>
      </c>
      <c r="B18" s="7">
        <f t="shared" si="0"/>
        <v>17.56971606228926</v>
      </c>
      <c r="C18" s="7">
        <f>SUM(B$2:B18)</f>
        <v>261.69431967866154</v>
      </c>
      <c r="D18" s="6"/>
      <c r="E18" s="6" t="s">
        <v>28</v>
      </c>
      <c r="F18" s="6">
        <v>250</v>
      </c>
      <c r="G18" s="6" t="s">
        <v>152</v>
      </c>
      <c r="H18" s="7">
        <v>7175120.4713069517</v>
      </c>
      <c r="I18" s="7">
        <v>436967.58015784563</v>
      </c>
      <c r="J18" t="str">
        <f t="shared" si="1"/>
        <v>TD-T4-499</v>
      </c>
      <c r="K18" s="2">
        <v>64.694993002340098</v>
      </c>
      <c r="L18" s="2">
        <v>-148.321684012189</v>
      </c>
      <c r="M18" s="2">
        <v>124.461555</v>
      </c>
      <c r="N18" s="2" t="s">
        <v>164</v>
      </c>
    </row>
    <row r="19" spans="1:14" ht="14.4" x14ac:dyDescent="0.3">
      <c r="A19" s="6">
        <v>500</v>
      </c>
      <c r="B19" s="7">
        <f t="shared" si="0"/>
        <v>3.3772562183411559</v>
      </c>
      <c r="C19" s="7">
        <f>SUM(B$2:B19)</f>
        <v>265.07157589700267</v>
      </c>
      <c r="D19" s="6">
        <v>246</v>
      </c>
      <c r="E19" s="6">
        <v>246</v>
      </c>
      <c r="F19" s="7"/>
      <c r="G19" s="6" t="s">
        <v>165</v>
      </c>
      <c r="H19" s="7">
        <v>7175118.1778016714</v>
      </c>
      <c r="I19" s="7">
        <v>436965.10110700032</v>
      </c>
      <c r="J19" t="str">
        <f t="shared" si="1"/>
        <v>TD-T4-500</v>
      </c>
      <c r="K19" s="2">
        <v>64.694971963763194</v>
      </c>
      <c r="L19" s="2">
        <v>-148.32173497415999</v>
      </c>
      <c r="M19" s="2">
        <v>123.191086</v>
      </c>
      <c r="N19" s="2" t="s">
        <v>166</v>
      </c>
    </row>
    <row r="20" spans="1:14" ht="14.4" x14ac:dyDescent="0.3">
      <c r="A20" s="6">
        <v>501</v>
      </c>
      <c r="B20" s="7">
        <f t="shared" si="0"/>
        <v>3.1152226063661979</v>
      </c>
      <c r="C20" s="7">
        <f>SUM(B$2:B20)</f>
        <v>268.18679850336889</v>
      </c>
      <c r="D20" s="6">
        <v>205</v>
      </c>
      <c r="E20" s="6">
        <v>205</v>
      </c>
      <c r="F20" s="7"/>
      <c r="G20" s="6" t="s">
        <v>165</v>
      </c>
      <c r="H20" s="7">
        <v>7175116.1148666209</v>
      </c>
      <c r="I20" s="7">
        <v>436962.76681677322</v>
      </c>
      <c r="J20" t="str">
        <f t="shared" si="1"/>
        <v>TD-T4-501</v>
      </c>
      <c r="K20" s="2">
        <v>64.694953020661998</v>
      </c>
      <c r="L20" s="2">
        <v>-148.321783002465</v>
      </c>
      <c r="M20" s="2">
        <v>123.476448</v>
      </c>
      <c r="N20" s="2" t="s">
        <v>167</v>
      </c>
    </row>
    <row r="21" spans="1:14" ht="14.4" x14ac:dyDescent="0.3">
      <c r="A21" s="6">
        <v>502</v>
      </c>
      <c r="B21" s="7">
        <f t="shared" si="0"/>
        <v>2.7228986089908611</v>
      </c>
      <c r="C21" s="7">
        <f>SUM(B$2:B21)</f>
        <v>270.90969711235977</v>
      </c>
      <c r="D21" s="6">
        <v>159</v>
      </c>
      <c r="E21" s="6">
        <v>159</v>
      </c>
      <c r="F21" s="7"/>
      <c r="G21" s="6" t="s">
        <v>165</v>
      </c>
      <c r="H21" s="7">
        <v>7175113.4443556359</v>
      </c>
      <c r="I21" s="7">
        <v>436962.23526441073</v>
      </c>
      <c r="J21" t="str">
        <f t="shared" si="1"/>
        <v>TD-T4-502</v>
      </c>
      <c r="K21" s="2">
        <v>64.694928964599896</v>
      </c>
      <c r="L21" s="2">
        <v>-148.32179297693</v>
      </c>
      <c r="M21" s="2">
        <v>123.71352400000001</v>
      </c>
      <c r="N21" s="2" t="s">
        <v>168</v>
      </c>
    </row>
    <row r="22" spans="1:14" ht="14.4" x14ac:dyDescent="0.3">
      <c r="A22" s="6">
        <v>503</v>
      </c>
      <c r="B22" s="7">
        <f t="shared" si="0"/>
        <v>2.6438434862069164</v>
      </c>
      <c r="C22" s="7">
        <f>SUM(B$2:B22)</f>
        <v>273.55354059856666</v>
      </c>
      <c r="D22" s="6">
        <v>122</v>
      </c>
      <c r="E22" s="6">
        <v>122</v>
      </c>
      <c r="F22" s="7"/>
      <c r="G22" s="6" t="s">
        <v>169</v>
      </c>
      <c r="H22" s="7">
        <v>7175111.1353376042</v>
      </c>
      <c r="I22" s="7">
        <v>436960.94749730878</v>
      </c>
      <c r="J22" t="str">
        <f t="shared" si="1"/>
        <v>TD-T4-503</v>
      </c>
      <c r="K22" s="2">
        <v>64.694908009841996</v>
      </c>
      <c r="L22" s="2">
        <v>-148.32181896083</v>
      </c>
      <c r="M22" s="2">
        <v>124.134056</v>
      </c>
      <c r="N22" s="2" t="s">
        <v>170</v>
      </c>
    </row>
    <row r="23" spans="1:14" ht="14.4" x14ac:dyDescent="0.3">
      <c r="A23" s="6">
        <v>504</v>
      </c>
      <c r="B23" s="7">
        <f t="shared" si="0"/>
        <v>3.7621031028170582</v>
      </c>
      <c r="C23" s="7">
        <f>SUM(B$2:B23)</f>
        <v>277.31564370138369</v>
      </c>
      <c r="D23" s="6">
        <v>66</v>
      </c>
      <c r="E23" s="6">
        <v>66</v>
      </c>
      <c r="F23" s="7"/>
      <c r="G23" s="6" t="s">
        <v>171</v>
      </c>
      <c r="H23" s="7">
        <v>7175108.404966563</v>
      </c>
      <c r="I23" s="7">
        <v>436958.35935246479</v>
      </c>
      <c r="J23" t="str">
        <f t="shared" si="1"/>
        <v>TD-T4-504</v>
      </c>
      <c r="K23" s="2">
        <v>64.694883031770502</v>
      </c>
      <c r="L23" s="2">
        <v>-148.32187201827699</v>
      </c>
      <c r="M23" s="2">
        <v>123.519875</v>
      </c>
      <c r="N23" s="2" t="s">
        <v>172</v>
      </c>
    </row>
    <row r="24" spans="1:14" ht="14.4" x14ac:dyDescent="0.3">
      <c r="A24" s="6">
        <v>505</v>
      </c>
      <c r="B24" s="7">
        <f t="shared" si="0"/>
        <v>13.518611131116558</v>
      </c>
      <c r="C24" s="7">
        <f>SUM(B$2:B24)</f>
        <v>290.83425483250028</v>
      </c>
      <c r="D24" s="6">
        <v>85</v>
      </c>
      <c r="E24" s="6">
        <v>85</v>
      </c>
      <c r="F24" s="7"/>
      <c r="G24" s="6"/>
      <c r="H24" s="7">
        <v>7175099.8117929455</v>
      </c>
      <c r="I24" s="7">
        <v>436947.92334680678</v>
      </c>
      <c r="J24" t="str">
        <f t="shared" si="1"/>
        <v>TD-T4-505</v>
      </c>
      <c r="K24" s="2">
        <v>64.694803990423594</v>
      </c>
      <c r="L24" s="2">
        <v>-148.322087014094</v>
      </c>
      <c r="M24" s="2">
        <v>124.427727</v>
      </c>
      <c r="N24" s="2" t="s">
        <v>173</v>
      </c>
    </row>
    <row r="25" spans="1:14" ht="14.4" x14ac:dyDescent="0.3">
      <c r="A25" s="6">
        <v>506</v>
      </c>
      <c r="B25" s="7">
        <f t="shared" si="0"/>
        <v>12.190534989619202</v>
      </c>
      <c r="C25" s="7">
        <f>SUM(B$2:B25)</f>
        <v>303.02478982211949</v>
      </c>
      <c r="D25" s="6">
        <v>65</v>
      </c>
      <c r="E25" s="6">
        <v>65</v>
      </c>
      <c r="F25" s="7"/>
      <c r="G25" s="6" t="s">
        <v>165</v>
      </c>
      <c r="H25" s="7">
        <v>7175093.9050157368</v>
      </c>
      <c r="I25" s="7">
        <v>436937.25942978065</v>
      </c>
      <c r="J25" t="str">
        <f t="shared" si="1"/>
        <v>TD-T4-506</v>
      </c>
      <c r="K25" s="2">
        <v>64.694749005138803</v>
      </c>
      <c r="L25" s="2">
        <v>-148.322307961061</v>
      </c>
      <c r="M25" s="2">
        <v>124.70723</v>
      </c>
      <c r="N25" s="2" t="s">
        <v>174</v>
      </c>
    </row>
    <row r="26" spans="1:14" ht="14.4" x14ac:dyDescent="0.3">
      <c r="A26" s="6">
        <v>507</v>
      </c>
      <c r="B26" s="7">
        <f t="shared" si="0"/>
        <v>1.642378680078443</v>
      </c>
      <c r="C26" s="7">
        <f>SUM(B$2:B26)</f>
        <v>304.66716850219791</v>
      </c>
      <c r="D26" s="6">
        <v>58</v>
      </c>
      <c r="E26" s="6">
        <v>58</v>
      </c>
      <c r="F26" s="7"/>
      <c r="G26" s="6"/>
      <c r="H26" s="7">
        <v>7175092.5894101653</v>
      </c>
      <c r="I26" s="7">
        <v>436936.2762768378</v>
      </c>
      <c r="J26" t="str">
        <f t="shared" si="1"/>
        <v>TD-T4-507</v>
      </c>
      <c r="K26" s="2">
        <v>64.694737019017296</v>
      </c>
      <c r="L26" s="2">
        <v>-148.32232799381001</v>
      </c>
      <c r="M26" s="2">
        <v>123.286682</v>
      </c>
      <c r="N26" s="2" t="s">
        <v>175</v>
      </c>
    </row>
    <row r="27" spans="1:14" ht="14.4" x14ac:dyDescent="0.3">
      <c r="A27" s="6">
        <v>508</v>
      </c>
      <c r="B27" s="7">
        <f t="shared" si="0"/>
        <v>7.1056688915329413</v>
      </c>
      <c r="C27" s="7">
        <f>SUM(B$2:B27)</f>
        <v>311.77283739373087</v>
      </c>
      <c r="D27" s="6">
        <v>104</v>
      </c>
      <c r="E27" s="6">
        <v>104</v>
      </c>
      <c r="F27" s="7"/>
      <c r="G27" s="6" t="s">
        <v>176</v>
      </c>
      <c r="H27" s="7">
        <v>7175090.0463287337</v>
      </c>
      <c r="I27" s="7">
        <v>436929.64127365558</v>
      </c>
      <c r="J27" t="str">
        <f t="shared" si="1"/>
        <v>TD-T4-508</v>
      </c>
      <c r="K27" s="2">
        <v>64.694712962955194</v>
      </c>
      <c r="L27" s="2">
        <v>-148.32246595993601</v>
      </c>
      <c r="M27" s="2">
        <v>124.29064200000001</v>
      </c>
      <c r="N27" s="2" t="s">
        <v>177</v>
      </c>
    </row>
    <row r="28" spans="1:14" ht="14.4" x14ac:dyDescent="0.3">
      <c r="A28" s="6">
        <v>509</v>
      </c>
      <c r="B28" s="7">
        <f t="shared" si="0"/>
        <v>10.323583678213716</v>
      </c>
      <c r="C28" s="7">
        <f>SUM(B$2:B28)</f>
        <v>322.09642107194458</v>
      </c>
      <c r="D28" s="6">
        <v>83</v>
      </c>
      <c r="E28" s="6">
        <v>83</v>
      </c>
      <c r="F28" s="7"/>
      <c r="G28" s="6" t="s">
        <v>178</v>
      </c>
      <c r="H28" s="7">
        <v>7175083.532914754</v>
      </c>
      <c r="I28" s="7">
        <v>436921.63179063291</v>
      </c>
      <c r="J28" t="str">
        <f t="shared" si="1"/>
        <v>TD-T4-509</v>
      </c>
      <c r="K28" s="2">
        <v>64.694653032347503</v>
      </c>
      <c r="L28" s="2">
        <v>-148.322630999609</v>
      </c>
      <c r="M28" s="2">
        <v>125.586555</v>
      </c>
      <c r="N28" s="2" t="s">
        <v>179</v>
      </c>
    </row>
    <row r="29" spans="1:14" ht="14.4" x14ac:dyDescent="0.3">
      <c r="A29" s="6">
        <v>510</v>
      </c>
      <c r="B29" s="7">
        <f t="shared" si="0"/>
        <v>10.404429464061616</v>
      </c>
      <c r="C29" s="7">
        <f>SUM(B$2:B29)</f>
        <v>332.50085053600617</v>
      </c>
      <c r="D29" s="6">
        <v>120</v>
      </c>
      <c r="E29" s="6">
        <v>120</v>
      </c>
      <c r="F29" s="7"/>
      <c r="G29" s="6" t="s">
        <v>178</v>
      </c>
      <c r="H29" s="7">
        <v>7175074.4931275286</v>
      </c>
      <c r="I29" s="7">
        <v>436916.48063548171</v>
      </c>
      <c r="J29" t="str">
        <f t="shared" si="1"/>
        <v>TD-T4-510</v>
      </c>
      <c r="K29" s="2">
        <v>64.694570973515496</v>
      </c>
      <c r="L29" s="2">
        <v>-148.32273501902799</v>
      </c>
      <c r="M29" s="2">
        <v>125.346718</v>
      </c>
      <c r="N29" s="2" t="s">
        <v>180</v>
      </c>
    </row>
    <row r="30" spans="1:14" ht="14.4" x14ac:dyDescent="0.3">
      <c r="A30" s="6">
        <v>511</v>
      </c>
      <c r="B30" s="7">
        <f t="shared" si="0"/>
        <v>10.520380276867549</v>
      </c>
      <c r="C30" s="7">
        <f>SUM(B$2:B30)</f>
        <v>343.02123081287374</v>
      </c>
      <c r="D30" s="6">
        <v>118</v>
      </c>
      <c r="E30" s="6">
        <v>118</v>
      </c>
      <c r="F30" s="7"/>
      <c r="G30" s="6" t="s">
        <v>178</v>
      </c>
      <c r="H30" s="7">
        <v>7175065.1184529411</v>
      </c>
      <c r="I30" s="7">
        <v>436911.70634207345</v>
      </c>
      <c r="J30" t="str">
        <f t="shared" si="1"/>
        <v>TD-T4-511</v>
      </c>
      <c r="K30" s="2">
        <v>64.694485981017294</v>
      </c>
      <c r="L30" s="2">
        <v>-148.32283099181899</v>
      </c>
      <c r="M30" s="2">
        <v>124.24844400000001</v>
      </c>
      <c r="N30" s="2" t="s">
        <v>181</v>
      </c>
    </row>
    <row r="31" spans="1:14" ht="14.4" x14ac:dyDescent="0.3">
      <c r="A31" s="6">
        <v>512</v>
      </c>
      <c r="B31" s="7">
        <f t="shared" si="0"/>
        <v>13.239956037041095</v>
      </c>
      <c r="C31" s="7">
        <f>SUM(B$2:B31)</f>
        <v>356.26118684991485</v>
      </c>
      <c r="D31" s="6">
        <v>90</v>
      </c>
      <c r="E31" s="6">
        <v>90</v>
      </c>
      <c r="F31" s="7"/>
      <c r="G31" s="6" t="s">
        <v>178</v>
      </c>
      <c r="H31" s="7">
        <v>7175055.6123059792</v>
      </c>
      <c r="I31" s="7">
        <v>436902.49061606824</v>
      </c>
      <c r="J31" t="str">
        <f t="shared" si="1"/>
        <v>TD-T4-512</v>
      </c>
      <c r="K31" s="2">
        <v>64.694398976862402</v>
      </c>
      <c r="L31" s="2">
        <v>-148.32302000373599</v>
      </c>
      <c r="M31" s="2">
        <v>124.895668</v>
      </c>
      <c r="N31" s="2" t="s">
        <v>182</v>
      </c>
    </row>
    <row r="32" spans="1:14" ht="14.4" x14ac:dyDescent="0.3">
      <c r="A32" s="6">
        <v>513</v>
      </c>
      <c r="B32" s="7">
        <f t="shared" si="0"/>
        <v>16.189024981938321</v>
      </c>
      <c r="C32" s="7">
        <f>SUM(B$2:B32)</f>
        <v>372.45021183185315</v>
      </c>
      <c r="D32" s="6">
        <v>86</v>
      </c>
      <c r="E32" s="6">
        <v>86</v>
      </c>
      <c r="F32" s="7"/>
      <c r="G32" s="6"/>
      <c r="H32" s="7">
        <v>7175041.8594467919</v>
      </c>
      <c r="I32" s="7">
        <v>436893.94992557861</v>
      </c>
      <c r="J32" t="str">
        <f t="shared" si="1"/>
        <v>TD-T4-513</v>
      </c>
      <c r="K32" s="2">
        <v>64.6942740026861</v>
      </c>
      <c r="L32" s="2">
        <v>-148.323193006217</v>
      </c>
      <c r="M32" s="2">
        <v>124.215637</v>
      </c>
      <c r="N32" s="2" t="s">
        <v>183</v>
      </c>
    </row>
    <row r="33" spans="1:3" x14ac:dyDescent="0.3">
      <c r="A33" s="2" t="s">
        <v>184</v>
      </c>
      <c r="B33" s="3"/>
      <c r="C33" s="3"/>
    </row>
    <row r="34" spans="1:3" x14ac:dyDescent="0.3">
      <c r="B34" s="3"/>
      <c r="C34" s="3"/>
    </row>
    <row r="35" spans="1:3" x14ac:dyDescent="0.3">
      <c r="B35" s="3"/>
      <c r="C35" s="3"/>
    </row>
    <row r="36" spans="1:3" x14ac:dyDescent="0.3">
      <c r="B36" s="3"/>
      <c r="C36" s="3"/>
    </row>
    <row r="37" spans="1:3" x14ac:dyDescent="0.3">
      <c r="B37" s="3"/>
      <c r="C37" s="3"/>
    </row>
    <row r="38" spans="1:3" x14ac:dyDescent="0.3">
      <c r="B38" s="3"/>
      <c r="C38" s="3"/>
    </row>
    <row r="39" spans="1:3" x14ac:dyDescent="0.3">
      <c r="B39" s="3"/>
      <c r="C39" s="3"/>
    </row>
    <row r="40" spans="1:3" x14ac:dyDescent="0.3">
      <c r="B40" s="3"/>
      <c r="C40" s="3"/>
    </row>
    <row r="41" spans="1:3" x14ac:dyDescent="0.3">
      <c r="B41" s="3"/>
      <c r="C41" s="3"/>
    </row>
  </sheetData>
  <pageMargins left="0.25" right="0.25" top="0.75" bottom="0.75" header="0.3" footer="0.3"/>
  <pageSetup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zoomScale="85" zoomScaleNormal="85" workbookViewId="0">
      <selection activeCell="B30" sqref="B30"/>
    </sheetView>
  </sheetViews>
  <sheetFormatPr defaultColWidth="10.5546875" defaultRowHeight="13.8" x14ac:dyDescent="0.3"/>
  <cols>
    <col min="1" max="1" width="8.6640625" style="2" bestFit="1" customWidth="1"/>
    <col min="2" max="2" width="11.5546875" style="2" bestFit="1" customWidth="1"/>
    <col min="3" max="3" width="14.6640625" style="2" bestFit="1" customWidth="1"/>
    <col min="4" max="6" width="9.6640625" style="2" bestFit="1" customWidth="1"/>
    <col min="7" max="7" width="12.6640625" style="2" customWidth="1"/>
    <col min="8" max="8" width="8.109375" style="3" bestFit="1" customWidth="1"/>
    <col min="9" max="9" width="7.109375" style="3" bestFit="1" customWidth="1"/>
    <col min="10" max="10" width="9" style="3" bestFit="1" customWidth="1"/>
    <col min="11" max="11" width="12.33203125" style="2" bestFit="1" customWidth="1"/>
    <col min="12" max="12" width="11.6640625" style="2" bestFit="1" customWidth="1"/>
    <col min="13" max="13" width="11.33203125" style="2" bestFit="1" customWidth="1"/>
    <col min="14" max="14" width="19.33203125" style="2" bestFit="1" customWidth="1"/>
    <col min="15" max="16384" width="10.5546875" style="2"/>
  </cols>
  <sheetData>
    <row r="1" spans="1:14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s="5" t="s">
        <v>340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6">
        <v>443</v>
      </c>
      <c r="B2" s="7">
        <f>SQRT((H2-H2)^2+(I2-I2)^2)</f>
        <v>0</v>
      </c>
      <c r="C2" s="7">
        <f>SUM(B$2:B2)</f>
        <v>0</v>
      </c>
      <c r="D2" s="6"/>
      <c r="E2" s="6">
        <v>51</v>
      </c>
      <c r="F2" s="6">
        <v>51</v>
      </c>
      <c r="G2" s="6" t="s">
        <v>286</v>
      </c>
      <c r="H2" s="7">
        <v>7175381.696072652</v>
      </c>
      <c r="I2" s="7">
        <v>437120.57202928659</v>
      </c>
      <c r="J2" s="5" t="str">
        <f>_xlfn.CONCAT("TD-T7-",A2)</f>
        <v>TD-T7-443</v>
      </c>
      <c r="K2" s="2">
        <v>64.697364997118697</v>
      </c>
      <c r="L2" s="2">
        <v>-148.31859100610001</v>
      </c>
      <c r="M2" s="2">
        <v>127.618729</v>
      </c>
      <c r="N2" s="2" t="s">
        <v>287</v>
      </c>
    </row>
    <row r="3" spans="1:14" x14ac:dyDescent="0.3">
      <c r="A3" s="6">
        <v>444</v>
      </c>
      <c r="B3" s="7">
        <f>SQRT((H3-H2)^2+(I3-I2)^2)</f>
        <v>25.894900223582315</v>
      </c>
      <c r="C3" s="7">
        <f>SUM(B$2:B3)</f>
        <v>25.894900223582315</v>
      </c>
      <c r="D3" s="6"/>
      <c r="E3" s="6">
        <v>48</v>
      </c>
      <c r="F3" s="6">
        <v>48</v>
      </c>
      <c r="G3" s="6" t="s">
        <v>288</v>
      </c>
      <c r="H3" s="7">
        <v>7175358.1798024103</v>
      </c>
      <c r="I3" s="7">
        <v>437109.73086276685</v>
      </c>
      <c r="J3" s="5" t="str">
        <f t="shared" ref="J3:J41" si="0">_xlfn.CONCAT("TD-T7-",A3)</f>
        <v>TD-T7-444</v>
      </c>
      <c r="K3" s="2">
        <v>64.697152012959094</v>
      </c>
      <c r="L3" s="2">
        <v>-148.318808013573</v>
      </c>
      <c r="M3" s="2">
        <v>128.119293</v>
      </c>
      <c r="N3" s="2" t="s">
        <v>289</v>
      </c>
    </row>
    <row r="4" spans="1:14" x14ac:dyDescent="0.3">
      <c r="A4" s="6">
        <v>445</v>
      </c>
      <c r="B4" s="7">
        <f t="shared" ref="B4:B41" si="1">SQRT((H4-H3)^2+(I4-I3)^2)</f>
        <v>22.3083978425109</v>
      </c>
      <c r="C4" s="7">
        <f>SUM(B$2:B4)</f>
        <v>48.203298066093211</v>
      </c>
      <c r="D4" s="6"/>
      <c r="E4" s="6">
        <v>50</v>
      </c>
      <c r="F4" s="6">
        <v>50</v>
      </c>
      <c r="G4" s="6" t="s">
        <v>288</v>
      </c>
      <c r="H4" s="7">
        <v>7175337.2720835442</v>
      </c>
      <c r="I4" s="7">
        <v>437101.95063744142</v>
      </c>
      <c r="J4" s="5" t="str">
        <f t="shared" si="0"/>
        <v>TD-T7-445</v>
      </c>
      <c r="K4" s="2">
        <v>64.696963001042604</v>
      </c>
      <c r="L4" s="2">
        <v>-148.31896198913401</v>
      </c>
      <c r="M4" s="2">
        <v>126.44735</v>
      </c>
      <c r="N4" s="2" t="s">
        <v>290</v>
      </c>
    </row>
    <row r="5" spans="1:14" x14ac:dyDescent="0.3">
      <c r="A5" s="6">
        <v>446</v>
      </c>
      <c r="B5" s="7">
        <f t="shared" si="1"/>
        <v>31.152977574779307</v>
      </c>
      <c r="C5" s="7">
        <f>SUM(B$2:B5)</f>
        <v>79.356275640872525</v>
      </c>
      <c r="D5" s="6"/>
      <c r="E5" s="6">
        <v>56</v>
      </c>
      <c r="F5" s="6">
        <v>56</v>
      </c>
      <c r="G5" s="6" t="s">
        <v>288</v>
      </c>
      <c r="H5" s="7">
        <v>7175310.633624915</v>
      </c>
      <c r="I5" s="7">
        <v>437085.79822171998</v>
      </c>
      <c r="J5" s="5" t="str">
        <f t="shared" si="0"/>
        <v>TD-T7-446</v>
      </c>
      <c r="K5" s="2">
        <v>64.696721015497999</v>
      </c>
      <c r="L5" s="2">
        <v>-148.31928896717699</v>
      </c>
      <c r="M5" s="2">
        <v>126.97687500000001</v>
      </c>
      <c r="N5" s="2" t="s">
        <v>291</v>
      </c>
    </row>
    <row r="6" spans="1:14" x14ac:dyDescent="0.3">
      <c r="A6" s="6">
        <v>447</v>
      </c>
      <c r="B6" s="7">
        <f t="shared" si="1"/>
        <v>7.5067168499624435</v>
      </c>
      <c r="C6" s="7">
        <f>SUM(B$2:B6)</f>
        <v>86.862992490834969</v>
      </c>
      <c r="D6" s="6"/>
      <c r="E6" s="6">
        <v>124</v>
      </c>
      <c r="F6" s="6">
        <v>124</v>
      </c>
      <c r="G6" s="6" t="s">
        <v>292</v>
      </c>
      <c r="H6" s="7">
        <v>7175314.9935440877</v>
      </c>
      <c r="I6" s="7">
        <v>437079.6874195899</v>
      </c>
      <c r="J6" s="5" t="str">
        <f t="shared" si="0"/>
        <v>TD-T7-447</v>
      </c>
      <c r="K6" s="2">
        <v>64.696758985519395</v>
      </c>
      <c r="L6" s="2">
        <v>-148.31941897049501</v>
      </c>
      <c r="M6" s="2">
        <v>126.143959</v>
      </c>
      <c r="N6" s="2" t="s">
        <v>293</v>
      </c>
    </row>
    <row r="7" spans="1:14" x14ac:dyDescent="0.3">
      <c r="A7" s="6">
        <v>448</v>
      </c>
      <c r="B7" s="7">
        <f t="shared" si="1"/>
        <v>5.7285758106398124</v>
      </c>
      <c r="C7" s="7">
        <f>SUM(B$2:B7)</f>
        <v>92.59156830147478</v>
      </c>
      <c r="D7" s="6"/>
      <c r="E7" s="6">
        <v>108</v>
      </c>
      <c r="F7" s="6">
        <v>108</v>
      </c>
      <c r="G7" s="6" t="s">
        <v>292</v>
      </c>
      <c r="H7" s="7">
        <v>7175319.9512490379</v>
      </c>
      <c r="I7" s="7">
        <v>437082.5575663537</v>
      </c>
      <c r="J7" s="5" t="str">
        <f t="shared" si="0"/>
        <v>TD-T7-448</v>
      </c>
      <c r="K7" s="2">
        <v>64.696803996339398</v>
      </c>
      <c r="L7" s="2">
        <v>-148.319360967725</v>
      </c>
      <c r="M7" s="2">
        <v>125.899704</v>
      </c>
      <c r="N7" s="2" t="s">
        <v>294</v>
      </c>
    </row>
    <row r="8" spans="1:14" x14ac:dyDescent="0.3">
      <c r="A8" s="6">
        <v>449</v>
      </c>
      <c r="B8" s="7">
        <f t="shared" si="1"/>
        <v>14.21792128469616</v>
      </c>
      <c r="C8" s="7">
        <f>SUM(B$2:B8)</f>
        <v>106.80948958617094</v>
      </c>
      <c r="D8" s="6"/>
      <c r="E8" s="6">
        <v>71</v>
      </c>
      <c r="F8" s="6">
        <v>71</v>
      </c>
      <c r="G8" s="6" t="s">
        <v>288</v>
      </c>
      <c r="H8" s="7">
        <v>7175306.6773947626</v>
      </c>
      <c r="I8" s="7">
        <v>437077.46305181965</v>
      </c>
      <c r="J8" s="5" t="str">
        <f t="shared" si="0"/>
        <v>TD-T7-449</v>
      </c>
      <c r="K8" s="2">
        <v>64.696683967485995</v>
      </c>
      <c r="L8" s="2">
        <v>-148.31946196965799</v>
      </c>
      <c r="M8" s="2">
        <v>127.33548</v>
      </c>
      <c r="N8" s="2" t="s">
        <v>295</v>
      </c>
    </row>
    <row r="9" spans="1:14" x14ac:dyDescent="0.3">
      <c r="A9" s="6">
        <v>450</v>
      </c>
      <c r="B9" s="7">
        <f t="shared" si="1"/>
        <v>8.9377624699951905</v>
      </c>
      <c r="C9" s="7">
        <f>SUM(B$2:B9)</f>
        <v>115.74725205616613</v>
      </c>
      <c r="D9" s="6"/>
      <c r="E9" s="6">
        <v>113</v>
      </c>
      <c r="F9" s="6">
        <v>113</v>
      </c>
      <c r="G9" s="6" t="s">
        <v>296</v>
      </c>
      <c r="H9" s="7">
        <v>7175299.6636697967</v>
      </c>
      <c r="I9" s="7">
        <v>437071.92308249918</v>
      </c>
      <c r="J9" s="5" t="str">
        <f t="shared" si="0"/>
        <v>TD-T7-450</v>
      </c>
      <c r="K9" s="2">
        <v>64.696620013564797</v>
      </c>
      <c r="L9" s="2">
        <v>-148.319575041532</v>
      </c>
      <c r="M9" s="2">
        <v>126.420357</v>
      </c>
      <c r="N9" s="2" t="s">
        <v>297</v>
      </c>
    </row>
    <row r="10" spans="1:14" x14ac:dyDescent="0.3">
      <c r="A10" s="6">
        <v>451</v>
      </c>
      <c r="B10" s="7">
        <f t="shared" si="1"/>
        <v>3.0213323834879775</v>
      </c>
      <c r="C10" s="7">
        <f>SUM(B$2:B10)</f>
        <v>118.76858443965411</v>
      </c>
      <c r="D10" s="6"/>
      <c r="E10" s="6">
        <v>121</v>
      </c>
      <c r="F10" s="6">
        <v>121</v>
      </c>
      <c r="G10" s="6" t="s">
        <v>152</v>
      </c>
      <c r="H10" s="7">
        <v>7175296.6622601626</v>
      </c>
      <c r="I10" s="7">
        <v>437071.57668737747</v>
      </c>
      <c r="J10" s="5" t="str">
        <f t="shared" si="0"/>
        <v>TD-T7-451</v>
      </c>
      <c r="K10" s="2">
        <v>64.696593023836598</v>
      </c>
      <c r="L10" s="2">
        <v>-148.319580992683</v>
      </c>
      <c r="M10" s="2">
        <v>126.637398</v>
      </c>
      <c r="N10" s="2" t="s">
        <v>298</v>
      </c>
    </row>
    <row r="11" spans="1:14" x14ac:dyDescent="0.3">
      <c r="A11" s="6">
        <v>452</v>
      </c>
      <c r="B11" s="7">
        <f t="shared" si="1"/>
        <v>14.699503435427966</v>
      </c>
      <c r="C11" s="7">
        <f>SUM(B$2:B11)</f>
        <v>133.46808787508206</v>
      </c>
      <c r="D11" s="6"/>
      <c r="E11" s="6">
        <v>121</v>
      </c>
      <c r="F11" s="6">
        <v>121</v>
      </c>
      <c r="G11" s="6" t="s">
        <v>152</v>
      </c>
      <c r="H11" s="7">
        <v>7175284.2305684686</v>
      </c>
      <c r="I11" s="7">
        <v>437063.73268056515</v>
      </c>
      <c r="J11" s="5" t="str">
        <f t="shared" si="0"/>
        <v>TD-T7-452</v>
      </c>
      <c r="K11" s="2">
        <v>64.696480035781804</v>
      </c>
      <c r="L11" s="2">
        <v>-148.31973999738599</v>
      </c>
      <c r="M11" s="2">
        <v>126.586555</v>
      </c>
      <c r="N11" s="2" t="s">
        <v>299</v>
      </c>
    </row>
    <row r="12" spans="1:14" x14ac:dyDescent="0.3">
      <c r="A12" s="6">
        <v>453</v>
      </c>
      <c r="B12" s="7">
        <f t="shared" si="1"/>
        <v>2.5550640034819598</v>
      </c>
      <c r="C12" s="7">
        <f>SUM(B$2:B12)</f>
        <v>136.02315187856402</v>
      </c>
      <c r="D12" s="6"/>
      <c r="E12" s="6">
        <v>53</v>
      </c>
      <c r="F12" s="6">
        <v>53</v>
      </c>
      <c r="G12" s="6" t="s">
        <v>300</v>
      </c>
      <c r="H12" s="7">
        <v>7175282.8173258547</v>
      </c>
      <c r="I12" s="7">
        <v>437061.60404311924</v>
      </c>
      <c r="J12" s="5" t="str">
        <f t="shared" si="0"/>
        <v>TD-T7-453</v>
      </c>
      <c r="K12" s="2">
        <v>64.696466960012899</v>
      </c>
      <c r="L12" s="2">
        <v>-148.31978400237799</v>
      </c>
      <c r="M12" s="2">
        <v>126.167137</v>
      </c>
      <c r="N12" s="2" t="s">
        <v>301</v>
      </c>
    </row>
    <row r="13" spans="1:14" x14ac:dyDescent="0.3">
      <c r="A13" s="6">
        <v>454</v>
      </c>
      <c r="B13" s="7">
        <f t="shared" si="1"/>
        <v>5.9631480540613397</v>
      </c>
      <c r="C13" s="7">
        <f>SUM(B$2:B13)</f>
        <v>141.98629993262537</v>
      </c>
      <c r="D13" s="6"/>
      <c r="E13" s="6">
        <v>56</v>
      </c>
      <c r="F13" s="6">
        <v>56</v>
      </c>
      <c r="G13" s="6" t="s">
        <v>300</v>
      </c>
      <c r="H13" s="7">
        <v>7175279.9172718115</v>
      </c>
      <c r="I13" s="7">
        <v>437056.39359004283</v>
      </c>
      <c r="J13" s="5" t="str">
        <f t="shared" si="0"/>
        <v>TD-T7-454</v>
      </c>
      <c r="K13" s="2">
        <v>64.6964399702847</v>
      </c>
      <c r="L13" s="2">
        <v>-148.31989196129101</v>
      </c>
      <c r="M13" s="2">
        <v>127.134201</v>
      </c>
      <c r="N13" s="2" t="s">
        <v>302</v>
      </c>
    </row>
    <row r="14" spans="1:14" x14ac:dyDescent="0.3">
      <c r="A14" s="6">
        <v>455</v>
      </c>
      <c r="B14" s="7">
        <f t="shared" si="1"/>
        <v>2.9756935296025313</v>
      </c>
      <c r="C14" s="7">
        <f>SUM(B$2:B14)</f>
        <v>144.96199346222789</v>
      </c>
      <c r="D14" s="6"/>
      <c r="E14" s="6">
        <v>109</v>
      </c>
      <c r="F14" s="6">
        <v>109</v>
      </c>
      <c r="G14" s="6" t="s">
        <v>303</v>
      </c>
      <c r="H14" s="7">
        <v>7175277.1560030701</v>
      </c>
      <c r="I14" s="7">
        <v>437055.2844701577</v>
      </c>
      <c r="J14" s="5" t="str">
        <f t="shared" si="0"/>
        <v>TD-T7-455</v>
      </c>
      <c r="K14" s="2">
        <v>64.696414992213207</v>
      </c>
      <c r="L14" s="2">
        <v>-148.31991400569601</v>
      </c>
      <c r="M14" s="2">
        <v>126.570206</v>
      </c>
      <c r="N14" s="2" t="s">
        <v>304</v>
      </c>
    </row>
    <row r="15" spans="1:14" x14ac:dyDescent="0.3">
      <c r="A15" s="6">
        <v>456</v>
      </c>
      <c r="B15" s="7">
        <f t="shared" si="1"/>
        <v>2.9361011703231723</v>
      </c>
      <c r="C15" s="7">
        <f>SUM(B$2:B15)</f>
        <v>147.89809463255108</v>
      </c>
      <c r="D15" s="6"/>
      <c r="E15" s="6">
        <v>212</v>
      </c>
      <c r="F15" s="6">
        <v>212</v>
      </c>
      <c r="G15" s="6" t="s">
        <v>152</v>
      </c>
      <c r="H15" s="7">
        <v>7175274.9635894345</v>
      </c>
      <c r="I15" s="7">
        <v>437053.33152045711</v>
      </c>
      <c r="J15" s="5" t="str">
        <f t="shared" si="0"/>
        <v>TD-T7-456</v>
      </c>
      <c r="K15" s="2">
        <v>64.696394959464598</v>
      </c>
      <c r="L15" s="2">
        <v>-148.31995398737399</v>
      </c>
      <c r="M15" s="2">
        <v>126.224746999999</v>
      </c>
      <c r="N15" s="2" t="s">
        <v>305</v>
      </c>
    </row>
    <row r="16" spans="1:14" x14ac:dyDescent="0.3">
      <c r="A16" s="6">
        <v>457</v>
      </c>
      <c r="B16" s="7">
        <f t="shared" si="1"/>
        <v>1.6838392268067344</v>
      </c>
      <c r="C16" s="7">
        <f>SUM(B$2:B16)</f>
        <v>149.5819338593578</v>
      </c>
      <c r="D16" s="6">
        <v>250</v>
      </c>
      <c r="E16" s="6"/>
      <c r="F16" s="6" t="s">
        <v>28</v>
      </c>
      <c r="G16" s="6" t="s">
        <v>152</v>
      </c>
      <c r="H16" s="7">
        <v>7175275.445701682</v>
      </c>
      <c r="I16" s="7">
        <v>437051.71817538474</v>
      </c>
      <c r="J16" s="5" t="str">
        <f t="shared" si="0"/>
        <v>TD-T7-457</v>
      </c>
      <c r="K16" s="2">
        <v>64.696398982778106</v>
      </c>
      <c r="L16" s="2">
        <v>-148.31998801790101</v>
      </c>
      <c r="M16" s="2">
        <v>126.51003300000001</v>
      </c>
      <c r="N16" s="2" t="s">
        <v>306</v>
      </c>
    </row>
    <row r="17" spans="1:14" x14ac:dyDescent="0.3">
      <c r="A17" s="6">
        <v>458</v>
      </c>
      <c r="B17" s="7">
        <f t="shared" si="1"/>
        <v>25.382653117901157</v>
      </c>
      <c r="C17" s="7">
        <f>SUM(B$2:B17)</f>
        <v>174.96458697725896</v>
      </c>
      <c r="D17" s="6">
        <v>250</v>
      </c>
      <c r="E17" s="6"/>
      <c r="F17" s="6" t="s">
        <v>28</v>
      </c>
      <c r="G17" s="6" t="s">
        <v>152</v>
      </c>
      <c r="H17" s="7">
        <v>7175257.4302560622</v>
      </c>
      <c r="I17" s="7">
        <v>437033.83738126303</v>
      </c>
      <c r="J17" s="5" t="str">
        <f t="shared" si="0"/>
        <v>TD-T7-458</v>
      </c>
      <c r="K17" s="2">
        <v>64.696234026923705</v>
      </c>
      <c r="L17" s="2">
        <v>-148.320354977622</v>
      </c>
      <c r="M17" s="2">
        <v>126.434372</v>
      </c>
      <c r="N17" s="2" t="s">
        <v>307</v>
      </c>
    </row>
    <row r="18" spans="1:14" x14ac:dyDescent="0.3">
      <c r="A18" s="6">
        <v>459</v>
      </c>
      <c r="B18" s="7">
        <f t="shared" si="1"/>
        <v>10.806510136831175</v>
      </c>
      <c r="C18" s="7">
        <f>SUM(B$2:B18)</f>
        <v>185.77109711409014</v>
      </c>
      <c r="D18" s="6">
        <v>250</v>
      </c>
      <c r="E18" s="6"/>
      <c r="F18" s="6" t="s">
        <v>28</v>
      </c>
      <c r="G18" s="6" t="s">
        <v>152</v>
      </c>
      <c r="H18" s="7">
        <v>7175251.3753561135</v>
      </c>
      <c r="I18" s="7">
        <v>437024.88646801637</v>
      </c>
      <c r="J18" s="5" t="str">
        <f t="shared" si="0"/>
        <v>TD-T7-459</v>
      </c>
      <c r="K18" s="2">
        <v>64.696178035810505</v>
      </c>
      <c r="L18" s="2">
        <v>-148.320539966225</v>
      </c>
      <c r="M18" s="2">
        <v>125.844955</v>
      </c>
      <c r="N18" s="2" t="s">
        <v>308</v>
      </c>
    </row>
    <row r="19" spans="1:14" x14ac:dyDescent="0.3">
      <c r="A19" s="6">
        <v>460</v>
      </c>
      <c r="B19" s="7">
        <f t="shared" si="1"/>
        <v>4.3989511653285103</v>
      </c>
      <c r="C19" s="7">
        <f>SUM(B$2:B19)</f>
        <v>190.17004827941864</v>
      </c>
      <c r="D19" s="6">
        <v>250</v>
      </c>
      <c r="E19" s="6"/>
      <c r="F19" s="6" t="s">
        <v>28</v>
      </c>
      <c r="G19" s="6" t="s">
        <v>152</v>
      </c>
      <c r="H19" s="7">
        <v>7175249.4489421947</v>
      </c>
      <c r="I19" s="7">
        <v>437020.9317618619</v>
      </c>
      <c r="J19" s="5" t="str">
        <f t="shared" si="0"/>
        <v>TD-T7-460</v>
      </c>
      <c r="K19" s="2">
        <v>64.6961600147187</v>
      </c>
      <c r="L19" s="2">
        <v>-148.32062202505699</v>
      </c>
      <c r="M19" s="2">
        <v>126.351958999999</v>
      </c>
      <c r="N19" s="2" t="s">
        <v>309</v>
      </c>
    </row>
    <row r="20" spans="1:14" x14ac:dyDescent="0.3">
      <c r="A20" s="6">
        <v>461</v>
      </c>
      <c r="B20" s="7">
        <f t="shared" si="1"/>
        <v>4.273230908589789</v>
      </c>
      <c r="C20" s="7">
        <f>SUM(B$2:B20)</f>
        <v>194.44327918800843</v>
      </c>
      <c r="D20" s="6"/>
      <c r="E20" s="6">
        <v>84</v>
      </c>
      <c r="F20" s="6">
        <v>84</v>
      </c>
      <c r="G20" s="6" t="s">
        <v>310</v>
      </c>
      <c r="H20" s="7">
        <v>7175246.7333539734</v>
      </c>
      <c r="I20" s="7">
        <v>437017.63235539856</v>
      </c>
      <c r="J20" s="5" t="str">
        <f t="shared" si="0"/>
        <v>TD-T7-461</v>
      </c>
      <c r="K20" s="2">
        <v>64.696135036647306</v>
      </c>
      <c r="L20" s="2">
        <v>-148.320690002292</v>
      </c>
      <c r="M20" s="2">
        <v>125.848747</v>
      </c>
      <c r="N20" s="2" t="s">
        <v>311</v>
      </c>
    </row>
    <row r="21" spans="1:14" x14ac:dyDescent="0.3">
      <c r="A21" s="6">
        <v>462</v>
      </c>
      <c r="B21" s="7">
        <f t="shared" si="1"/>
        <v>0.82705148858037125</v>
      </c>
      <c r="C21" s="7">
        <f>SUM(B$2:B21)</f>
        <v>195.2703306765888</v>
      </c>
      <c r="D21" s="6"/>
      <c r="E21" s="6">
        <v>112</v>
      </c>
      <c r="F21" s="6">
        <v>112</v>
      </c>
      <c r="G21" s="6" t="s">
        <v>303</v>
      </c>
      <c r="H21" s="7">
        <v>7175247.5145330792</v>
      </c>
      <c r="I21" s="7">
        <v>437017.36074286327</v>
      </c>
      <c r="J21" s="5" t="str">
        <f t="shared" si="0"/>
        <v>TD-T7-462</v>
      </c>
      <c r="K21" s="2">
        <v>64.696141993626895</v>
      </c>
      <c r="L21" s="2">
        <v>-148.320696037262</v>
      </c>
      <c r="M21" s="2">
        <v>126.049758999999</v>
      </c>
      <c r="N21" s="2" t="s">
        <v>312</v>
      </c>
    </row>
    <row r="22" spans="1:14" x14ac:dyDescent="0.3">
      <c r="A22" s="6">
        <v>463</v>
      </c>
      <c r="B22" s="7">
        <f t="shared" si="1"/>
        <v>2.2458231485502451</v>
      </c>
      <c r="C22" s="7">
        <f>SUM(B$2:B22)</f>
        <v>197.51615382513904</v>
      </c>
      <c r="D22" s="6"/>
      <c r="E22" s="6">
        <v>218</v>
      </c>
      <c r="F22" s="6">
        <v>218</v>
      </c>
      <c r="G22" s="6" t="s">
        <v>152</v>
      </c>
      <c r="H22" s="7">
        <v>7175246.8867580732</v>
      </c>
      <c r="I22" s="7">
        <v>437015.2044450739</v>
      </c>
      <c r="J22" s="5" t="str">
        <f t="shared" si="0"/>
        <v>TD-T7-463</v>
      </c>
      <c r="K22" s="2">
        <v>64.696135958656598</v>
      </c>
      <c r="L22" s="2">
        <v>-148.320740964263</v>
      </c>
      <c r="M22" s="2">
        <v>125.820815999999</v>
      </c>
      <c r="N22" s="2" t="s">
        <v>313</v>
      </c>
    </row>
    <row r="23" spans="1:14" x14ac:dyDescent="0.3">
      <c r="A23" s="6">
        <v>464</v>
      </c>
      <c r="B23" s="7">
        <f t="shared" si="1"/>
        <v>4.7917934727156295</v>
      </c>
      <c r="C23" s="7">
        <f>SUM(B$2:B23)</f>
        <v>202.30794729785467</v>
      </c>
      <c r="D23" s="6">
        <v>250</v>
      </c>
      <c r="E23" s="6"/>
      <c r="F23" s="6" t="s">
        <v>28</v>
      </c>
      <c r="G23" s="6" t="s">
        <v>314</v>
      </c>
      <c r="H23" s="7">
        <v>7175244.0711036222</v>
      </c>
      <c r="I23" s="7">
        <v>437011.32715546677</v>
      </c>
      <c r="J23" s="5" t="str">
        <f t="shared" si="0"/>
        <v>TD-T7-464</v>
      </c>
      <c r="K23" s="2">
        <v>64.696109974756794</v>
      </c>
      <c r="L23" s="2">
        <v>-148.320821011438</v>
      </c>
      <c r="M23" s="2">
        <v>125.646584</v>
      </c>
      <c r="N23" s="2" t="s">
        <v>315</v>
      </c>
    </row>
    <row r="24" spans="1:14" x14ac:dyDescent="0.3">
      <c r="A24" s="6">
        <v>465</v>
      </c>
      <c r="B24" s="7">
        <f t="shared" si="1"/>
        <v>11.301135495036627</v>
      </c>
      <c r="C24" s="7">
        <f>SUM(B$2:B24)</f>
        <v>213.60908279289129</v>
      </c>
      <c r="D24" s="6"/>
      <c r="E24" s="6">
        <v>222</v>
      </c>
      <c r="F24" s="6">
        <v>222</v>
      </c>
      <c r="G24" s="6" t="s">
        <v>314</v>
      </c>
      <c r="H24" s="7">
        <v>7175236.8998677544</v>
      </c>
      <c r="I24" s="7">
        <v>437002.59279575321</v>
      </c>
      <c r="J24" s="5" t="str">
        <f t="shared" si="0"/>
        <v>TD-T7-465</v>
      </c>
      <c r="K24" s="2">
        <v>64.696044009178806</v>
      </c>
      <c r="L24" s="2">
        <v>-148.3210009709</v>
      </c>
      <c r="M24" s="2">
        <v>126.015511</v>
      </c>
      <c r="N24" s="2" t="s">
        <v>316</v>
      </c>
    </row>
    <row r="25" spans="1:14" x14ac:dyDescent="0.3">
      <c r="A25" s="6">
        <v>466</v>
      </c>
      <c r="B25" s="7">
        <f t="shared" si="1"/>
        <v>9.8650684910805939</v>
      </c>
      <c r="C25" s="7">
        <f>SUM(B$2:B25)</f>
        <v>223.47415128397188</v>
      </c>
      <c r="D25" s="6"/>
      <c r="E25" s="6">
        <v>222</v>
      </c>
      <c r="F25" s="6">
        <v>222</v>
      </c>
      <c r="G25" s="6" t="s">
        <v>314</v>
      </c>
      <c r="H25" s="7">
        <v>7175227.725364456</v>
      </c>
      <c r="I25" s="7">
        <v>436998.96676961432</v>
      </c>
      <c r="J25" s="5" t="str">
        <f t="shared" si="0"/>
        <v>TD-T7-466</v>
      </c>
      <c r="K25" s="2">
        <v>64.695961028337393</v>
      </c>
      <c r="L25" s="2">
        <v>-148.32107297144799</v>
      </c>
      <c r="M25" s="2">
        <v>124.86145</v>
      </c>
      <c r="N25" s="2" t="s">
        <v>317</v>
      </c>
    </row>
    <row r="26" spans="1:14" x14ac:dyDescent="0.3">
      <c r="A26" s="6">
        <v>467</v>
      </c>
      <c r="B26" s="7">
        <f t="shared" si="1"/>
        <v>4.120732301936842</v>
      </c>
      <c r="C26" s="7">
        <f>SUM(B$2:B26)</f>
        <v>227.59488358590872</v>
      </c>
      <c r="D26" s="6"/>
      <c r="E26" s="6">
        <v>241</v>
      </c>
      <c r="F26" s="6">
        <v>241</v>
      </c>
      <c r="G26" s="6" t="s">
        <v>314</v>
      </c>
      <c r="H26" s="7">
        <v>7175231.8420847645</v>
      </c>
      <c r="I26" s="7">
        <v>436999.1485623683</v>
      </c>
      <c r="J26" s="5" t="str">
        <f t="shared" si="0"/>
        <v>TD-T7-467</v>
      </c>
      <c r="K26" s="2">
        <v>64.695997992530394</v>
      </c>
      <c r="L26" s="2">
        <v>-148.321070959791</v>
      </c>
      <c r="M26" s="2">
        <v>125.854187</v>
      </c>
      <c r="N26" s="2" t="s">
        <v>318</v>
      </c>
    </row>
    <row r="27" spans="1:14" x14ac:dyDescent="0.3">
      <c r="A27" s="6">
        <v>468</v>
      </c>
      <c r="B27" s="7">
        <f t="shared" si="1"/>
        <v>15.055201278208944</v>
      </c>
      <c r="C27" s="7">
        <f>SUM(B$2:B27)</f>
        <v>242.65008486411767</v>
      </c>
      <c r="D27" s="6">
        <v>250</v>
      </c>
      <c r="E27" s="6"/>
      <c r="F27" s="6" t="s">
        <v>28</v>
      </c>
      <c r="G27" s="6" t="s">
        <v>314</v>
      </c>
      <c r="H27" s="7">
        <v>7175216.9656092767</v>
      </c>
      <c r="I27" s="7">
        <v>437001.46147451259</v>
      </c>
      <c r="J27" s="5" t="str">
        <f t="shared" si="0"/>
        <v>TD-T7-468</v>
      </c>
      <c r="K27" s="2">
        <v>64.695864971727104</v>
      </c>
      <c r="L27" s="2">
        <v>-148.321015974506</v>
      </c>
      <c r="M27" s="2">
        <v>125.383217</v>
      </c>
      <c r="N27" s="2" t="s">
        <v>319</v>
      </c>
    </row>
    <row r="28" spans="1:14" x14ac:dyDescent="0.3">
      <c r="A28" s="6">
        <v>469</v>
      </c>
      <c r="B28" s="7">
        <f t="shared" si="1"/>
        <v>6.380357526204496</v>
      </c>
      <c r="C28" s="7">
        <f>SUM(B$2:B28)</f>
        <v>249.03044239032218</v>
      </c>
      <c r="D28" s="6"/>
      <c r="E28" s="6"/>
      <c r="F28" s="6">
        <v>103</v>
      </c>
      <c r="G28" s="6" t="s">
        <v>320</v>
      </c>
      <c r="H28" s="7">
        <v>7175212.5252985917</v>
      </c>
      <c r="I28" s="7">
        <v>437006.04324307758</v>
      </c>
      <c r="J28" s="5" t="str">
        <f t="shared" si="0"/>
        <v>TD-T7-469</v>
      </c>
      <c r="K28" s="2">
        <v>64.6958259958773</v>
      </c>
      <c r="L28" s="2">
        <v>-148.32091799005801</v>
      </c>
      <c r="M28" s="2">
        <v>125.851067</v>
      </c>
      <c r="N28" s="2" t="s">
        <v>321</v>
      </c>
    </row>
    <row r="29" spans="1:14" x14ac:dyDescent="0.3">
      <c r="A29" s="6">
        <v>470</v>
      </c>
      <c r="B29" s="7">
        <f t="shared" si="1"/>
        <v>13.350272215369557</v>
      </c>
      <c r="C29" s="7">
        <f>SUM(B$2:B29)</f>
        <v>262.38071460569176</v>
      </c>
      <c r="D29" s="6">
        <v>250</v>
      </c>
      <c r="E29" s="6"/>
      <c r="F29" s="6" t="s">
        <v>28</v>
      </c>
      <c r="G29" s="6" t="s">
        <v>314</v>
      </c>
      <c r="H29" s="7">
        <v>7175201.4473099355</v>
      </c>
      <c r="I29" s="7">
        <v>437013.49360787112</v>
      </c>
      <c r="J29" s="5" t="str">
        <f t="shared" si="0"/>
        <v>TD-T7-470</v>
      </c>
      <c r="K29" s="2">
        <v>64.695728011429296</v>
      </c>
      <c r="L29" s="2">
        <v>-148.320756973698</v>
      </c>
      <c r="M29" s="2">
        <v>125.542046</v>
      </c>
      <c r="N29" s="2" t="s">
        <v>322</v>
      </c>
    </row>
    <row r="30" spans="1:14" x14ac:dyDescent="0.3">
      <c r="A30" s="6">
        <v>471</v>
      </c>
      <c r="B30" s="7">
        <f t="shared" si="1"/>
        <v>9.3066800812093948</v>
      </c>
      <c r="C30" s="7">
        <f>SUM(B$2:B30)</f>
        <v>271.68739468690114</v>
      </c>
      <c r="D30" s="6">
        <v>250</v>
      </c>
      <c r="E30" s="6"/>
      <c r="F30" s="6" t="s">
        <v>28</v>
      </c>
      <c r="G30" s="6" t="s">
        <v>314</v>
      </c>
      <c r="H30" s="7">
        <v>7175194.296746308</v>
      </c>
      <c r="I30" s="7">
        <v>437019.45043034147</v>
      </c>
      <c r="J30" s="5" t="str">
        <f t="shared" si="0"/>
        <v>TD-T7-471</v>
      </c>
      <c r="K30" s="2">
        <v>64.695664979517403</v>
      </c>
      <c r="L30" s="2">
        <v>-148.32062898203699</v>
      </c>
      <c r="M30" s="2">
        <v>125.799904</v>
      </c>
      <c r="N30" s="2" t="s">
        <v>323</v>
      </c>
    </row>
    <row r="31" spans="1:14" x14ac:dyDescent="0.3">
      <c r="A31" s="6">
        <v>472</v>
      </c>
      <c r="B31" s="7">
        <f t="shared" si="1"/>
        <v>15.786592341395245</v>
      </c>
      <c r="C31" s="7">
        <f>SUM(B$2:B31)</f>
        <v>287.47398702829639</v>
      </c>
      <c r="D31" s="6">
        <v>250</v>
      </c>
      <c r="E31" s="6"/>
      <c r="F31" s="6" t="s">
        <v>28</v>
      </c>
      <c r="G31" s="6" t="s">
        <v>324</v>
      </c>
      <c r="H31" s="7">
        <v>7175192.7452272</v>
      </c>
      <c r="I31" s="7">
        <v>437035.16059540142</v>
      </c>
      <c r="J31" s="5" t="str">
        <f t="shared" si="0"/>
        <v>TD-T7-472</v>
      </c>
      <c r="K31" s="2">
        <v>64.695653999224305</v>
      </c>
      <c r="L31" s="2">
        <v>-148.32029898650899</v>
      </c>
      <c r="M31" s="2">
        <v>125.379859999999</v>
      </c>
      <c r="N31" s="2" t="s">
        <v>325</v>
      </c>
    </row>
    <row r="32" spans="1:14" x14ac:dyDescent="0.3">
      <c r="A32" s="6">
        <v>473</v>
      </c>
      <c r="B32" s="7">
        <f>SQRT((H32-H31)^2+(I32-I31)^2)</f>
        <v>16.417978936995443</v>
      </c>
      <c r="C32" s="7">
        <f>SUM(B$2:B32)</f>
        <v>303.89196596529183</v>
      </c>
      <c r="D32" s="6">
        <v>250</v>
      </c>
      <c r="E32" s="6"/>
      <c r="F32" s="6" t="s">
        <v>28</v>
      </c>
      <c r="G32" s="6" t="s">
        <v>314</v>
      </c>
      <c r="H32" s="7">
        <v>7175184.3133742828</v>
      </c>
      <c r="I32" s="7">
        <v>437049.24796168326</v>
      </c>
      <c r="J32" s="5" t="str">
        <f t="shared" si="0"/>
        <v>TD-T7-473</v>
      </c>
      <c r="K32" s="2">
        <v>64.695580992847596</v>
      </c>
      <c r="L32" s="2">
        <v>-148.320000004023</v>
      </c>
      <c r="M32" s="2">
        <v>125.775696</v>
      </c>
      <c r="N32" s="2" t="s">
        <v>326</v>
      </c>
    </row>
    <row r="33" spans="1:14" x14ac:dyDescent="0.3">
      <c r="A33" s="6">
        <v>474</v>
      </c>
      <c r="B33" s="7">
        <f t="shared" si="1"/>
        <v>10.461909745189047</v>
      </c>
      <c r="C33" s="7">
        <f>SUM(B$2:B33)</f>
        <v>314.35387571048091</v>
      </c>
      <c r="D33" s="6">
        <v>250</v>
      </c>
      <c r="E33" s="6"/>
      <c r="F33" s="6" t="s">
        <v>28</v>
      </c>
      <c r="G33" s="6" t="s">
        <v>314</v>
      </c>
      <c r="H33" s="7">
        <v>7175180.6520364191</v>
      </c>
      <c r="I33" s="7">
        <v>437059.04827599274</v>
      </c>
      <c r="J33" s="5" t="str">
        <f t="shared" si="0"/>
        <v>TD-T7-474</v>
      </c>
      <c r="K33" s="2">
        <v>64.695549979805904</v>
      </c>
      <c r="L33" s="2">
        <v>-148.31979297101401</v>
      </c>
      <c r="M33" s="2">
        <v>125.574524</v>
      </c>
      <c r="N33" s="2" t="s">
        <v>327</v>
      </c>
    </row>
    <row r="34" spans="1:14" x14ac:dyDescent="0.3">
      <c r="A34" s="6">
        <v>475</v>
      </c>
      <c r="B34" s="7">
        <f t="shared" si="1"/>
        <v>3.8155489375383786</v>
      </c>
      <c r="C34" s="7">
        <f>SUM(B$2:B34)</f>
        <v>318.16942464801929</v>
      </c>
      <c r="D34" s="6"/>
      <c r="E34" s="6">
        <v>247</v>
      </c>
      <c r="F34" s="6">
        <v>247</v>
      </c>
      <c r="G34" s="6" t="s">
        <v>328</v>
      </c>
      <c r="H34" s="7">
        <v>7175179.0198029298</v>
      </c>
      <c r="I34" s="7">
        <v>437062.49707687582</v>
      </c>
      <c r="J34" s="5" t="str">
        <f t="shared" si="0"/>
        <v>TD-T7-475</v>
      </c>
      <c r="K34" s="2">
        <v>64.695535982027593</v>
      </c>
      <c r="L34" s="2">
        <v>-148.31971996463801</v>
      </c>
      <c r="M34" s="2">
        <v>124.69652600000001</v>
      </c>
      <c r="N34" s="2" t="s">
        <v>329</v>
      </c>
    </row>
    <row r="35" spans="1:14" x14ac:dyDescent="0.3">
      <c r="A35" s="6">
        <v>476</v>
      </c>
      <c r="B35" s="7">
        <f t="shared" si="1"/>
        <v>3.2753201099356755</v>
      </c>
      <c r="C35" s="7">
        <f>SUM(B$2:B35)</f>
        <v>321.44474475795494</v>
      </c>
      <c r="D35" s="6"/>
      <c r="E35" s="6">
        <v>222</v>
      </c>
      <c r="F35" s="6">
        <v>222</v>
      </c>
      <c r="G35" s="6"/>
      <c r="H35" s="7">
        <v>7175177.0682555307</v>
      </c>
      <c r="I35" s="7">
        <v>437065.12751116912</v>
      </c>
      <c r="J35" s="5" t="str">
        <f t="shared" si="0"/>
        <v>TD-T7-476</v>
      </c>
      <c r="K35" s="2">
        <v>64.695518966764197</v>
      </c>
      <c r="L35" s="2">
        <v>-148.319663973525</v>
      </c>
      <c r="M35" s="2">
        <v>124.576607</v>
      </c>
      <c r="N35" s="2" t="s">
        <v>330</v>
      </c>
    </row>
    <row r="36" spans="1:14" x14ac:dyDescent="0.3">
      <c r="A36" s="6">
        <v>477</v>
      </c>
      <c r="B36" s="7">
        <f t="shared" si="1"/>
        <v>3.1154664657728475</v>
      </c>
      <c r="C36" s="7">
        <f>SUM(B$2:B36)</f>
        <v>324.56021122372778</v>
      </c>
      <c r="D36" s="6"/>
      <c r="E36" s="6">
        <v>52</v>
      </c>
      <c r="F36" s="6">
        <v>52</v>
      </c>
      <c r="G36" s="6" t="s">
        <v>331</v>
      </c>
      <c r="H36" s="7">
        <v>7175176.6768376678</v>
      </c>
      <c r="I36" s="7">
        <v>437068.2182915489</v>
      </c>
      <c r="J36" s="5" t="str">
        <f t="shared" si="0"/>
        <v>TD-T7-477</v>
      </c>
      <c r="K36" s="2">
        <v>64.695516033098102</v>
      </c>
      <c r="L36" s="2">
        <v>-148.31959901377499</v>
      </c>
      <c r="M36" s="2">
        <v>126.039833</v>
      </c>
      <c r="N36" s="2" t="s">
        <v>332</v>
      </c>
    </row>
    <row r="37" spans="1:14" x14ac:dyDescent="0.3">
      <c r="A37" s="6">
        <v>478</v>
      </c>
      <c r="B37" s="7">
        <f t="shared" si="1"/>
        <v>3.1806757052084782</v>
      </c>
      <c r="C37" s="7">
        <f>SUM(B$2:B37)</f>
        <v>327.74088692893628</v>
      </c>
      <c r="D37" s="6"/>
      <c r="E37" s="6">
        <v>57</v>
      </c>
      <c r="F37" s="6">
        <v>57</v>
      </c>
      <c r="G37" s="6"/>
      <c r="H37" s="7">
        <v>7175177.0501800431</v>
      </c>
      <c r="I37" s="7">
        <v>437071.37698010786</v>
      </c>
      <c r="J37" s="5" t="str">
        <f t="shared" si="0"/>
        <v>TD-T7-478</v>
      </c>
      <c r="K37" s="2">
        <v>64.695519972592507</v>
      </c>
      <c r="L37" s="2">
        <v>-148.319532964378</v>
      </c>
      <c r="M37" s="2">
        <v>125.516846</v>
      </c>
      <c r="N37" s="2" t="s">
        <v>333</v>
      </c>
    </row>
    <row r="38" spans="1:14" x14ac:dyDescent="0.3">
      <c r="A38" s="6">
        <v>479</v>
      </c>
      <c r="B38" s="7">
        <f t="shared" si="1"/>
        <v>5.1252201560698252</v>
      </c>
      <c r="C38" s="7">
        <f>SUM(B$2:B38)</f>
        <v>332.86610708500609</v>
      </c>
      <c r="D38" s="6"/>
      <c r="E38" s="6">
        <v>99</v>
      </c>
      <c r="F38" s="6">
        <v>99</v>
      </c>
      <c r="G38" s="6" t="s">
        <v>334</v>
      </c>
      <c r="H38" s="7">
        <v>7175173.9564327504</v>
      </c>
      <c r="I38" s="7">
        <v>437075.46312858013</v>
      </c>
      <c r="J38" s="5" t="str">
        <f t="shared" si="0"/>
        <v>TD-T7-479</v>
      </c>
      <c r="K38" s="2">
        <v>64.695492982864295</v>
      </c>
      <c r="L38" s="2">
        <v>-148.31944596022299</v>
      </c>
      <c r="M38" s="2">
        <v>125.014343</v>
      </c>
      <c r="N38" s="2" t="s">
        <v>335</v>
      </c>
    </row>
    <row r="39" spans="1:14" x14ac:dyDescent="0.3">
      <c r="A39" s="6">
        <v>480</v>
      </c>
      <c r="B39" s="7">
        <f t="shared" si="1"/>
        <v>5.4872228082859795</v>
      </c>
      <c r="C39" s="7">
        <f>SUM(B$2:B39)</f>
        <v>338.35332989329208</v>
      </c>
      <c r="D39" s="6"/>
      <c r="E39" s="6">
        <v>101</v>
      </c>
      <c r="F39" s="6">
        <v>101</v>
      </c>
      <c r="G39" s="6"/>
      <c r="H39" s="7">
        <v>7175171.9532789998</v>
      </c>
      <c r="I39" s="7">
        <v>437080.5716498142</v>
      </c>
      <c r="J39" s="5" t="str">
        <f t="shared" si="0"/>
        <v>TD-T7-480</v>
      </c>
      <c r="K39" s="2">
        <v>64.695475967600899</v>
      </c>
      <c r="L39" s="2">
        <v>-148.31933800131</v>
      </c>
      <c r="M39" s="2">
        <v>124.662674</v>
      </c>
      <c r="N39" s="2" t="s">
        <v>336</v>
      </c>
    </row>
    <row r="40" spans="1:14" x14ac:dyDescent="0.3">
      <c r="A40" s="6">
        <v>481</v>
      </c>
      <c r="B40" s="7">
        <f t="shared" si="1"/>
        <v>7.4196002969910273</v>
      </c>
      <c r="C40" s="7">
        <f>SUM(B$2:B40)</f>
        <v>345.77293019028309</v>
      </c>
      <c r="D40" s="6"/>
      <c r="E40" s="6">
        <v>72</v>
      </c>
      <c r="F40" s="6">
        <v>72</v>
      </c>
      <c r="G40" s="6"/>
      <c r="H40" s="7">
        <v>7175169.2492357828</v>
      </c>
      <c r="I40" s="7">
        <v>437087.48096373439</v>
      </c>
      <c r="J40" s="5" t="str">
        <f t="shared" si="0"/>
        <v>TD-T7-481</v>
      </c>
      <c r="K40" s="2">
        <v>64.695453001186195</v>
      </c>
      <c r="L40" s="2">
        <v>-148.31919198855701</v>
      </c>
      <c r="M40" s="2">
        <v>126.465317</v>
      </c>
      <c r="N40" s="2" t="s">
        <v>337</v>
      </c>
    </row>
    <row r="41" spans="1:14" x14ac:dyDescent="0.3">
      <c r="A41" s="6">
        <v>482</v>
      </c>
      <c r="B41" s="7">
        <f t="shared" si="1"/>
        <v>8.4023160744359053</v>
      </c>
      <c r="C41" s="7">
        <f>SUM(B$2:B41)</f>
        <v>354.17524626471902</v>
      </c>
      <c r="D41" s="6"/>
      <c r="E41" s="6">
        <v>57</v>
      </c>
      <c r="F41" s="6">
        <v>57</v>
      </c>
      <c r="G41" s="6"/>
      <c r="H41" s="7">
        <v>7175165.190414492</v>
      </c>
      <c r="I41" s="7">
        <v>437094.83792541327</v>
      </c>
      <c r="J41" s="5" t="str">
        <f t="shared" si="0"/>
        <v>TD-T7-482</v>
      </c>
      <c r="K41" s="2">
        <v>64.695417964830895</v>
      </c>
      <c r="L41" s="2">
        <v>-148.31903600133899</v>
      </c>
      <c r="M41" s="2">
        <v>125.58123000000001</v>
      </c>
      <c r="N41" s="2" t="s">
        <v>338</v>
      </c>
    </row>
    <row r="42" spans="1:14" x14ac:dyDescent="0.3">
      <c r="A42" s="2" t="s">
        <v>339</v>
      </c>
    </row>
  </sheetData>
  <pageMargins left="0.25" right="0.25" top="0.5" bottom="0.75" header="0.3" footer="0.3"/>
  <pageSetup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workbookViewId="0">
      <selection activeCell="L2" sqref="L2:M2"/>
    </sheetView>
  </sheetViews>
  <sheetFormatPr defaultColWidth="9.664062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0.6640625" style="2" bestFit="1" customWidth="1"/>
    <col min="8" max="8" width="8" style="3" bestFit="1" customWidth="1"/>
    <col min="9" max="9" width="7" style="3" bestFit="1" customWidth="1"/>
    <col min="10" max="11" width="9.6640625" style="2"/>
    <col min="12" max="12" width="12" style="2" bestFit="1" customWidth="1"/>
    <col min="13" max="13" width="11.5546875" style="2" bestFit="1" customWidth="1"/>
    <col min="14" max="14" width="11" style="2" bestFit="1" customWidth="1"/>
    <col min="15" max="15" width="19" style="2" bestFit="1" customWidth="1"/>
    <col min="16" max="16384" width="9.6640625" style="2"/>
  </cols>
  <sheetData>
    <row r="1" spans="1:15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3">
      <c r="A2" s="6">
        <v>366</v>
      </c>
      <c r="B2" s="7">
        <f>SQRT((H2-H2)^2+(I2-I2)^2)</f>
        <v>0</v>
      </c>
      <c r="C2" s="7">
        <f>SUM(B2:B2)</f>
        <v>0</v>
      </c>
      <c r="D2" s="6">
        <v>203</v>
      </c>
      <c r="E2" s="6">
        <v>203</v>
      </c>
      <c r="F2" s="6"/>
      <c r="G2" s="6" t="s">
        <v>13</v>
      </c>
      <c r="H2" s="7">
        <v>7176008.3052946711</v>
      </c>
      <c r="I2" s="7">
        <v>437765.43655510189</v>
      </c>
      <c r="L2" s="2">
        <v>64.703106014057894</v>
      </c>
      <c r="M2" s="2">
        <v>-148.305342989042</v>
      </c>
      <c r="N2" s="2">
        <v>130.986008</v>
      </c>
      <c r="O2" s="2" t="s">
        <v>14</v>
      </c>
    </row>
    <row r="3" spans="1:15" x14ac:dyDescent="0.3">
      <c r="A3" s="6">
        <v>367</v>
      </c>
      <c r="B3" s="7">
        <f t="shared" ref="B3:B30" si="0">SQRT((H3-H2)^2+(I3-I2)^2)</f>
        <v>19.271592184000678</v>
      </c>
      <c r="C3" s="7">
        <f>SUM(B$2:B3)</f>
        <v>19.271592184000678</v>
      </c>
      <c r="D3" s="6">
        <v>185</v>
      </c>
      <c r="E3" s="6">
        <v>185</v>
      </c>
      <c r="F3" s="6"/>
      <c r="G3" s="6" t="s">
        <v>15</v>
      </c>
      <c r="H3" s="7">
        <v>7176002.6679338049</v>
      </c>
      <c r="I3" s="7">
        <v>437747.00792444817</v>
      </c>
      <c r="L3" s="2">
        <v>64.703052034601498</v>
      </c>
      <c r="M3" s="2">
        <v>-148.30572696402601</v>
      </c>
      <c r="N3" s="2">
        <v>130.97020000000001</v>
      </c>
      <c r="O3" s="2" t="s">
        <v>16</v>
      </c>
    </row>
    <row r="4" spans="1:15" x14ac:dyDescent="0.3">
      <c r="A4" s="6">
        <v>368</v>
      </c>
      <c r="B4" s="7">
        <f t="shared" si="0"/>
        <v>17.142321141049774</v>
      </c>
      <c r="C4" s="7">
        <f>SUM(B$2:B4)</f>
        <v>36.413913325050451</v>
      </c>
      <c r="D4" s="6">
        <v>97</v>
      </c>
      <c r="E4" s="6">
        <v>97</v>
      </c>
      <c r="F4" s="6"/>
      <c r="G4" s="6" t="s">
        <v>17</v>
      </c>
      <c r="H4" s="7">
        <v>7175996.4192250948</v>
      </c>
      <c r="I4" s="7">
        <v>437731.04506713629</v>
      </c>
      <c r="L4" s="2">
        <v>64.702993026003199</v>
      </c>
      <c r="M4" s="2">
        <v>-148.306058971211</v>
      </c>
      <c r="N4" s="2">
        <v>130.833023</v>
      </c>
      <c r="O4" s="2" t="s">
        <v>18</v>
      </c>
    </row>
    <row r="5" spans="1:15" x14ac:dyDescent="0.3">
      <c r="A5" s="6">
        <v>369</v>
      </c>
      <c r="B5" s="7">
        <f t="shared" si="0"/>
        <v>17.697065532638003</v>
      </c>
      <c r="C5" s="7">
        <f>SUM(B$2:B5)</f>
        <v>54.110978857688451</v>
      </c>
      <c r="D5" s="6">
        <v>93</v>
      </c>
      <c r="E5" s="6">
        <v>93</v>
      </c>
      <c r="F5" s="6"/>
      <c r="G5" s="6" t="s">
        <v>19</v>
      </c>
      <c r="H5" s="7">
        <v>7175983.283885397</v>
      </c>
      <c r="I5" s="7">
        <v>437719.18551488972</v>
      </c>
      <c r="L5" s="2">
        <v>64.702872997149797</v>
      </c>
      <c r="M5" s="2">
        <v>-148.306301962584</v>
      </c>
      <c r="N5" s="2">
        <v>130.76091</v>
      </c>
      <c r="O5" s="2" t="s">
        <v>20</v>
      </c>
    </row>
    <row r="6" spans="1:15" x14ac:dyDescent="0.3">
      <c r="A6" s="6">
        <v>370</v>
      </c>
      <c r="B6" s="7">
        <f t="shared" si="0"/>
        <v>17.086158762381633</v>
      </c>
      <c r="C6" s="7">
        <f>SUM(B$2:B6)</f>
        <v>71.19713762007008</v>
      </c>
      <c r="D6" s="6">
        <v>101</v>
      </c>
      <c r="E6" s="6">
        <v>101</v>
      </c>
      <c r="F6" s="6"/>
      <c r="G6" s="6" t="s">
        <v>21</v>
      </c>
      <c r="H6" s="7">
        <v>7175973.879562051</v>
      </c>
      <c r="I6" s="7">
        <v>437704.92032916861</v>
      </c>
      <c r="L6" s="2">
        <v>64.702785992994905</v>
      </c>
      <c r="M6" s="2">
        <v>-148.30659700557499</v>
      </c>
      <c r="N6" s="2">
        <v>130.515639999999</v>
      </c>
      <c r="O6" s="2" t="s">
        <v>22</v>
      </c>
    </row>
    <row r="7" spans="1:15" x14ac:dyDescent="0.3">
      <c r="A7" s="6">
        <v>371</v>
      </c>
      <c r="B7" s="7">
        <f t="shared" si="0"/>
        <v>3.2491453633009151</v>
      </c>
      <c r="C7" s="7">
        <f>SUM(B$2:B7)</f>
        <v>74.446282983370992</v>
      </c>
      <c r="D7" s="6">
        <v>105</v>
      </c>
      <c r="E7" s="6">
        <v>105</v>
      </c>
      <c r="F7" s="6"/>
      <c r="G7" s="6" t="s">
        <v>23</v>
      </c>
      <c r="H7" s="7">
        <v>7175970.6549210111</v>
      </c>
      <c r="I7" s="7">
        <v>437704.52203812526</v>
      </c>
      <c r="L7" s="2">
        <v>64.702756991609903</v>
      </c>
      <c r="M7" s="2">
        <v>-148.30660396255499</v>
      </c>
      <c r="N7" s="2">
        <v>129.386901999999</v>
      </c>
      <c r="O7" s="2" t="s">
        <v>24</v>
      </c>
    </row>
    <row r="8" spans="1:15" x14ac:dyDescent="0.3">
      <c r="A8" s="6">
        <v>372</v>
      </c>
      <c r="B8" s="7">
        <f t="shared" si="0"/>
        <v>4.4646249201077914</v>
      </c>
      <c r="C8" s="7">
        <f>SUM(B$2:B8)</f>
        <v>78.910907903478787</v>
      </c>
      <c r="D8" s="6">
        <v>115</v>
      </c>
      <c r="E8" s="6">
        <v>115</v>
      </c>
      <c r="F8" s="6"/>
      <c r="G8" s="6" t="s">
        <v>25</v>
      </c>
      <c r="H8" s="7">
        <v>7175968.0575897014</v>
      </c>
      <c r="I8" s="7">
        <v>437700.89068221528</v>
      </c>
      <c r="L8" s="2">
        <v>64.702733019366804</v>
      </c>
      <c r="M8" s="2">
        <v>-148.306678980588</v>
      </c>
      <c r="N8" s="2">
        <v>128.033188</v>
      </c>
      <c r="O8" s="2" t="s">
        <v>26</v>
      </c>
    </row>
    <row r="9" spans="1:15" x14ac:dyDescent="0.3">
      <c r="A9" s="6">
        <v>373</v>
      </c>
      <c r="B9" s="7">
        <f t="shared" si="0"/>
        <v>2.1391938238110413</v>
      </c>
      <c r="C9" s="7">
        <f>SUM(B$2:B9)</f>
        <v>81.050101727289828</v>
      </c>
      <c r="D9" s="6">
        <v>114</v>
      </c>
      <c r="E9" s="6">
        <v>114</v>
      </c>
      <c r="F9" s="6"/>
      <c r="G9" s="6"/>
      <c r="H9" s="7">
        <v>7175966.6424406469</v>
      </c>
      <c r="I9" s="7">
        <v>437699.28646796232</v>
      </c>
      <c r="L9" s="2">
        <v>64.702720027416902</v>
      </c>
      <c r="M9" s="2">
        <v>-148.30671200528701</v>
      </c>
      <c r="N9" s="2">
        <v>127.959801</v>
      </c>
      <c r="O9" s="2" t="s">
        <v>27</v>
      </c>
    </row>
    <row r="10" spans="1:15" x14ac:dyDescent="0.3">
      <c r="A10" s="6">
        <v>374</v>
      </c>
      <c r="B10" s="7">
        <f t="shared" si="0"/>
        <v>5.2623876476963902</v>
      </c>
      <c r="C10" s="7">
        <f>SUM(B$2:B10)</f>
        <v>86.312489374986214</v>
      </c>
      <c r="D10" s="6" t="s">
        <v>28</v>
      </c>
      <c r="E10" s="6"/>
      <c r="F10" s="6">
        <v>250</v>
      </c>
      <c r="G10" s="6" t="s">
        <v>29</v>
      </c>
      <c r="H10" s="7">
        <v>7175964.0553978067</v>
      </c>
      <c r="I10" s="7">
        <v>437694.70389956702</v>
      </c>
      <c r="L10" s="2">
        <v>64.7026959713548</v>
      </c>
      <c r="M10" s="2">
        <v>-148.30680697225</v>
      </c>
      <c r="N10" s="2">
        <v>128.88568100000001</v>
      </c>
      <c r="O10" s="2" t="s">
        <v>30</v>
      </c>
    </row>
    <row r="11" spans="1:15" x14ac:dyDescent="0.3">
      <c r="A11" s="6">
        <v>375</v>
      </c>
      <c r="B11" s="7">
        <f t="shared" si="0"/>
        <v>45.660103572130332</v>
      </c>
      <c r="C11" s="7">
        <f>SUM(B$2:B11)</f>
        <v>131.97259294711654</v>
      </c>
      <c r="D11" s="6" t="s">
        <v>28</v>
      </c>
      <c r="E11" s="6"/>
      <c r="F11" s="6">
        <v>250</v>
      </c>
      <c r="G11" s="6"/>
      <c r="H11" s="7">
        <v>7175935.8122467473</v>
      </c>
      <c r="I11" s="7">
        <v>437658.82675535994</v>
      </c>
      <c r="L11" s="2">
        <v>64.702435964718404</v>
      </c>
      <c r="M11" s="2">
        <v>-148.30754701048099</v>
      </c>
      <c r="N11" s="2">
        <v>128.859467</v>
      </c>
      <c r="O11" s="2" t="s">
        <v>31</v>
      </c>
    </row>
    <row r="12" spans="1:15" x14ac:dyDescent="0.3">
      <c r="A12" s="6">
        <v>376</v>
      </c>
      <c r="B12" s="7">
        <f t="shared" si="0"/>
        <v>52.336909524065476</v>
      </c>
      <c r="C12" s="7">
        <f>SUM(B$2:B12)</f>
        <v>184.30950247118201</v>
      </c>
      <c r="D12" s="6" t="s">
        <v>28</v>
      </c>
      <c r="E12" s="6"/>
      <c r="F12" s="6">
        <v>250</v>
      </c>
      <c r="G12" s="6" t="s">
        <v>32</v>
      </c>
      <c r="H12" s="7">
        <v>7175910.4557554424</v>
      </c>
      <c r="I12" s="7">
        <v>437613.04247369873</v>
      </c>
      <c r="L12" s="2">
        <v>64.702200014144097</v>
      </c>
      <c r="M12" s="2">
        <v>-148.30849600955801</v>
      </c>
      <c r="N12" s="2">
        <v>128.84309400000001</v>
      </c>
      <c r="O12" s="2" t="s">
        <v>33</v>
      </c>
    </row>
    <row r="13" spans="1:15" x14ac:dyDescent="0.3">
      <c r="A13" s="6">
        <v>377</v>
      </c>
      <c r="B13" s="7">
        <f t="shared" si="0"/>
        <v>32.410491110984431</v>
      </c>
      <c r="C13" s="7">
        <f>SUM(B$2:B13)</f>
        <v>216.71999358216644</v>
      </c>
      <c r="D13" s="6">
        <v>215</v>
      </c>
      <c r="E13" s="6">
        <v>215</v>
      </c>
      <c r="F13" s="6"/>
      <c r="G13" s="6" t="s">
        <v>34</v>
      </c>
      <c r="H13" s="7">
        <v>7175896.0027875211</v>
      </c>
      <c r="I13" s="7">
        <v>437584.03296401101</v>
      </c>
      <c r="L13" s="2">
        <v>64.702064981684003</v>
      </c>
      <c r="M13" s="2">
        <v>-148.30909799784399</v>
      </c>
      <c r="N13" s="2">
        <v>128.555861999999</v>
      </c>
      <c r="O13" s="2" t="s">
        <v>35</v>
      </c>
    </row>
    <row r="14" spans="1:15" x14ac:dyDescent="0.3">
      <c r="A14" s="6">
        <v>378</v>
      </c>
      <c r="B14" s="7">
        <f t="shared" si="0"/>
        <v>11.321708430097555</v>
      </c>
      <c r="C14" s="7">
        <f>SUM(B$2:B14)</f>
        <v>228.04170201226398</v>
      </c>
      <c r="D14" s="6" t="s">
        <v>28</v>
      </c>
      <c r="E14" s="6"/>
      <c r="F14" s="6">
        <v>250</v>
      </c>
      <c r="G14" s="6" t="s">
        <v>36</v>
      </c>
      <c r="H14" s="7">
        <v>7175890.4133157004</v>
      </c>
      <c r="I14" s="7">
        <v>437574.18720926385</v>
      </c>
      <c r="L14" s="2">
        <v>64.702013013884397</v>
      </c>
      <c r="M14" s="2">
        <v>-148.30930201336699</v>
      </c>
      <c r="N14" s="2">
        <v>127.859261</v>
      </c>
      <c r="O14" s="2" t="s">
        <v>37</v>
      </c>
    </row>
    <row r="15" spans="1:15" x14ac:dyDescent="0.3">
      <c r="A15" s="6">
        <v>379</v>
      </c>
      <c r="B15" s="7">
        <f t="shared" si="0"/>
        <v>75.141129256829601</v>
      </c>
      <c r="C15" s="7">
        <f>SUM(B$2:B15)</f>
        <v>303.18283126909358</v>
      </c>
      <c r="D15" s="6" t="s">
        <v>28</v>
      </c>
      <c r="E15" s="6"/>
      <c r="F15" s="6">
        <v>250</v>
      </c>
      <c r="G15" s="6" t="s">
        <v>38</v>
      </c>
      <c r="H15" s="7">
        <v>7175852.5124198282</v>
      </c>
      <c r="I15" s="7">
        <v>437509.30492047808</v>
      </c>
      <c r="L15" s="2">
        <v>64.701660973951206</v>
      </c>
      <c r="M15" s="2">
        <v>-148.310645967721</v>
      </c>
      <c r="N15" s="2">
        <v>127.392287999999</v>
      </c>
      <c r="O15" s="2" t="s">
        <v>39</v>
      </c>
    </row>
    <row r="16" spans="1:15" x14ac:dyDescent="0.3">
      <c r="A16" s="6">
        <v>394</v>
      </c>
      <c r="B16" s="7">
        <f t="shared" si="0"/>
        <v>218.58748788051787</v>
      </c>
      <c r="C16" s="7">
        <f>SUM(B$2:B16)</f>
        <v>521.7703191496114</v>
      </c>
      <c r="D16" s="6">
        <v>131</v>
      </c>
      <c r="E16" s="6">
        <v>131</v>
      </c>
      <c r="F16" s="6"/>
      <c r="G16" s="6" t="s">
        <v>40</v>
      </c>
      <c r="H16" s="7">
        <v>7175770.5462321909</v>
      </c>
      <c r="I16" s="7">
        <v>437306.66722916148</v>
      </c>
      <c r="L16" s="2">
        <v>64.700887994840699</v>
      </c>
      <c r="M16" s="2">
        <v>-148.31485896371299</v>
      </c>
      <c r="N16" s="2">
        <v>124.45018</v>
      </c>
      <c r="O16" s="2" t="s">
        <v>41</v>
      </c>
    </row>
    <row r="17" spans="1:15" x14ac:dyDescent="0.3">
      <c r="A17" s="6">
        <v>395</v>
      </c>
      <c r="B17" s="7">
        <f t="shared" si="0"/>
        <v>30.578438678215495</v>
      </c>
      <c r="C17" s="7">
        <f>SUM(B$2:B17)</f>
        <v>552.34875782782694</v>
      </c>
      <c r="D17" s="6">
        <v>131</v>
      </c>
      <c r="E17" s="6">
        <v>131</v>
      </c>
      <c r="F17" s="6"/>
      <c r="G17" s="6" t="s">
        <v>42</v>
      </c>
      <c r="H17" s="7">
        <v>7175757.2993845884</v>
      </c>
      <c r="I17" s="7">
        <v>437279.10707784491</v>
      </c>
      <c r="L17" s="2">
        <v>64.700764026492806</v>
      </c>
      <c r="M17" s="2">
        <v>-148.315431028604</v>
      </c>
      <c r="N17" s="2">
        <v>123.952957</v>
      </c>
      <c r="O17" s="2" t="s">
        <v>43</v>
      </c>
    </row>
    <row r="18" spans="1:15" x14ac:dyDescent="0.3">
      <c r="A18" s="6">
        <v>396</v>
      </c>
      <c r="B18" s="7">
        <f t="shared" si="0"/>
        <v>37.543732218526017</v>
      </c>
      <c r="C18" s="7">
        <f>SUM(B$2:B18)</f>
        <v>589.89249004635292</v>
      </c>
      <c r="D18" s="6">
        <v>150</v>
      </c>
      <c r="E18" s="6">
        <v>150</v>
      </c>
      <c r="F18" s="6"/>
      <c r="G18" s="6" t="s">
        <v>44</v>
      </c>
      <c r="H18" s="7">
        <v>7175748.7996297209</v>
      </c>
      <c r="I18" s="7">
        <v>437242.53815666738</v>
      </c>
      <c r="L18" s="2">
        <v>64.700680961832404</v>
      </c>
      <c r="M18" s="2">
        <v>-148.31619403325001</v>
      </c>
      <c r="N18" s="2">
        <v>124.137519999999</v>
      </c>
      <c r="O18" s="2" t="s">
        <v>45</v>
      </c>
    </row>
    <row r="19" spans="1:15" x14ac:dyDescent="0.3">
      <c r="A19" s="6">
        <v>397</v>
      </c>
      <c r="B19" s="7">
        <f t="shared" si="0"/>
        <v>22.630574637984896</v>
      </c>
      <c r="C19" s="7">
        <f>SUM(B$2:B19)</f>
        <v>612.52306468433778</v>
      </c>
      <c r="D19" s="6">
        <v>137</v>
      </c>
      <c r="E19" s="6">
        <v>137</v>
      </c>
      <c r="F19" s="6"/>
      <c r="G19" s="6" t="s">
        <v>44</v>
      </c>
      <c r="H19" s="7">
        <v>7175736.1554577583</v>
      </c>
      <c r="I19" s="7">
        <v>437223.76935745624</v>
      </c>
      <c r="L19" s="2">
        <v>64.700564034283104</v>
      </c>
      <c r="M19" s="2">
        <v>-148.31658203154799</v>
      </c>
      <c r="N19" s="2">
        <v>124.048248</v>
      </c>
      <c r="O19" s="2" t="s">
        <v>46</v>
      </c>
    </row>
    <row r="20" spans="1:15" x14ac:dyDescent="0.3">
      <c r="A20" s="6">
        <v>398</v>
      </c>
      <c r="B20" s="7">
        <f t="shared" si="0"/>
        <v>25.240604649913923</v>
      </c>
      <c r="C20" s="7">
        <f>SUM(B$2:B20)</f>
        <v>637.76366933425174</v>
      </c>
      <c r="D20" s="6">
        <v>136</v>
      </c>
      <c r="E20" s="6">
        <v>136</v>
      </c>
      <c r="F20" s="6"/>
      <c r="G20" s="6" t="s">
        <v>38</v>
      </c>
      <c r="H20" s="7">
        <v>7175715.2682172153</v>
      </c>
      <c r="I20" s="7">
        <v>437209.59856687876</v>
      </c>
      <c r="L20" s="2">
        <v>64.700374016538206</v>
      </c>
      <c r="M20" s="2">
        <v>-148.316870033741</v>
      </c>
      <c r="N20" s="2">
        <v>124.210854</v>
      </c>
      <c r="O20" s="2" t="s">
        <v>47</v>
      </c>
    </row>
    <row r="21" spans="1:15" x14ac:dyDescent="0.3">
      <c r="A21" s="6">
        <v>399</v>
      </c>
      <c r="B21" s="7">
        <f t="shared" si="0"/>
        <v>9.6615199067345401</v>
      </c>
      <c r="C21" s="7">
        <f>SUM(B$2:B21)</f>
        <v>647.42518924098624</v>
      </c>
      <c r="D21" s="6">
        <v>136</v>
      </c>
      <c r="E21" s="6">
        <v>136</v>
      </c>
      <c r="F21" s="6"/>
      <c r="G21" s="6" t="s">
        <v>44</v>
      </c>
      <c r="H21" s="7">
        <v>7175708.1535281651</v>
      </c>
      <c r="I21" s="7">
        <v>437203.06204130116</v>
      </c>
      <c r="L21" s="2">
        <v>64.700308972969594</v>
      </c>
      <c r="M21" s="2">
        <v>-148.317003976553</v>
      </c>
      <c r="N21" s="2">
        <v>123.958984</v>
      </c>
      <c r="O21" s="2" t="s">
        <v>48</v>
      </c>
    </row>
    <row r="22" spans="1:15" x14ac:dyDescent="0.3">
      <c r="A22" s="6">
        <v>400</v>
      </c>
      <c r="B22" s="7">
        <f t="shared" si="0"/>
        <v>21.624370631462941</v>
      </c>
      <c r="C22" s="7">
        <f>SUM(B$2:B22)</f>
        <v>669.04955987244921</v>
      </c>
      <c r="D22" s="6">
        <v>77</v>
      </c>
      <c r="E22" s="6">
        <v>77</v>
      </c>
      <c r="F22" s="6"/>
      <c r="G22" s="6" t="s">
        <v>49</v>
      </c>
      <c r="H22" s="7">
        <v>7175705.2541937456</v>
      </c>
      <c r="I22" s="7">
        <v>437181.63291940757</v>
      </c>
      <c r="L22" s="2">
        <v>64.700278965756198</v>
      </c>
      <c r="M22" s="2">
        <v>-148.317451989278</v>
      </c>
      <c r="N22" s="2">
        <v>124.488525</v>
      </c>
      <c r="O22" s="2" t="s">
        <v>50</v>
      </c>
    </row>
    <row r="23" spans="1:15" x14ac:dyDescent="0.3">
      <c r="A23" s="6">
        <v>401</v>
      </c>
      <c r="B23" s="7">
        <f t="shared" si="0"/>
        <v>12.241733017427041</v>
      </c>
      <c r="C23" s="7">
        <f>SUM(B$2:B23)</f>
        <v>681.29129288987622</v>
      </c>
      <c r="D23" s="6">
        <v>70</v>
      </c>
      <c r="E23" s="6">
        <v>70</v>
      </c>
      <c r="F23" s="6"/>
      <c r="G23" s="6" t="s">
        <v>51</v>
      </c>
      <c r="H23" s="7">
        <v>7175702.9441412129</v>
      </c>
      <c r="I23" s="7">
        <v>437169.61111901968</v>
      </c>
      <c r="L23" s="2">
        <v>64.700255999341607</v>
      </c>
      <c r="M23" s="2">
        <v>-148.31770302727799</v>
      </c>
      <c r="N23" s="2">
        <v>124.024338</v>
      </c>
      <c r="O23" s="2" t="s">
        <v>52</v>
      </c>
    </row>
    <row r="24" spans="1:15" x14ac:dyDescent="0.3">
      <c r="A24" s="6">
        <v>402</v>
      </c>
      <c r="B24" s="7">
        <f t="shared" si="0"/>
        <v>19.359514685174837</v>
      </c>
      <c r="C24" s="7">
        <f>SUM(B$2:B24)</f>
        <v>700.65080757505109</v>
      </c>
      <c r="D24" s="6">
        <v>69</v>
      </c>
      <c r="E24" s="6">
        <v>69</v>
      </c>
      <c r="F24" s="6"/>
      <c r="G24" s="6" t="s">
        <v>53</v>
      </c>
      <c r="H24" s="7">
        <v>7175689.298629974</v>
      </c>
      <c r="I24" s="7">
        <v>437155.8782812985</v>
      </c>
      <c r="L24" s="2">
        <v>64.700131025165305</v>
      </c>
      <c r="M24" s="2">
        <v>-148.31798499449999</v>
      </c>
      <c r="N24" s="2">
        <v>124.656212</v>
      </c>
      <c r="O24" s="2" t="s">
        <v>54</v>
      </c>
    </row>
    <row r="25" spans="1:15" x14ac:dyDescent="0.3">
      <c r="A25" s="6">
        <v>403</v>
      </c>
      <c r="B25" s="7">
        <f t="shared" si="0"/>
        <v>16.96080066210865</v>
      </c>
      <c r="C25" s="7">
        <f>SUM(B$2:B25)</f>
        <v>717.61160823715977</v>
      </c>
      <c r="D25" s="6">
        <v>56</v>
      </c>
      <c r="E25" s="6">
        <v>56</v>
      </c>
      <c r="F25" s="6"/>
      <c r="G25" s="6"/>
      <c r="H25" s="7">
        <v>7175675.6805616701</v>
      </c>
      <c r="I25" s="7">
        <v>437145.76804021484</v>
      </c>
      <c r="L25" s="2">
        <v>64.700006972998295</v>
      </c>
      <c r="M25" s="2">
        <v>-148.31819102168001</v>
      </c>
      <c r="N25" s="2">
        <v>124.921004999999</v>
      </c>
      <c r="O25" s="2" t="s">
        <v>55</v>
      </c>
    </row>
    <row r="26" spans="1:15" x14ac:dyDescent="0.3">
      <c r="A26" s="6">
        <v>404</v>
      </c>
      <c r="B26" s="7">
        <f t="shared" si="0"/>
        <v>12.793978448693453</v>
      </c>
      <c r="C26" s="7">
        <f>SUM(B$2:B26)</f>
        <v>730.40558668585322</v>
      </c>
      <c r="D26" s="6">
        <v>71</v>
      </c>
      <c r="E26" s="6">
        <v>71</v>
      </c>
      <c r="F26" s="6"/>
      <c r="G26" s="6"/>
      <c r="H26" s="7">
        <v>7175667.865276875</v>
      </c>
      <c r="I26" s="7">
        <v>437135.63851860142</v>
      </c>
      <c r="L26" s="2">
        <v>64.699934972450095</v>
      </c>
      <c r="M26" s="2">
        <v>-148.31839998252599</v>
      </c>
      <c r="N26" s="2">
        <v>123.995482999999</v>
      </c>
      <c r="O26" s="2" t="s">
        <v>56</v>
      </c>
    </row>
    <row r="27" spans="1:15" x14ac:dyDescent="0.3">
      <c r="A27" s="6">
        <v>405</v>
      </c>
      <c r="B27" s="7">
        <f t="shared" si="0"/>
        <v>244.28864292210287</v>
      </c>
      <c r="C27" s="7">
        <f>SUM(B$2:B27)</f>
        <v>974.69422960795612</v>
      </c>
      <c r="D27" s="6">
        <v>118</v>
      </c>
      <c r="E27" s="6">
        <v>118</v>
      </c>
      <c r="F27" s="6"/>
      <c r="G27" s="6" t="s">
        <v>57</v>
      </c>
      <c r="H27" s="7">
        <v>7175791.4650901593</v>
      </c>
      <c r="I27" s="7">
        <v>437346.35165824107</v>
      </c>
      <c r="L27" s="2">
        <v>64.7010830417275</v>
      </c>
      <c r="M27" s="2">
        <v>-148.31403602845899</v>
      </c>
      <c r="N27" s="2">
        <v>123.314674</v>
      </c>
      <c r="O27" s="2" t="s">
        <v>58</v>
      </c>
    </row>
    <row r="28" spans="1:15" x14ac:dyDescent="0.3">
      <c r="A28" s="6">
        <v>406</v>
      </c>
      <c r="B28" s="7">
        <f t="shared" si="0"/>
        <v>56.014703086967145</v>
      </c>
      <c r="C28" s="7">
        <f>SUM(B$2:B28)</f>
        <v>1030.7089326949233</v>
      </c>
      <c r="D28" s="6">
        <v>136</v>
      </c>
      <c r="E28" s="6">
        <v>136</v>
      </c>
      <c r="F28" s="6"/>
      <c r="G28" s="6" t="s">
        <v>57</v>
      </c>
      <c r="H28" s="7">
        <v>7175814.1448648991</v>
      </c>
      <c r="I28" s="7">
        <v>437397.5695728772</v>
      </c>
      <c r="L28" s="2">
        <v>64.701296025887103</v>
      </c>
      <c r="M28" s="2">
        <v>-148.31297202967099</v>
      </c>
      <c r="N28" s="2">
        <v>123.965416</v>
      </c>
      <c r="O28" s="2" t="s">
        <v>59</v>
      </c>
    </row>
    <row r="29" spans="1:15" x14ac:dyDescent="0.3">
      <c r="A29" s="6">
        <v>416</v>
      </c>
      <c r="B29" s="7">
        <f t="shared" si="0"/>
        <v>11.488786257686646</v>
      </c>
      <c r="C29" s="7">
        <f>SUM(B$2:B29)</f>
        <v>1042.1977189526099</v>
      </c>
      <c r="D29" s="6">
        <v>115</v>
      </c>
      <c r="E29" s="6">
        <v>115</v>
      </c>
      <c r="F29" s="6"/>
      <c r="G29" s="6" t="s">
        <v>36</v>
      </c>
      <c r="H29" s="7">
        <v>7175821.654369426</v>
      </c>
      <c r="I29" s="7">
        <v>437406.26437312999</v>
      </c>
      <c r="L29" s="2">
        <v>64.701365008950205</v>
      </c>
      <c r="M29" s="2">
        <v>-148.31279299221899</v>
      </c>
      <c r="N29" s="2">
        <v>121.708054</v>
      </c>
      <c r="O29" s="2" t="s">
        <v>60</v>
      </c>
    </row>
    <row r="30" spans="1:15" x14ac:dyDescent="0.3">
      <c r="A30" s="6">
        <v>417</v>
      </c>
      <c r="B30" s="7">
        <f t="shared" si="0"/>
        <v>57.113172238538233</v>
      </c>
      <c r="C30" s="7">
        <f>SUM(B$2:B30)</f>
        <v>1099.3108911911481</v>
      </c>
      <c r="D30" s="6" t="s">
        <v>28</v>
      </c>
      <c r="E30" s="6"/>
      <c r="F30" s="6">
        <v>250</v>
      </c>
      <c r="G30" s="6" t="s">
        <v>36</v>
      </c>
      <c r="H30" s="7">
        <v>7175841.1634506462</v>
      </c>
      <c r="I30" s="7">
        <v>437459.94221020536</v>
      </c>
      <c r="L30" s="2">
        <v>64.701549997553201</v>
      </c>
      <c r="M30" s="2">
        <v>-148.31167601980201</v>
      </c>
      <c r="N30" s="2">
        <v>122.14862100000001</v>
      </c>
      <c r="O30" s="2" t="s">
        <v>61</v>
      </c>
    </row>
    <row r="31" spans="1:15" x14ac:dyDescent="0.3">
      <c r="A31" s="2" t="s">
        <v>62</v>
      </c>
      <c r="B31" s="3"/>
      <c r="C31" s="3"/>
    </row>
    <row r="32" spans="1:15" x14ac:dyDescent="0.3">
      <c r="B32" s="3"/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  <row r="36" spans="2:3" x14ac:dyDescent="0.3">
      <c r="B36" s="3"/>
      <c r="C36" s="3"/>
    </row>
    <row r="37" spans="2:3" x14ac:dyDescent="0.3">
      <c r="B37" s="3"/>
      <c r="C37" s="3"/>
    </row>
    <row r="38" spans="2:3" x14ac:dyDescent="0.3">
      <c r="B38" s="3"/>
      <c r="C38" s="3"/>
    </row>
    <row r="39" spans="2:3" x14ac:dyDescent="0.3">
      <c r="B39" s="3"/>
      <c r="C39" s="3"/>
    </row>
    <row r="40" spans="2:3" x14ac:dyDescent="0.3">
      <c r="B40" s="3"/>
      <c r="C40" s="3"/>
    </row>
    <row r="41" spans="2:3" x14ac:dyDescent="0.3">
      <c r="B41" s="3"/>
      <c r="C41" s="3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"/>
  <sheetViews>
    <sheetView workbookViewId="0">
      <selection activeCell="K2" sqref="K2:L2"/>
    </sheetView>
  </sheetViews>
  <sheetFormatPr defaultColWidth="8.4414062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4.88671875" style="2" bestFit="1" customWidth="1"/>
    <col min="8" max="8" width="8" style="3" bestFit="1" customWidth="1"/>
    <col min="9" max="9" width="7" style="3" bestFit="1" customWidth="1"/>
    <col min="10" max="10" width="8.44140625" style="2"/>
    <col min="11" max="11" width="12" style="2" bestFit="1" customWidth="1"/>
    <col min="12" max="12" width="11.5546875" style="2" bestFit="1" customWidth="1"/>
    <col min="13" max="13" width="11" style="2" bestFit="1" customWidth="1"/>
    <col min="14" max="14" width="19" style="2" bestFit="1" customWidth="1"/>
    <col min="15" max="16384" width="8.44140625" style="2"/>
  </cols>
  <sheetData>
    <row r="1" spans="1:14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s="4"/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6">
        <v>380</v>
      </c>
      <c r="B2" s="7">
        <f>SQRT((H2-H2)^2+(I2-I2)^2)</f>
        <v>0</v>
      </c>
      <c r="C2" s="7">
        <f>SUM(B$2:B2)</f>
        <v>0</v>
      </c>
      <c r="D2" s="6">
        <v>162</v>
      </c>
      <c r="E2" s="6">
        <v>162</v>
      </c>
      <c r="F2" s="6"/>
      <c r="G2" s="6" t="s">
        <v>36</v>
      </c>
      <c r="H2" s="7">
        <v>7175800.374734438</v>
      </c>
      <c r="I2" s="7">
        <v>437459.241759767</v>
      </c>
      <c r="J2" s="4"/>
      <c r="K2" s="2">
        <v>64.7011839598417</v>
      </c>
      <c r="L2" s="2">
        <v>-148.31167300231701</v>
      </c>
      <c r="M2" s="2">
        <v>127.332375</v>
      </c>
      <c r="N2" s="2" t="s">
        <v>63</v>
      </c>
    </row>
    <row r="3" spans="1:14" x14ac:dyDescent="0.3">
      <c r="A3" s="6">
        <v>381</v>
      </c>
      <c r="B3" s="7">
        <f t="shared" ref="B3:B8" si="0">SQRT((H3-H2)^2+(I3-I2)^2)</f>
        <v>13.599880769276542</v>
      </c>
      <c r="C3" s="7">
        <f>SUM(B$2:B3)</f>
        <v>13.599880769276542</v>
      </c>
      <c r="D3" s="6">
        <v>152</v>
      </c>
      <c r="E3" s="6">
        <v>152</v>
      </c>
      <c r="F3" s="6"/>
      <c r="G3" s="6" t="s">
        <v>64</v>
      </c>
      <c r="H3" s="7">
        <v>7175789.289003836</v>
      </c>
      <c r="I3" s="7">
        <v>437467.11978832481</v>
      </c>
      <c r="J3" s="4"/>
      <c r="K3" s="2">
        <v>64.701085975393596</v>
      </c>
      <c r="L3" s="2">
        <v>-148.311503017321</v>
      </c>
      <c r="M3" s="2">
        <v>126.167252</v>
      </c>
      <c r="N3" s="2" t="s">
        <v>65</v>
      </c>
    </row>
    <row r="4" spans="1:14" x14ac:dyDescent="0.3">
      <c r="A4" s="6">
        <v>382</v>
      </c>
      <c r="B4" s="7">
        <f t="shared" si="0"/>
        <v>13.365068540892423</v>
      </c>
      <c r="C4" s="7">
        <f>SUM(B$2:B4)</f>
        <v>26.964949310168965</v>
      </c>
      <c r="D4" s="6">
        <v>171</v>
      </c>
      <c r="E4" s="6">
        <v>171</v>
      </c>
      <c r="F4" s="6"/>
      <c r="G4" s="6" t="s">
        <v>66</v>
      </c>
      <c r="H4" s="7">
        <v>7175780.3930003606</v>
      </c>
      <c r="I4" s="7">
        <v>437477.09406420169</v>
      </c>
      <c r="J4" s="4"/>
      <c r="K4" s="2">
        <v>64.701008023694101</v>
      </c>
      <c r="L4" s="2">
        <v>-148.31129003316099</v>
      </c>
      <c r="M4" s="2">
        <v>126.604134</v>
      </c>
      <c r="N4" s="2" t="s">
        <v>67</v>
      </c>
    </row>
    <row r="5" spans="1:14" x14ac:dyDescent="0.3">
      <c r="A5" s="6">
        <v>383</v>
      </c>
      <c r="B5" s="7">
        <f t="shared" si="0"/>
        <v>12.827599320482438</v>
      </c>
      <c r="C5" s="7">
        <f>SUM(B$2:B5)</f>
        <v>39.792548630651403</v>
      </c>
      <c r="D5" s="6">
        <v>171</v>
      </c>
      <c r="E5" s="6">
        <v>171</v>
      </c>
      <c r="F5" s="6"/>
      <c r="G5" s="6" t="s">
        <v>64</v>
      </c>
      <c r="H5" s="7">
        <v>7175771.8327647485</v>
      </c>
      <c r="I5" s="7">
        <v>437486.64758033934</v>
      </c>
      <c r="J5" s="4"/>
      <c r="K5" s="2">
        <v>64.700933005660701</v>
      </c>
      <c r="L5" s="2">
        <v>-148.31108601763799</v>
      </c>
      <c r="M5" s="2">
        <v>127.469795</v>
      </c>
      <c r="N5" s="2" t="s">
        <v>68</v>
      </c>
    </row>
    <row r="6" spans="1:14" x14ac:dyDescent="0.3">
      <c r="A6" s="6">
        <v>384</v>
      </c>
      <c r="B6" s="7">
        <f t="shared" si="0"/>
        <v>26.182204659522863</v>
      </c>
      <c r="C6" s="7">
        <f>SUM(B$2:B6)</f>
        <v>65.974753290174263</v>
      </c>
      <c r="D6" s="6">
        <v>203</v>
      </c>
      <c r="E6" s="6">
        <v>203</v>
      </c>
      <c r="F6" s="6"/>
      <c r="G6" s="6" t="s">
        <v>69</v>
      </c>
      <c r="H6" s="7">
        <v>7175771.627291414</v>
      </c>
      <c r="I6" s="7">
        <v>437512.82897872716</v>
      </c>
      <c r="J6" s="4"/>
      <c r="K6" s="2">
        <v>64.7009360231459</v>
      </c>
      <c r="L6" s="2">
        <v>-148.31053700298</v>
      </c>
      <c r="M6" s="2">
        <v>127.077415</v>
      </c>
      <c r="N6" s="2" t="s">
        <v>70</v>
      </c>
    </row>
    <row r="7" spans="1:14" x14ac:dyDescent="0.3">
      <c r="A7" s="6">
        <v>385</v>
      </c>
      <c r="B7" s="7">
        <f t="shared" si="0"/>
        <v>15.405406474853756</v>
      </c>
      <c r="C7" s="7">
        <f>SUM(B$2:B7)</f>
        <v>81.380159765028026</v>
      </c>
      <c r="D7" s="6">
        <v>182</v>
      </c>
      <c r="E7" s="6">
        <v>182</v>
      </c>
      <c r="F7" s="6"/>
      <c r="G7" s="6" t="s">
        <v>64</v>
      </c>
      <c r="H7" s="7">
        <v>7175761.6852380019</v>
      </c>
      <c r="I7" s="7">
        <v>437524.59682146093</v>
      </c>
      <c r="J7" s="4"/>
      <c r="K7" s="2">
        <v>64.700849018990894</v>
      </c>
      <c r="L7" s="2">
        <v>-148.31028596498001</v>
      </c>
      <c r="M7" s="2">
        <v>126.542908</v>
      </c>
      <c r="N7" s="2" t="s">
        <v>71</v>
      </c>
    </row>
    <row r="8" spans="1:14" x14ac:dyDescent="0.3">
      <c r="A8" s="6">
        <v>386</v>
      </c>
      <c r="B8" s="7">
        <f t="shared" si="0"/>
        <v>10.72544938748203</v>
      </c>
      <c r="C8" s="7">
        <f>SUM(B$2:B8)</f>
        <v>92.105609152510056</v>
      </c>
      <c r="D8" s="6" t="s">
        <v>28</v>
      </c>
      <c r="E8" s="6"/>
      <c r="F8" s="6">
        <v>250</v>
      </c>
      <c r="G8" s="6" t="s">
        <v>36</v>
      </c>
      <c r="H8" s="7">
        <v>7175754.7145299837</v>
      </c>
      <c r="I8" s="7">
        <v>437532.74817069212</v>
      </c>
      <c r="J8" s="4"/>
      <c r="K8" s="2">
        <v>64.700787998735905</v>
      </c>
      <c r="L8" s="2">
        <v>-148.310112040489</v>
      </c>
      <c r="M8" s="2">
        <v>126.56237</v>
      </c>
      <c r="N8" s="2" t="s">
        <v>72</v>
      </c>
    </row>
    <row r="9" spans="1:14" x14ac:dyDescent="0.3">
      <c r="A9" s="6"/>
      <c r="B9" s="7"/>
      <c r="C9" s="7">
        <v>120</v>
      </c>
      <c r="D9" s="6" t="s">
        <v>28</v>
      </c>
      <c r="E9" s="6"/>
      <c r="F9" s="6">
        <v>250</v>
      </c>
      <c r="G9" s="6" t="s">
        <v>36</v>
      </c>
      <c r="H9" s="7"/>
      <c r="I9" s="7"/>
      <c r="J9" s="4"/>
    </row>
    <row r="10" spans="1:14" x14ac:dyDescent="0.3">
      <c r="A10" s="6"/>
      <c r="B10" s="7"/>
      <c r="C10" s="7">
        <v>160</v>
      </c>
      <c r="D10" s="6" t="s">
        <v>28</v>
      </c>
      <c r="E10" s="6"/>
      <c r="F10" s="6">
        <v>250</v>
      </c>
      <c r="G10" s="6" t="s">
        <v>36</v>
      </c>
      <c r="H10" s="7"/>
      <c r="I10" s="7"/>
      <c r="J10" s="4"/>
    </row>
    <row r="11" spans="1:14" x14ac:dyDescent="0.3">
      <c r="A11" s="6">
        <v>387</v>
      </c>
      <c r="B11" s="7">
        <f>SQRT((H11-H8)^2+(I11-I8)^2)</f>
        <v>87.416922974100615</v>
      </c>
      <c r="C11" s="7">
        <f>SUM(B$2:B11)</f>
        <v>179.52253212661066</v>
      </c>
      <c r="D11" s="6">
        <v>204</v>
      </c>
      <c r="E11" s="6">
        <v>204</v>
      </c>
      <c r="F11" s="6"/>
      <c r="G11" s="6" t="s">
        <v>36</v>
      </c>
      <c r="H11" s="7">
        <v>7175711.3426321112</v>
      </c>
      <c r="I11" s="7">
        <v>437608.64676683984</v>
      </c>
      <c r="J11" s="4"/>
      <c r="K11" s="2">
        <v>64.700412992387996</v>
      </c>
      <c r="L11" s="2">
        <v>-148.30850196070901</v>
      </c>
      <c r="M11" s="2">
        <v>125.449738</v>
      </c>
      <c r="N11" s="2" t="s">
        <v>73</v>
      </c>
    </row>
    <row r="12" spans="1:14" x14ac:dyDescent="0.3">
      <c r="A12" s="6">
        <v>388</v>
      </c>
      <c r="B12" s="7">
        <f t="shared" ref="B12:B17" si="1">SQRT((H12-H11)^2+(I12-I11)^2)</f>
        <v>27.841513705356746</v>
      </c>
      <c r="C12" s="7">
        <f>SUM(B$2:B12)</f>
        <v>207.36404583196742</v>
      </c>
      <c r="D12" s="6">
        <v>243</v>
      </c>
      <c r="E12" s="6">
        <v>243</v>
      </c>
      <c r="F12" s="6"/>
      <c r="G12" s="6" t="s">
        <v>74</v>
      </c>
      <c r="H12" s="7">
        <v>7175696.4767205138</v>
      </c>
      <c r="I12" s="7">
        <v>437632.18725446827</v>
      </c>
      <c r="J12" s="4"/>
      <c r="K12" s="2">
        <v>64.7002839948982</v>
      </c>
      <c r="L12" s="2">
        <v>-148.308001980185</v>
      </c>
      <c r="M12" s="2">
        <v>124.950751999999</v>
      </c>
      <c r="N12" s="2" t="s">
        <v>75</v>
      </c>
    </row>
    <row r="13" spans="1:14" x14ac:dyDescent="0.3">
      <c r="A13" s="6">
        <v>389</v>
      </c>
      <c r="B13" s="7">
        <f t="shared" si="1"/>
        <v>28.939082668338234</v>
      </c>
      <c r="C13" s="7">
        <f>SUM(B$2:B13)</f>
        <v>236.30312850030566</v>
      </c>
      <c r="D13" s="6">
        <v>214</v>
      </c>
      <c r="E13" s="6">
        <v>214</v>
      </c>
      <c r="F13" s="6"/>
      <c r="G13" s="6" t="s">
        <v>76</v>
      </c>
      <c r="H13" s="7">
        <v>7175681.3632514151</v>
      </c>
      <c r="I13" s="7">
        <v>437656.86626493238</v>
      </c>
      <c r="J13" s="4"/>
      <c r="K13" s="2">
        <v>64.7001529857516</v>
      </c>
      <c r="L13" s="2">
        <v>-148.307478027418</v>
      </c>
      <c r="M13" s="2">
        <v>125.264809</v>
      </c>
      <c r="N13" s="2" t="s">
        <v>77</v>
      </c>
    </row>
    <row r="14" spans="1:14" x14ac:dyDescent="0.3">
      <c r="A14" s="6">
        <v>390</v>
      </c>
      <c r="B14" s="7">
        <f t="shared" si="1"/>
        <v>9.7776774584989496</v>
      </c>
      <c r="C14" s="7">
        <f>SUM(B$2:B14)</f>
        <v>246.0808059588046</v>
      </c>
      <c r="D14" s="6">
        <v>173</v>
      </c>
      <c r="E14" s="6">
        <v>173</v>
      </c>
      <c r="F14" s="6"/>
      <c r="G14" s="6" t="s">
        <v>78</v>
      </c>
      <c r="H14" s="7">
        <v>7175674.3092856314</v>
      </c>
      <c r="I14" s="7">
        <v>437663.63712478953</v>
      </c>
      <c r="J14" s="4"/>
      <c r="K14" s="2">
        <v>64.700090959668103</v>
      </c>
      <c r="L14" s="2">
        <v>-148.30733302049299</v>
      </c>
      <c r="M14" s="2">
        <v>125.477791</v>
      </c>
      <c r="N14" s="2" t="s">
        <v>79</v>
      </c>
    </row>
    <row r="15" spans="1:14" x14ac:dyDescent="0.3">
      <c r="A15" s="6">
        <v>391</v>
      </c>
      <c r="B15" s="7">
        <f t="shared" si="1"/>
        <v>8.8687468964436587</v>
      </c>
      <c r="C15" s="7">
        <f>SUM(B$2:B15)</f>
        <v>254.94955285524827</v>
      </c>
      <c r="D15" s="6">
        <v>96</v>
      </c>
      <c r="E15" s="6">
        <v>96</v>
      </c>
      <c r="F15" s="6"/>
      <c r="G15" s="6" t="s">
        <v>80</v>
      </c>
      <c r="H15" s="7">
        <v>7175666.8567078412</v>
      </c>
      <c r="I15" s="7">
        <v>437668.44480154588</v>
      </c>
      <c r="J15" s="4"/>
      <c r="K15" s="2">
        <v>64.7000249940901</v>
      </c>
      <c r="L15" s="2">
        <v>-148.307229001075</v>
      </c>
      <c r="M15" s="2">
        <v>125.484343999999</v>
      </c>
      <c r="N15" s="2" t="s">
        <v>81</v>
      </c>
    </row>
    <row r="16" spans="1:14" x14ac:dyDescent="0.3">
      <c r="A16" s="6">
        <v>392</v>
      </c>
      <c r="B16" s="7">
        <f t="shared" si="1"/>
        <v>10.609790087882599</v>
      </c>
      <c r="C16" s="7">
        <f>SUM(B$2:B16)</f>
        <v>265.55934294313084</v>
      </c>
      <c r="D16" s="6">
        <v>59</v>
      </c>
      <c r="E16" s="6">
        <v>59</v>
      </c>
      <c r="F16" s="6"/>
      <c r="G16" s="6" t="s">
        <v>82</v>
      </c>
      <c r="H16" s="7">
        <v>7175657.7195769753</v>
      </c>
      <c r="I16" s="7">
        <v>437673.83743404306</v>
      </c>
      <c r="J16" s="4"/>
      <c r="K16" s="2">
        <v>64.699944024905506</v>
      </c>
      <c r="L16" s="2">
        <v>-148.30711198970599</v>
      </c>
      <c r="M16" s="2">
        <v>124.534285999999</v>
      </c>
      <c r="N16" s="2" t="s">
        <v>83</v>
      </c>
    </row>
    <row r="17" spans="1:14" x14ac:dyDescent="0.3">
      <c r="A17" s="6">
        <v>393</v>
      </c>
      <c r="B17" s="7">
        <f t="shared" si="1"/>
        <v>5.9467773291525479</v>
      </c>
      <c r="C17" s="7">
        <f>SUM(B$2:B17)</f>
        <v>271.5061202722834</v>
      </c>
      <c r="D17" s="6">
        <v>59</v>
      </c>
      <c r="E17" s="6">
        <v>59</v>
      </c>
      <c r="F17" s="6"/>
      <c r="G17" s="6" t="s">
        <v>84</v>
      </c>
      <c r="H17" s="7">
        <v>7175652.6383508621</v>
      </c>
      <c r="I17" s="7">
        <v>437676.92698122485</v>
      </c>
      <c r="J17" s="4"/>
      <c r="K17" s="2">
        <v>64.699899014085503</v>
      </c>
      <c r="L17" s="2">
        <v>-148.30704501829999</v>
      </c>
      <c r="M17" s="2">
        <v>125.15553300000001</v>
      </c>
      <c r="N17" s="2" t="s">
        <v>85</v>
      </c>
    </row>
    <row r="18" spans="1:14" x14ac:dyDescent="0.3">
      <c r="A18" s="6"/>
      <c r="B18" s="7"/>
      <c r="C18" s="7">
        <v>274</v>
      </c>
      <c r="D18" s="6">
        <v>69</v>
      </c>
      <c r="E18" s="6">
        <v>69</v>
      </c>
      <c r="F18" s="6"/>
      <c r="G18" s="6"/>
      <c r="H18" s="7"/>
      <c r="I18" s="7"/>
      <c r="J18" s="4"/>
    </row>
    <row r="19" spans="1:14" x14ac:dyDescent="0.3">
      <c r="A19" s="6"/>
      <c r="B19" s="7"/>
      <c r="C19" s="7">
        <v>320</v>
      </c>
      <c r="D19" s="6" t="s">
        <v>28</v>
      </c>
      <c r="E19" s="6"/>
      <c r="F19" s="6">
        <v>250</v>
      </c>
      <c r="G19" s="6"/>
      <c r="H19" s="7"/>
      <c r="I19" s="7"/>
      <c r="J19" s="4"/>
    </row>
    <row r="20" spans="1:14" x14ac:dyDescent="0.3">
      <c r="A20" s="6"/>
      <c r="B20" s="7"/>
      <c r="C20" s="7">
        <v>376</v>
      </c>
      <c r="D20" s="6" t="s">
        <v>28</v>
      </c>
      <c r="E20" s="6"/>
      <c r="F20" s="6">
        <v>250</v>
      </c>
      <c r="G20" s="6"/>
      <c r="H20" s="7"/>
      <c r="I20" s="7"/>
      <c r="J20" s="4"/>
    </row>
    <row r="21" spans="1:14" x14ac:dyDescent="0.3">
      <c r="A21" s="6"/>
      <c r="B21" s="7"/>
      <c r="C21" s="7">
        <v>410</v>
      </c>
      <c r="D21" s="6" t="s">
        <v>28</v>
      </c>
      <c r="E21" s="6"/>
      <c r="F21" s="6">
        <v>250</v>
      </c>
      <c r="G21" s="6"/>
      <c r="H21" s="7"/>
      <c r="I21" s="7"/>
      <c r="J21" s="4"/>
    </row>
    <row r="22" spans="1:14" x14ac:dyDescent="0.3">
      <c r="A22" s="6"/>
      <c r="B22" s="7"/>
      <c r="C22" s="7">
        <v>470</v>
      </c>
      <c r="D22" s="6" t="s">
        <v>28</v>
      </c>
      <c r="E22" s="6"/>
      <c r="F22" s="6">
        <v>250</v>
      </c>
      <c r="G22" s="6"/>
      <c r="H22" s="7"/>
      <c r="I22" s="7"/>
      <c r="J22" s="4"/>
    </row>
    <row r="23" spans="1:14" x14ac:dyDescent="0.3">
      <c r="A23" s="6"/>
      <c r="B23" s="7"/>
      <c r="C23" s="7">
        <v>520</v>
      </c>
      <c r="D23" s="6" t="s">
        <v>28</v>
      </c>
      <c r="E23" s="6"/>
      <c r="F23" s="6">
        <v>250</v>
      </c>
      <c r="G23" s="6"/>
      <c r="H23" s="7"/>
      <c r="I23" s="7"/>
      <c r="J23" s="4"/>
    </row>
    <row r="24" spans="1:14" x14ac:dyDescent="0.3">
      <c r="A24" s="6"/>
      <c r="B24" s="6"/>
      <c r="C24" s="7">
        <v>580</v>
      </c>
      <c r="D24" s="6" t="s">
        <v>28</v>
      </c>
      <c r="E24" s="6"/>
      <c r="F24" s="6">
        <v>250</v>
      </c>
      <c r="G24" s="6"/>
      <c r="H24" s="7"/>
      <c r="I24" s="7"/>
      <c r="J24" s="4"/>
    </row>
    <row r="25" spans="1:14" x14ac:dyDescent="0.3">
      <c r="A25" s="6">
        <v>407</v>
      </c>
      <c r="B25" s="7">
        <f>SQRT((H25-H17)^2+(I25-I17)^2)</f>
        <v>367.77988974153595</v>
      </c>
      <c r="C25" s="7">
        <f>SUM(B$2:B25)</f>
        <v>639.28601001381935</v>
      </c>
      <c r="D25" s="6">
        <v>108</v>
      </c>
      <c r="E25" s="6">
        <v>108</v>
      </c>
      <c r="F25" s="6"/>
      <c r="G25" s="6" t="s">
        <v>86</v>
      </c>
      <c r="H25" s="7">
        <v>7175842.8537392113</v>
      </c>
      <c r="I25" s="7">
        <v>437362.15698053635</v>
      </c>
      <c r="J25" s="4"/>
      <c r="K25" s="2">
        <v>64.701546980068002</v>
      </c>
      <c r="L25" s="2">
        <v>-148.31372698768899</v>
      </c>
      <c r="M25" s="2">
        <v>122.912308</v>
      </c>
      <c r="N25" s="2" t="s">
        <v>87</v>
      </c>
    </row>
    <row r="26" spans="1:14" x14ac:dyDescent="0.3">
      <c r="A26" s="6">
        <v>408</v>
      </c>
      <c r="B26" s="7">
        <f t="shared" ref="B26:B32" si="2">SQRT((H26-H25)^2+(I26-I25)^2)</f>
        <v>26.375185052986563</v>
      </c>
      <c r="C26" s="7">
        <f>SUM(B$2:B26)</f>
        <v>665.66119506680593</v>
      </c>
      <c r="D26" s="6">
        <v>118</v>
      </c>
      <c r="E26" s="6">
        <v>118</v>
      </c>
      <c r="F26" s="6"/>
      <c r="G26" s="6" t="s">
        <v>88</v>
      </c>
      <c r="H26" s="7">
        <v>7175852.6121959882</v>
      </c>
      <c r="I26" s="7">
        <v>437337.65345205751</v>
      </c>
      <c r="J26" s="4"/>
      <c r="K26" s="2">
        <v>64.701629960909401</v>
      </c>
      <c r="L26" s="2">
        <v>-148.314244989305</v>
      </c>
      <c r="M26" s="2">
        <v>121.788116</v>
      </c>
      <c r="N26" s="2" t="s">
        <v>89</v>
      </c>
    </row>
    <row r="27" spans="1:14" x14ac:dyDescent="0.3">
      <c r="A27" s="6">
        <v>409</v>
      </c>
      <c r="B27" s="7">
        <f t="shared" si="2"/>
        <v>18.683989649237049</v>
      </c>
      <c r="C27" s="7">
        <f>SUM(B$2:B27)</f>
        <v>684.34518471604292</v>
      </c>
      <c r="D27" s="6">
        <v>141</v>
      </c>
      <c r="E27" s="6">
        <v>141</v>
      </c>
      <c r="F27" s="6"/>
      <c r="G27" s="6" t="s">
        <v>90</v>
      </c>
      <c r="H27" s="7">
        <v>7175861.9828568585</v>
      </c>
      <c r="I27" s="7">
        <v>437321.48922661779</v>
      </c>
      <c r="J27" s="4"/>
      <c r="K27" s="2">
        <v>64.701711013913098</v>
      </c>
      <c r="L27" s="2">
        <v>-148.314587976783</v>
      </c>
      <c r="M27" s="2">
        <v>122.615936</v>
      </c>
      <c r="N27" s="2" t="s">
        <v>91</v>
      </c>
    </row>
    <row r="28" spans="1:14" x14ac:dyDescent="0.3">
      <c r="A28" s="6">
        <v>411</v>
      </c>
      <c r="B28" s="7">
        <f t="shared" si="2"/>
        <v>10.453453520907827</v>
      </c>
      <c r="C28" s="7">
        <f>SUM(B$2:B28)</f>
        <v>694.79863823695075</v>
      </c>
      <c r="D28" s="6">
        <v>99</v>
      </c>
      <c r="E28" s="6">
        <v>99</v>
      </c>
      <c r="F28" s="6"/>
      <c r="G28" s="6" t="s">
        <v>92</v>
      </c>
      <c r="H28" s="7">
        <v>7175867.6221878733</v>
      </c>
      <c r="I28" s="7">
        <v>437312.6873724825</v>
      </c>
      <c r="J28" s="4"/>
      <c r="K28" s="2">
        <v>64.701759964227605</v>
      </c>
      <c r="L28" s="2">
        <v>-148.31477497704299</v>
      </c>
      <c r="M28" s="2">
        <v>123.052887</v>
      </c>
      <c r="N28" s="2" t="s">
        <v>93</v>
      </c>
    </row>
    <row r="29" spans="1:14" x14ac:dyDescent="0.3">
      <c r="A29" s="6">
        <v>412</v>
      </c>
      <c r="B29" s="7">
        <f t="shared" si="2"/>
        <v>19.810061282685094</v>
      </c>
      <c r="C29" s="7">
        <f>SUM(B$2:B29)</f>
        <v>714.60869951963582</v>
      </c>
      <c r="D29" s="6">
        <v>103</v>
      </c>
      <c r="E29" s="6">
        <v>103</v>
      </c>
      <c r="F29" s="6"/>
      <c r="G29" s="6" t="s">
        <v>94</v>
      </c>
      <c r="H29" s="7">
        <v>7175877.352023432</v>
      </c>
      <c r="I29" s="7">
        <v>437295.4313929964</v>
      </c>
      <c r="J29" s="4"/>
      <c r="K29" s="2">
        <v>64.701844034716402</v>
      </c>
      <c r="L29" s="2">
        <v>-148.315141014754</v>
      </c>
      <c r="M29" s="2">
        <v>122.25569900000001</v>
      </c>
      <c r="N29" s="2" t="s">
        <v>95</v>
      </c>
    </row>
    <row r="30" spans="1:14" x14ac:dyDescent="0.3">
      <c r="A30" s="6">
        <v>413</v>
      </c>
      <c r="B30" s="7">
        <f t="shared" si="2"/>
        <v>19.357524384640119</v>
      </c>
      <c r="C30" s="7">
        <f>SUM(B$2:B30)</f>
        <v>733.96622390427592</v>
      </c>
      <c r="D30" s="6">
        <v>84</v>
      </c>
      <c r="E30" s="6">
        <v>84</v>
      </c>
      <c r="F30" s="6"/>
      <c r="G30" s="6"/>
      <c r="H30" s="7">
        <v>7175889.6961668683</v>
      </c>
      <c r="I30" s="7">
        <v>437280.52046166646</v>
      </c>
      <c r="J30" s="4"/>
      <c r="K30" s="2">
        <v>64.701951993629294</v>
      </c>
      <c r="L30" s="2">
        <v>-148.31545902416099</v>
      </c>
      <c r="M30" s="2">
        <v>122.100166</v>
      </c>
      <c r="N30" s="2" t="s">
        <v>96</v>
      </c>
    </row>
    <row r="31" spans="1:14" x14ac:dyDescent="0.3">
      <c r="A31" s="6">
        <v>414</v>
      </c>
      <c r="B31" s="7">
        <f t="shared" si="2"/>
        <v>16.997374384760715</v>
      </c>
      <c r="C31" s="7">
        <f>SUM(B$2:B31)</f>
        <v>750.96359828903667</v>
      </c>
      <c r="D31" s="6">
        <v>67</v>
      </c>
      <c r="E31" s="6">
        <v>67</v>
      </c>
      <c r="F31" s="6"/>
      <c r="G31" s="6" t="s">
        <v>97</v>
      </c>
      <c r="H31" s="7">
        <v>7175894.4917654367</v>
      </c>
      <c r="I31" s="7">
        <v>437264.21362351964</v>
      </c>
      <c r="J31" s="4"/>
      <c r="K31" s="2">
        <v>64.701991975307394</v>
      </c>
      <c r="L31" s="2">
        <v>-148.315803017467</v>
      </c>
      <c r="M31" s="2">
        <v>123.606712</v>
      </c>
      <c r="N31" s="2" t="s">
        <v>98</v>
      </c>
    </row>
    <row r="32" spans="1:14" x14ac:dyDescent="0.3">
      <c r="A32" s="6">
        <v>415</v>
      </c>
      <c r="B32" s="7">
        <f t="shared" si="2"/>
        <v>7.6018122343783849</v>
      </c>
      <c r="C32" s="7">
        <f>SUM(B$2:B32)</f>
        <v>758.56541052341504</v>
      </c>
      <c r="D32" s="6">
        <v>66</v>
      </c>
      <c r="E32" s="6">
        <v>66</v>
      </c>
      <c r="F32" s="6"/>
      <c r="G32" s="6"/>
      <c r="H32" s="7">
        <v>7175898.0880224826</v>
      </c>
      <c r="I32" s="7">
        <v>437257.51627445401</v>
      </c>
      <c r="J32" s="4"/>
      <c r="K32" s="2">
        <v>64.7020229883491</v>
      </c>
      <c r="L32" s="2">
        <v>-148.31594500690599</v>
      </c>
      <c r="M32" s="2">
        <v>123.002799999999</v>
      </c>
      <c r="N32" s="2" t="s">
        <v>99</v>
      </c>
    </row>
    <row r="33" spans="1:3" x14ac:dyDescent="0.3">
      <c r="A33" s="2" t="s">
        <v>100</v>
      </c>
      <c r="B33" s="3"/>
      <c r="C33" s="3"/>
    </row>
    <row r="34" spans="1:3" x14ac:dyDescent="0.3">
      <c r="B34" s="3"/>
      <c r="C34" s="3"/>
    </row>
    <row r="35" spans="1:3" x14ac:dyDescent="0.3">
      <c r="B35" s="3"/>
      <c r="C35" s="3"/>
    </row>
    <row r="36" spans="1:3" x14ac:dyDescent="0.3">
      <c r="B36" s="3"/>
      <c r="C36" s="3"/>
    </row>
    <row r="37" spans="1:3" x14ac:dyDescent="0.3">
      <c r="B37" s="3"/>
      <c r="C37" s="3"/>
    </row>
    <row r="38" spans="1:3" x14ac:dyDescent="0.3">
      <c r="B38" s="3"/>
      <c r="C38" s="3"/>
    </row>
    <row r="39" spans="1:3" x14ac:dyDescent="0.3">
      <c r="B39" s="3"/>
      <c r="C39" s="3"/>
    </row>
    <row r="40" spans="1:3" x14ac:dyDescent="0.3">
      <c r="B40" s="3"/>
      <c r="C40" s="3"/>
    </row>
    <row r="41" spans="1:3" x14ac:dyDescent="0.3">
      <c r="B41" s="3"/>
      <c r="C41" s="3"/>
    </row>
    <row r="42" spans="1:3" x14ac:dyDescent="0.3">
      <c r="B42" s="3"/>
      <c r="C42" s="3"/>
    </row>
    <row r="43" spans="1:3" x14ac:dyDescent="0.3">
      <c r="B43" s="3"/>
      <c r="C43" s="3"/>
    </row>
    <row r="44" spans="1:3" x14ac:dyDescent="0.3">
      <c r="B44" s="3"/>
      <c r="C44" s="3"/>
    </row>
    <row r="45" spans="1:3" x14ac:dyDescent="0.3">
      <c r="B45" s="3"/>
      <c r="C45" s="3"/>
    </row>
    <row r="46" spans="1:3" x14ac:dyDescent="0.3">
      <c r="B46" s="3"/>
      <c r="C46" s="3"/>
    </row>
    <row r="47" spans="1:3" x14ac:dyDescent="0.3">
      <c r="B47" s="3"/>
      <c r="C47" s="3"/>
    </row>
    <row r="48" spans="1:3" x14ac:dyDescent="0.3">
      <c r="B48" s="3"/>
      <c r="C48" s="3"/>
    </row>
    <row r="49" spans="2:3" x14ac:dyDescent="0.3">
      <c r="B49" s="3"/>
      <c r="C49" s="3"/>
    </row>
    <row r="50" spans="2:3" x14ac:dyDescent="0.3">
      <c r="B50" s="3"/>
      <c r="C50" s="3"/>
    </row>
  </sheetData>
  <sortState xmlns:xlrd2="http://schemas.microsoft.com/office/spreadsheetml/2017/richdata2" ref="A2:P41">
    <sortCondition ref="M2:M41"/>
  </sortState>
  <pageMargins left="0.25" right="0.25" top="0.75" bottom="0.75" header="0.3" footer="0.3"/>
  <pageSetup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workbookViewId="0">
      <selection activeCell="K19" sqref="K19:L19"/>
    </sheetView>
  </sheetViews>
  <sheetFormatPr defaultColWidth="9.109375" defaultRowHeight="13.8" x14ac:dyDescent="0.3"/>
  <cols>
    <col min="1" max="1" width="8.5546875" style="2" bestFit="1" customWidth="1"/>
    <col min="2" max="2" width="11.44140625" style="2" bestFit="1" customWidth="1"/>
    <col min="3" max="3" width="14.5546875" style="2" bestFit="1" customWidth="1"/>
    <col min="4" max="6" width="9.44140625" style="2" bestFit="1" customWidth="1"/>
    <col min="7" max="7" width="43.33203125" style="2" bestFit="1" customWidth="1"/>
    <col min="8" max="9" width="12" style="3" bestFit="1" customWidth="1"/>
    <col min="10" max="10" width="12" style="2" customWidth="1"/>
    <col min="11" max="11" width="12" style="2" bestFit="1" customWidth="1"/>
    <col min="12" max="12" width="11.5546875" style="2" bestFit="1" customWidth="1"/>
    <col min="13" max="13" width="11" style="2" bestFit="1" customWidth="1"/>
    <col min="14" max="14" width="19" style="2" bestFit="1" customWidth="1"/>
    <col min="15" max="16384" width="9.109375" style="2"/>
  </cols>
  <sheetData>
    <row r="1" spans="1:14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s="5"/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6">
        <v>514</v>
      </c>
      <c r="B2" s="7">
        <f>SQRT((H2-H2)^2+(I2-I2)^2)</f>
        <v>0</v>
      </c>
      <c r="C2" s="7">
        <f>SUM(B$2:B2)</f>
        <v>0</v>
      </c>
      <c r="D2" s="6">
        <v>49</v>
      </c>
      <c r="E2" s="6">
        <v>49</v>
      </c>
      <c r="F2" s="6"/>
      <c r="G2" s="6" t="s">
        <v>185</v>
      </c>
      <c r="H2" s="7">
        <v>7175058.028021575</v>
      </c>
      <c r="I2" s="7">
        <v>436670.06304366631</v>
      </c>
      <c r="K2" s="2">
        <v>64.694377016276107</v>
      </c>
      <c r="L2" s="2">
        <v>-148.327892990782</v>
      </c>
      <c r="M2" s="2">
        <v>125.849411</v>
      </c>
      <c r="N2" s="2" t="s">
        <v>186</v>
      </c>
    </row>
    <row r="3" spans="1:14" x14ac:dyDescent="0.3">
      <c r="A3" s="6">
        <v>515</v>
      </c>
      <c r="B3" s="7">
        <f t="shared" ref="B3:B19" si="0">SQRT((H3-H2)^2+(I3-I2)^2)</f>
        <v>21.057687747092043</v>
      </c>
      <c r="C3" s="7">
        <f>SUM(B$2:B3)</f>
        <v>21.057687747092043</v>
      </c>
      <c r="D3" s="6">
        <v>64</v>
      </c>
      <c r="E3" s="6">
        <v>64</v>
      </c>
      <c r="F3" s="6"/>
      <c r="G3" s="6" t="s">
        <v>187</v>
      </c>
      <c r="H3" s="7">
        <v>7175040.3178316709</v>
      </c>
      <c r="I3" s="7">
        <v>436658.67114361341</v>
      </c>
      <c r="K3" s="2">
        <v>64.694215999916096</v>
      </c>
      <c r="L3" s="2">
        <v>-148.32812399603401</v>
      </c>
      <c r="M3" s="2">
        <v>125.478188</v>
      </c>
      <c r="N3" s="2" t="s">
        <v>188</v>
      </c>
    </row>
    <row r="4" spans="1:14" x14ac:dyDescent="0.3">
      <c r="A4" s="6">
        <v>516</v>
      </c>
      <c r="B4" s="7">
        <f t="shared" si="0"/>
        <v>21.701030434601691</v>
      </c>
      <c r="C4" s="7">
        <f>SUM(B$2:B4)</f>
        <v>42.758718181693737</v>
      </c>
      <c r="D4" s="6">
        <v>68</v>
      </c>
      <c r="E4" s="6">
        <v>68</v>
      </c>
      <c r="F4" s="6"/>
      <c r="G4" s="6"/>
      <c r="H4" s="7">
        <v>7175022.0636124276</v>
      </c>
      <c r="I4" s="7">
        <v>436646.93580374867</v>
      </c>
      <c r="K4" s="2">
        <v>64.6940500382333</v>
      </c>
      <c r="L4" s="2">
        <v>-148.32836195826499</v>
      </c>
      <c r="M4" s="2">
        <v>125.951363</v>
      </c>
      <c r="N4" s="2" t="s">
        <v>189</v>
      </c>
    </row>
    <row r="5" spans="1:14" x14ac:dyDescent="0.3">
      <c r="A5" s="6">
        <v>517</v>
      </c>
      <c r="B5" s="7">
        <f t="shared" si="0"/>
        <v>20.777487624206429</v>
      </c>
      <c r="C5" s="7">
        <f>SUM(B$2:B5)</f>
        <v>63.536205805900167</v>
      </c>
      <c r="D5" s="6">
        <v>86</v>
      </c>
      <c r="E5" s="6">
        <v>86</v>
      </c>
      <c r="F5" s="6"/>
      <c r="G5" s="6"/>
      <c r="H5" s="7">
        <v>7175003.7601912711</v>
      </c>
      <c r="I5" s="7">
        <v>436637.10275915696</v>
      </c>
      <c r="K5" s="2">
        <v>64.6938839927315</v>
      </c>
      <c r="L5" s="2">
        <v>-148.32856002263699</v>
      </c>
      <c r="M5" s="2">
        <v>125.00153400000001</v>
      </c>
      <c r="N5" s="2" t="s">
        <v>190</v>
      </c>
    </row>
    <row r="6" spans="1:14" x14ac:dyDescent="0.3">
      <c r="A6" s="6">
        <v>518</v>
      </c>
      <c r="B6" s="7">
        <f t="shared" si="0"/>
        <v>20.878546670912222</v>
      </c>
      <c r="C6" s="7">
        <f>SUM(B$2:B6)</f>
        <v>84.414752476812396</v>
      </c>
      <c r="D6" s="6">
        <v>64</v>
      </c>
      <c r="E6" s="6">
        <v>64</v>
      </c>
      <c r="F6" s="6"/>
      <c r="G6" s="6" t="s">
        <v>191</v>
      </c>
      <c r="H6" s="7">
        <v>7174987.083777491</v>
      </c>
      <c r="I6" s="7">
        <v>436624.54047693894</v>
      </c>
      <c r="K6" s="2">
        <v>64.693732028827</v>
      </c>
      <c r="L6" s="2">
        <v>-148.32881600595999</v>
      </c>
      <c r="M6" s="2">
        <v>124.889206</v>
      </c>
      <c r="N6" s="2" t="s">
        <v>192</v>
      </c>
    </row>
    <row r="7" spans="1:14" x14ac:dyDescent="0.3">
      <c r="A7" s="6">
        <v>519</v>
      </c>
      <c r="B7" s="7">
        <f t="shared" si="0"/>
        <v>2.2654169939236413</v>
      </c>
      <c r="C7" s="7">
        <f>SUM(B$2:B7)</f>
        <v>86.680169470736033</v>
      </c>
      <c r="D7" s="6">
        <v>53</v>
      </c>
      <c r="E7" s="6">
        <v>53</v>
      </c>
      <c r="F7" s="6"/>
      <c r="G7" s="6" t="s">
        <v>193</v>
      </c>
      <c r="H7" s="7">
        <v>7174985.2138579488</v>
      </c>
      <c r="I7" s="7">
        <v>436623.26160436438</v>
      </c>
      <c r="K7" s="2">
        <v>64.693715013563605</v>
      </c>
      <c r="L7" s="2">
        <v>-148.328841989859</v>
      </c>
      <c r="M7" s="2">
        <v>124.312943</v>
      </c>
      <c r="N7" s="2" t="s">
        <v>194</v>
      </c>
    </row>
    <row r="8" spans="1:14" x14ac:dyDescent="0.3">
      <c r="A8" s="6">
        <v>520</v>
      </c>
      <c r="B8" s="7">
        <f t="shared" si="0"/>
        <v>1.1483058184856019</v>
      </c>
      <c r="C8" s="7">
        <f>SUM(B$2:B8)</f>
        <v>87.828475289221629</v>
      </c>
      <c r="D8" s="6">
        <v>67</v>
      </c>
      <c r="E8" s="6">
        <v>67</v>
      </c>
      <c r="F8" s="6"/>
      <c r="G8" s="6" t="s">
        <v>195</v>
      </c>
      <c r="H8" s="7">
        <v>7174984.1084972881</v>
      </c>
      <c r="I8" s="7">
        <v>436622.95050299418</v>
      </c>
      <c r="K8" s="2">
        <v>64.693705039098802</v>
      </c>
      <c r="L8" s="2">
        <v>-148.32884802482999</v>
      </c>
      <c r="M8" s="2">
        <v>124.22410600000001</v>
      </c>
      <c r="N8" s="2" t="s">
        <v>196</v>
      </c>
    </row>
    <row r="9" spans="1:14" x14ac:dyDescent="0.3">
      <c r="A9" s="6">
        <v>521</v>
      </c>
      <c r="B9" s="7">
        <f t="shared" si="0"/>
        <v>0.91454448940305411</v>
      </c>
      <c r="C9" s="7">
        <f>SUM(B$2:B9)</f>
        <v>88.743019778624685</v>
      </c>
      <c r="D9" s="6">
        <v>222</v>
      </c>
      <c r="E9" s="6">
        <v>222</v>
      </c>
      <c r="F9" s="6"/>
      <c r="G9" s="6"/>
      <c r="H9" s="7">
        <v>7174983.4490525005</v>
      </c>
      <c r="I9" s="7">
        <v>436622.31684362568</v>
      </c>
      <c r="K9" s="2">
        <v>64.693699004128504</v>
      </c>
      <c r="L9" s="2">
        <v>-148.32886101678</v>
      </c>
      <c r="M9" s="2">
        <v>123.848534</v>
      </c>
      <c r="N9" s="2" t="s">
        <v>197</v>
      </c>
    </row>
    <row r="10" spans="1:14" x14ac:dyDescent="0.3">
      <c r="A10" s="6">
        <v>522</v>
      </c>
      <c r="B10" s="7">
        <f t="shared" si="0"/>
        <v>2.736771250585901</v>
      </c>
      <c r="C10" s="7">
        <f>SUM(B$2:B10)</f>
        <v>91.479791029210588</v>
      </c>
      <c r="D10" s="6" t="s">
        <v>28</v>
      </c>
      <c r="E10" s="6"/>
      <c r="F10" s="6">
        <v>250</v>
      </c>
      <c r="G10" s="6" t="s">
        <v>152</v>
      </c>
      <c r="H10" s="7">
        <v>7174981.4800584158</v>
      </c>
      <c r="I10" s="7">
        <v>436620.41605979466</v>
      </c>
      <c r="K10" s="2">
        <v>64.6936809830367</v>
      </c>
      <c r="L10" s="2">
        <v>-148.328899992629</v>
      </c>
      <c r="M10" s="2">
        <v>124.640204999999</v>
      </c>
      <c r="N10" s="2" t="s">
        <v>198</v>
      </c>
    </row>
    <row r="11" spans="1:14" x14ac:dyDescent="0.3">
      <c r="A11" s="6">
        <v>523</v>
      </c>
      <c r="B11" s="7">
        <f t="shared" si="0"/>
        <v>24.446070387032329</v>
      </c>
      <c r="C11" s="7">
        <f>SUM(B$2:B11)</f>
        <v>115.92586141624292</v>
      </c>
      <c r="D11" s="6" t="s">
        <v>28</v>
      </c>
      <c r="E11" s="6"/>
      <c r="F11" s="6">
        <v>250</v>
      </c>
      <c r="G11" s="6" t="s">
        <v>152</v>
      </c>
      <c r="H11" s="7">
        <v>7174961.7214010675</v>
      </c>
      <c r="I11" s="7">
        <v>436606.02141436108</v>
      </c>
      <c r="K11" s="2">
        <v>64.693501023575607</v>
      </c>
      <c r="L11" s="2">
        <v>-148.329193023964</v>
      </c>
      <c r="M11" s="2">
        <v>124.198761</v>
      </c>
      <c r="N11" s="2" t="s">
        <v>199</v>
      </c>
    </row>
    <row r="12" spans="1:14" x14ac:dyDescent="0.3">
      <c r="A12" s="6">
        <v>524</v>
      </c>
      <c r="B12" s="7">
        <f t="shared" si="0"/>
        <v>48.324016344776972</v>
      </c>
      <c r="C12" s="7">
        <f>SUM(B$2:B12)</f>
        <v>164.24987776101989</v>
      </c>
      <c r="D12" s="6" t="s">
        <v>28</v>
      </c>
      <c r="E12" s="6"/>
      <c r="F12" s="6">
        <v>250</v>
      </c>
      <c r="G12" s="6" t="s">
        <v>200</v>
      </c>
      <c r="H12" s="7">
        <v>7174925.1501919255</v>
      </c>
      <c r="I12" s="7">
        <v>436574.43411916849</v>
      </c>
      <c r="K12" s="2">
        <v>64.693167004734207</v>
      </c>
      <c r="L12" s="2">
        <v>-148.32983901724199</v>
      </c>
      <c r="M12" s="2">
        <v>124.677948</v>
      </c>
      <c r="N12" s="2" t="s">
        <v>201</v>
      </c>
    </row>
    <row r="13" spans="1:14" x14ac:dyDescent="0.3">
      <c r="A13" s="6">
        <v>525</v>
      </c>
      <c r="B13" s="7">
        <f t="shared" si="0"/>
        <v>20.786207700375666</v>
      </c>
      <c r="C13" s="7">
        <f>SUM(B$2:B13)</f>
        <v>185.03608546139554</v>
      </c>
      <c r="D13" s="6" t="s">
        <v>28</v>
      </c>
      <c r="E13" s="6"/>
      <c r="F13" s="6">
        <v>250</v>
      </c>
      <c r="G13" s="6" t="s">
        <v>200</v>
      </c>
      <c r="H13" s="7">
        <v>7174908.8069622768</v>
      </c>
      <c r="I13" s="7">
        <v>436561.5902383214</v>
      </c>
      <c r="K13" s="2">
        <v>64.693017974495802</v>
      </c>
      <c r="L13" s="2">
        <v>-148.33010103553499</v>
      </c>
      <c r="M13" s="2">
        <v>124.409485</v>
      </c>
      <c r="N13" s="2" t="s">
        <v>202</v>
      </c>
    </row>
    <row r="14" spans="1:14" x14ac:dyDescent="0.3">
      <c r="A14" s="6">
        <v>526</v>
      </c>
      <c r="B14" s="7">
        <f t="shared" si="0"/>
        <v>6.1716602355310206</v>
      </c>
      <c r="C14" s="7">
        <f>SUM(B$2:B14)</f>
        <v>191.20774569692657</v>
      </c>
      <c r="D14" s="6" t="s">
        <v>28</v>
      </c>
      <c r="E14" s="6"/>
      <c r="F14" s="6">
        <v>250</v>
      </c>
      <c r="G14" s="6" t="s">
        <v>200</v>
      </c>
      <c r="H14" s="7">
        <v>7174904.3270878848</v>
      </c>
      <c r="I14" s="7">
        <v>436557.34522766247</v>
      </c>
      <c r="K14" s="2">
        <v>64.692976986989294</v>
      </c>
      <c r="L14" s="2">
        <v>-148.33018803969</v>
      </c>
      <c r="M14" s="2">
        <v>122.627182</v>
      </c>
      <c r="N14" s="2" t="s">
        <v>203</v>
      </c>
    </row>
    <row r="15" spans="1:14" x14ac:dyDescent="0.3">
      <c r="A15" s="6">
        <v>527</v>
      </c>
      <c r="B15" s="7">
        <f t="shared" si="0"/>
        <v>5.1062617078138821</v>
      </c>
      <c r="C15" s="7">
        <f>SUM(B$2:B15)</f>
        <v>196.31400740474044</v>
      </c>
      <c r="D15" s="6">
        <v>171</v>
      </c>
      <c r="E15" s="6">
        <v>171</v>
      </c>
      <c r="F15" s="6"/>
      <c r="G15" s="6" t="s">
        <v>204</v>
      </c>
      <c r="H15" s="7">
        <v>7174899.5729553504</v>
      </c>
      <c r="I15" s="7">
        <v>436555.48186176328</v>
      </c>
      <c r="K15" s="2">
        <v>64.692933987826095</v>
      </c>
      <c r="L15" s="2">
        <v>-148.33022500388299</v>
      </c>
      <c r="M15" s="2">
        <v>124.868988</v>
      </c>
      <c r="N15" s="2" t="s">
        <v>205</v>
      </c>
    </row>
    <row r="16" spans="1:14" x14ac:dyDescent="0.3">
      <c r="A16" s="6">
        <v>528</v>
      </c>
      <c r="B16" s="7">
        <f t="shared" si="0"/>
        <v>2.6999198024382824</v>
      </c>
      <c r="C16" s="7">
        <f>SUM(B$2:B16)</f>
        <v>199.01392720717871</v>
      </c>
      <c r="D16" s="6">
        <v>63</v>
      </c>
      <c r="E16" s="6">
        <v>63</v>
      </c>
      <c r="F16" s="6"/>
      <c r="G16" s="6" t="s">
        <v>206</v>
      </c>
      <c r="H16" s="7">
        <v>7174897.4879837474</v>
      </c>
      <c r="I16" s="7">
        <v>436553.7665016395</v>
      </c>
      <c r="K16" s="2">
        <v>64.692914960905895</v>
      </c>
      <c r="L16" s="2">
        <v>-148.33026004023799</v>
      </c>
      <c r="M16" s="2">
        <v>124.232117</v>
      </c>
      <c r="N16" s="2" t="s">
        <v>207</v>
      </c>
    </row>
    <row r="17" spans="1:14" x14ac:dyDescent="0.3">
      <c r="A17" s="6">
        <v>529</v>
      </c>
      <c r="B17" s="7">
        <f t="shared" si="0"/>
        <v>4.2970371049583864</v>
      </c>
      <c r="C17" s="7">
        <f>SUM(B$2:B17)</f>
        <v>203.31096431213709</v>
      </c>
      <c r="D17" s="6">
        <v>46</v>
      </c>
      <c r="E17" s="6">
        <v>46</v>
      </c>
      <c r="F17" s="6"/>
      <c r="G17" s="6" t="s">
        <v>208</v>
      </c>
      <c r="H17" s="7">
        <v>7174894.4306373615</v>
      </c>
      <c r="I17" s="7">
        <v>436550.74703795236</v>
      </c>
      <c r="K17" s="2">
        <v>64.692886965349302</v>
      </c>
      <c r="L17" s="2">
        <v>-148.330321982502</v>
      </c>
      <c r="M17" s="2">
        <v>125.110878</v>
      </c>
      <c r="N17" s="2" t="s">
        <v>209</v>
      </c>
    </row>
    <row r="18" spans="1:14" x14ac:dyDescent="0.3">
      <c r="A18" s="6">
        <v>530</v>
      </c>
      <c r="B18" s="7">
        <f t="shared" si="0"/>
        <v>9.1320413411688595</v>
      </c>
      <c r="C18" s="7">
        <f>SUM(B$2:B18)</f>
        <v>212.44300565330596</v>
      </c>
      <c r="D18" s="6">
        <v>47</v>
      </c>
      <c r="E18" s="6">
        <v>47</v>
      </c>
      <c r="F18" s="6"/>
      <c r="G18" s="6" t="s">
        <v>208</v>
      </c>
      <c r="H18" s="7">
        <v>7174887.7690384854</v>
      </c>
      <c r="I18" s="7">
        <v>436544.50065664231</v>
      </c>
      <c r="K18" s="2">
        <v>64.692826028913203</v>
      </c>
      <c r="L18" s="2">
        <v>-148.330449974164</v>
      </c>
      <c r="M18" s="2">
        <v>124.342674</v>
      </c>
      <c r="N18" s="2" t="s">
        <v>210</v>
      </c>
    </row>
    <row r="19" spans="1:14" x14ac:dyDescent="0.3">
      <c r="A19" s="6">
        <v>531</v>
      </c>
      <c r="B19" s="7">
        <f t="shared" si="0"/>
        <v>12.050880598428012</v>
      </c>
      <c r="C19" s="7">
        <f>SUM(B$2:B19)</f>
        <v>224.49388625173398</v>
      </c>
      <c r="D19" s="6">
        <v>49</v>
      </c>
      <c r="E19" s="6">
        <v>49</v>
      </c>
      <c r="F19" s="6"/>
      <c r="G19" s="6" t="s">
        <v>208</v>
      </c>
      <c r="H19" s="7">
        <v>7174877.1822042661</v>
      </c>
      <c r="I19" s="7">
        <v>436538.74369004427</v>
      </c>
      <c r="K19" s="2">
        <v>64.692729972302899</v>
      </c>
      <c r="L19" s="2">
        <v>-148.33056597970401</v>
      </c>
      <c r="M19" s="2">
        <v>124.965819999999</v>
      </c>
      <c r="N19" s="2" t="s">
        <v>211</v>
      </c>
    </row>
    <row r="20" spans="1:14" x14ac:dyDescent="0.3">
      <c r="A20" s="2" t="s">
        <v>212</v>
      </c>
      <c r="B20" s="3"/>
      <c r="C20" s="3"/>
    </row>
    <row r="21" spans="1:14" x14ac:dyDescent="0.3">
      <c r="B21" s="3"/>
      <c r="C21" s="3"/>
    </row>
    <row r="22" spans="1:14" x14ac:dyDescent="0.3">
      <c r="B22" s="3"/>
      <c r="C22" s="3"/>
    </row>
    <row r="23" spans="1:14" x14ac:dyDescent="0.3">
      <c r="B23" s="3"/>
      <c r="C23" s="3"/>
    </row>
    <row r="24" spans="1:14" x14ac:dyDescent="0.3">
      <c r="B24" s="3"/>
      <c r="C24" s="3"/>
    </row>
    <row r="25" spans="1:14" x14ac:dyDescent="0.3">
      <c r="B25" s="3"/>
      <c r="C25" s="3"/>
    </row>
    <row r="26" spans="1:14" x14ac:dyDescent="0.3">
      <c r="B26" s="3"/>
      <c r="C26" s="3"/>
    </row>
    <row r="27" spans="1:14" x14ac:dyDescent="0.3">
      <c r="B27" s="3"/>
      <c r="C27" s="3"/>
    </row>
    <row r="28" spans="1:14" x14ac:dyDescent="0.3">
      <c r="B28" s="3"/>
      <c r="C28" s="3"/>
    </row>
    <row r="29" spans="1:14" x14ac:dyDescent="0.3">
      <c r="B29" s="3"/>
      <c r="C29" s="3"/>
    </row>
    <row r="30" spans="1:14" x14ac:dyDescent="0.3">
      <c r="B30" s="3"/>
      <c r="C30" s="3"/>
    </row>
    <row r="31" spans="1:14" x14ac:dyDescent="0.3">
      <c r="B31" s="3"/>
      <c r="C31" s="3"/>
    </row>
    <row r="32" spans="1:14" x14ac:dyDescent="0.3">
      <c r="B32" s="3"/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  <row r="36" spans="2:3" x14ac:dyDescent="0.3">
      <c r="B36" s="3"/>
      <c r="C36" s="3"/>
    </row>
    <row r="37" spans="2:3" x14ac:dyDescent="0.3">
      <c r="B37" s="3"/>
      <c r="C37" s="3"/>
    </row>
    <row r="38" spans="2:3" x14ac:dyDescent="0.3">
      <c r="B38" s="3"/>
      <c r="C38" s="3"/>
    </row>
    <row r="39" spans="2:3" x14ac:dyDescent="0.3">
      <c r="B39" s="3"/>
      <c r="C39" s="3"/>
    </row>
    <row r="40" spans="2:3" x14ac:dyDescent="0.3">
      <c r="B40" s="3"/>
      <c r="C40" s="3"/>
    </row>
    <row r="41" spans="2:3" x14ac:dyDescent="0.3">
      <c r="B41" s="3"/>
      <c r="C41" s="3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1"/>
  <sheetViews>
    <sheetView zoomScale="90" zoomScaleNormal="90" workbookViewId="0">
      <selection activeCell="J2" sqref="J2:K2"/>
    </sheetView>
  </sheetViews>
  <sheetFormatPr defaultColWidth="8.88671875" defaultRowHeight="13.8" x14ac:dyDescent="0.3"/>
  <cols>
    <col min="1" max="1" width="9.33203125" style="2" customWidth="1"/>
    <col min="2" max="2" width="12.5546875" style="2" bestFit="1" customWidth="1"/>
    <col min="3" max="3" width="16" style="2" bestFit="1" customWidth="1"/>
    <col min="4" max="6" width="10.44140625" style="2" bestFit="1" customWidth="1"/>
    <col min="7" max="7" width="32.109375" style="2" customWidth="1"/>
    <col min="8" max="8" width="8" style="3" bestFit="1" customWidth="1"/>
    <col min="9" max="9" width="7" style="3" bestFit="1" customWidth="1"/>
    <col min="10" max="10" width="12" style="4" bestFit="1" customWidth="1"/>
    <col min="11" max="11" width="11.5546875" style="2" bestFit="1" customWidth="1"/>
    <col min="12" max="12" width="11" style="2" bestFit="1" customWidth="1"/>
    <col min="13" max="13" width="19" style="2" bestFit="1" customWidth="1"/>
    <col min="14" max="16384" width="8.88671875" style="2"/>
  </cols>
  <sheetData>
    <row r="1" spans="1:13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5</v>
      </c>
      <c r="F1" s="6" t="s">
        <v>5</v>
      </c>
      <c r="G1" s="6" t="s">
        <v>6</v>
      </c>
      <c r="H1" s="7" t="s">
        <v>7</v>
      </c>
      <c r="I1" s="7" t="s">
        <v>8</v>
      </c>
      <c r="J1" s="4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6">
        <v>532</v>
      </c>
      <c r="B2" s="7">
        <f>SQRT((H2-H2)^2+(I2-I2)^2)</f>
        <v>0</v>
      </c>
      <c r="C2" s="7">
        <f>SUM(B$2:B2)</f>
        <v>0</v>
      </c>
      <c r="D2" s="6" t="s">
        <v>28</v>
      </c>
      <c r="E2" s="6"/>
      <c r="F2" s="6">
        <v>250</v>
      </c>
      <c r="G2" s="6" t="s">
        <v>213</v>
      </c>
      <c r="H2" s="7">
        <v>7174682.1708309045</v>
      </c>
      <c r="I2" s="7">
        <v>436886.72707153059</v>
      </c>
      <c r="J2" s="4">
        <v>64.691045964136705</v>
      </c>
      <c r="K2" s="2">
        <v>-148.323186971247</v>
      </c>
      <c r="L2" s="2">
        <v>121.25374600000001</v>
      </c>
      <c r="M2" s="2" t="s">
        <v>214</v>
      </c>
    </row>
    <row r="3" spans="1:13" x14ac:dyDescent="0.3">
      <c r="A3" s="6">
        <v>533</v>
      </c>
      <c r="B3" s="7">
        <f t="shared" ref="B3:B50" si="0">SQRT((H3-H2)^2+(I3-I2)^2)</f>
        <v>5.9381510576204208</v>
      </c>
      <c r="C3" s="7">
        <f>SUM(B$2:B3)</f>
        <v>5.9381510576204208</v>
      </c>
      <c r="D3" s="6" t="s">
        <v>28</v>
      </c>
      <c r="E3" s="6"/>
      <c r="F3" s="6">
        <v>250</v>
      </c>
      <c r="G3" s="6" t="s">
        <v>38</v>
      </c>
      <c r="H3" s="7">
        <v>7174686.7168632625</v>
      </c>
      <c r="I3" s="7">
        <v>436882.90670141979</v>
      </c>
      <c r="J3" s="4">
        <v>64.691086029633794</v>
      </c>
      <c r="K3" s="2">
        <v>-148.32326903007899</v>
      </c>
      <c r="L3" s="2">
        <v>121.912589999999</v>
      </c>
      <c r="M3" s="2" t="s">
        <v>215</v>
      </c>
    </row>
    <row r="4" spans="1:13" x14ac:dyDescent="0.3">
      <c r="A4" s="6">
        <v>534</v>
      </c>
      <c r="B4" s="7">
        <f t="shared" si="0"/>
        <v>4.2390300522006816</v>
      </c>
      <c r="C4" s="7">
        <f>SUM(B$2:B4)</f>
        <v>10.177181109821102</v>
      </c>
      <c r="D4" s="6" t="s">
        <v>28</v>
      </c>
      <c r="E4" s="6"/>
      <c r="F4" s="6">
        <v>250</v>
      </c>
      <c r="G4" s="6" t="s">
        <v>216</v>
      </c>
      <c r="H4" s="7">
        <v>7174684.6734641707</v>
      </c>
      <c r="I4" s="7">
        <v>436879.19268796599</v>
      </c>
      <c r="J4" s="4">
        <v>64.691067002713595</v>
      </c>
      <c r="K4" s="2">
        <v>-148.32334597594999</v>
      </c>
      <c r="L4" s="2">
        <v>121.833862</v>
      </c>
      <c r="M4" s="2" t="s">
        <v>217</v>
      </c>
    </row>
    <row r="5" spans="1:13" x14ac:dyDescent="0.3">
      <c r="A5" s="6">
        <v>535</v>
      </c>
      <c r="B5" s="7">
        <f t="shared" si="0"/>
        <v>5.8380203811183202</v>
      </c>
      <c r="C5" s="7">
        <f>SUM(B$2:B5)</f>
        <v>16.015201490939422</v>
      </c>
      <c r="D5" s="6">
        <v>112</v>
      </c>
      <c r="E5" s="6">
        <v>112</v>
      </c>
      <c r="F5" s="6"/>
      <c r="G5" s="6" t="s">
        <v>23</v>
      </c>
      <c r="H5" s="7">
        <v>7174688.5580040691</v>
      </c>
      <c r="I5" s="7">
        <v>436874.83461135498</v>
      </c>
      <c r="J5" s="4">
        <v>64.6911010332405</v>
      </c>
      <c r="K5" s="2">
        <v>-148.323439015075</v>
      </c>
      <c r="L5" s="2">
        <v>122.366553999999</v>
      </c>
      <c r="M5" s="2" t="s">
        <v>218</v>
      </c>
    </row>
    <row r="6" spans="1:13" x14ac:dyDescent="0.3">
      <c r="A6" s="6">
        <v>536</v>
      </c>
      <c r="B6" s="7">
        <f t="shared" si="0"/>
        <v>5.7800962779690588</v>
      </c>
      <c r="C6" s="7">
        <f>SUM(B$2:B6)</f>
        <v>21.79529776890848</v>
      </c>
      <c r="D6" s="6">
        <v>126</v>
      </c>
      <c r="E6" s="6">
        <v>126</v>
      </c>
      <c r="F6" s="6"/>
      <c r="G6" s="6" t="s">
        <v>219</v>
      </c>
      <c r="H6" s="7">
        <v>7174692.7614138843</v>
      </c>
      <c r="I6" s="7">
        <v>436870.86713622487</v>
      </c>
      <c r="J6" s="4">
        <v>64.691137997433501</v>
      </c>
      <c r="K6" s="2">
        <v>-148.32352400757301</v>
      </c>
      <c r="L6" s="2">
        <v>123.508827</v>
      </c>
      <c r="M6" s="2" t="s">
        <v>220</v>
      </c>
    </row>
    <row r="7" spans="1:13" x14ac:dyDescent="0.3">
      <c r="A7" s="6">
        <v>537</v>
      </c>
      <c r="B7" s="7">
        <f t="shared" si="0"/>
        <v>8.8620145319641122</v>
      </c>
      <c r="C7" s="7">
        <f>SUM(B$2:B7)</f>
        <v>30.65731230087259</v>
      </c>
      <c r="D7" s="6">
        <v>166</v>
      </c>
      <c r="E7" s="6">
        <v>166</v>
      </c>
      <c r="F7" s="6"/>
      <c r="G7" s="6" t="s">
        <v>221</v>
      </c>
      <c r="H7" s="7">
        <v>7174694.7266068505</v>
      </c>
      <c r="I7" s="7">
        <v>436862.22576375457</v>
      </c>
      <c r="J7" s="4">
        <v>64.691154006868601</v>
      </c>
      <c r="K7" s="2">
        <v>-148.32370597869101</v>
      </c>
      <c r="L7" s="2">
        <v>123.736282</v>
      </c>
      <c r="M7" s="2" t="s">
        <v>222</v>
      </c>
    </row>
    <row r="8" spans="1:13" x14ac:dyDescent="0.3">
      <c r="A8" s="6">
        <v>538</v>
      </c>
      <c r="B8" s="7">
        <f t="shared" si="0"/>
        <v>7.8000071928711989</v>
      </c>
      <c r="C8" s="7">
        <f>SUM(B$2:B8)</f>
        <v>38.457319493743789</v>
      </c>
      <c r="D8" s="6" t="s">
        <v>28</v>
      </c>
      <c r="E8" s="6"/>
      <c r="F8" s="6">
        <v>250</v>
      </c>
      <c r="G8" s="6" t="s">
        <v>223</v>
      </c>
      <c r="H8" s="7">
        <v>7174696.8920772411</v>
      </c>
      <c r="I8" s="7">
        <v>436854.73237665684</v>
      </c>
      <c r="J8" s="4">
        <v>64.691172027960405</v>
      </c>
      <c r="K8" s="2">
        <v>-148.32386397756599</v>
      </c>
      <c r="L8" s="2">
        <v>123.390198</v>
      </c>
      <c r="M8" s="2" t="s">
        <v>224</v>
      </c>
    </row>
    <row r="9" spans="1:13" x14ac:dyDescent="0.3">
      <c r="A9" s="6">
        <v>539</v>
      </c>
      <c r="B9" s="7">
        <f t="shared" si="0"/>
        <v>8.232127610480946</v>
      </c>
      <c r="C9" s="7">
        <f>SUM(B$2:B9)</f>
        <v>46.689447104224733</v>
      </c>
      <c r="D9" s="6" t="s">
        <v>28</v>
      </c>
      <c r="E9" s="6"/>
      <c r="F9" s="6">
        <v>250</v>
      </c>
      <c r="G9" s="6" t="s">
        <v>223</v>
      </c>
      <c r="H9" s="7">
        <v>7174701.2704215767</v>
      </c>
      <c r="I9" s="7">
        <v>436847.76114822319</v>
      </c>
      <c r="J9" s="4">
        <v>64.691209997981701</v>
      </c>
      <c r="K9" s="2">
        <v>-148.324012001976</v>
      </c>
      <c r="L9" s="2">
        <v>124.175758</v>
      </c>
      <c r="M9" s="2" t="s">
        <v>225</v>
      </c>
    </row>
    <row r="10" spans="1:13" x14ac:dyDescent="0.3">
      <c r="A10" s="6">
        <v>540</v>
      </c>
      <c r="B10" s="7">
        <f t="shared" si="0"/>
        <v>9.0371800043336492</v>
      </c>
      <c r="C10" s="7">
        <f>SUM(B$2:B10)</f>
        <v>55.726627108558382</v>
      </c>
      <c r="D10" s="6">
        <v>228</v>
      </c>
      <c r="E10" s="6">
        <v>228</v>
      </c>
      <c r="F10" s="6"/>
      <c r="G10" s="6" t="s">
        <v>223</v>
      </c>
      <c r="H10" s="7">
        <v>7174706.5533120874</v>
      </c>
      <c r="I10" s="7">
        <v>436840.4289118466</v>
      </c>
      <c r="J10" s="4">
        <v>64.691256014630099</v>
      </c>
      <c r="K10" s="2">
        <v>-148.324167989194</v>
      </c>
      <c r="L10" s="2">
        <v>124.22035200000001</v>
      </c>
      <c r="M10" s="2" t="s">
        <v>226</v>
      </c>
    </row>
    <row r="11" spans="1:13" x14ac:dyDescent="0.3">
      <c r="A11" s="6">
        <v>541</v>
      </c>
      <c r="B11" s="7">
        <f t="shared" si="0"/>
        <v>4.8044921509098826</v>
      </c>
      <c r="C11" s="7">
        <f>SUM(B$2:B11)</f>
        <v>60.531119259468262</v>
      </c>
      <c r="D11" s="6">
        <v>199</v>
      </c>
      <c r="E11" s="6">
        <v>199</v>
      </c>
      <c r="F11" s="6"/>
      <c r="G11" s="6" t="s">
        <v>51</v>
      </c>
      <c r="H11" s="7">
        <v>7174707.7624055594</v>
      </c>
      <c r="I11" s="7">
        <v>436835.77904756856</v>
      </c>
      <c r="J11" s="4">
        <v>64.691265989094902</v>
      </c>
      <c r="K11" s="2">
        <v>-148.32426597364201</v>
      </c>
      <c r="L11" s="2">
        <v>123.571006999999</v>
      </c>
      <c r="M11" s="2" t="s">
        <v>227</v>
      </c>
    </row>
    <row r="12" spans="1:13" x14ac:dyDescent="0.3">
      <c r="A12" s="6">
        <v>542</v>
      </c>
      <c r="B12" s="7">
        <f t="shared" si="0"/>
        <v>3.4664469862649039</v>
      </c>
      <c r="C12" s="7">
        <f>SUM(B$2:B12)</f>
        <v>63.997566245733168</v>
      </c>
      <c r="D12" s="6">
        <v>92</v>
      </c>
      <c r="E12" s="6">
        <v>92</v>
      </c>
      <c r="F12" s="6"/>
      <c r="G12" s="6" t="s">
        <v>216</v>
      </c>
      <c r="H12" s="7">
        <v>7174709.1648133313</v>
      </c>
      <c r="I12" s="7">
        <v>436832.60895180504</v>
      </c>
      <c r="J12" s="4">
        <v>64.691277975216494</v>
      </c>
      <c r="K12" s="2">
        <v>-148.32433302886699</v>
      </c>
      <c r="L12" s="2">
        <v>124.763313</v>
      </c>
      <c r="M12" s="2" t="s">
        <v>228</v>
      </c>
    </row>
    <row r="13" spans="1:13" x14ac:dyDescent="0.3">
      <c r="A13" s="6">
        <v>543</v>
      </c>
      <c r="B13" s="7">
        <f t="shared" si="0"/>
        <v>5.6059564590445552</v>
      </c>
      <c r="C13" s="7">
        <f>SUM(B$2:B13)</f>
        <v>69.603522704777717</v>
      </c>
      <c r="D13" s="6">
        <v>83</v>
      </c>
      <c r="E13" s="6">
        <v>83</v>
      </c>
      <c r="F13" s="6"/>
      <c r="G13" s="6" t="s">
        <v>216</v>
      </c>
      <c r="H13" s="7">
        <v>7174713.2625356959</v>
      </c>
      <c r="I13" s="7">
        <v>436828.78332515788</v>
      </c>
      <c r="J13" s="4">
        <v>64.691314017400103</v>
      </c>
      <c r="K13" s="2">
        <v>-148.32441500388001</v>
      </c>
      <c r="L13" s="2">
        <v>123.679137999999</v>
      </c>
      <c r="M13" s="2" t="s">
        <v>229</v>
      </c>
    </row>
    <row r="14" spans="1:13" x14ac:dyDescent="0.3">
      <c r="A14" s="6">
        <v>544</v>
      </c>
      <c r="B14" s="7">
        <f t="shared" si="0"/>
        <v>3.1646437176338087</v>
      </c>
      <c r="C14" s="7">
        <f>SUM(B$2:B14)</f>
        <v>72.768166422411525</v>
      </c>
      <c r="D14" s="6">
        <v>105</v>
      </c>
      <c r="E14" s="6">
        <v>105</v>
      </c>
      <c r="F14" s="6"/>
      <c r="G14" s="6" t="s">
        <v>216</v>
      </c>
      <c r="H14" s="7">
        <v>7174713.6645388277</v>
      </c>
      <c r="I14" s="7">
        <v>436825.64431841346</v>
      </c>
      <c r="J14" s="4">
        <v>64.691317034885202</v>
      </c>
      <c r="K14" s="2">
        <v>-148.32448096945799</v>
      </c>
      <c r="L14" s="2">
        <v>123.498863</v>
      </c>
      <c r="M14" s="2" t="s">
        <v>230</v>
      </c>
    </row>
    <row r="15" spans="1:13" x14ac:dyDescent="0.3">
      <c r="A15" s="6">
        <v>545</v>
      </c>
      <c r="B15" s="7">
        <f t="shared" si="0"/>
        <v>3.2800631296167331</v>
      </c>
      <c r="C15" s="7">
        <f>SUM(B$2:B15)</f>
        <v>76.048229552028261</v>
      </c>
      <c r="D15" s="6">
        <v>247</v>
      </c>
      <c r="E15" s="6">
        <v>247</v>
      </c>
      <c r="F15" s="6"/>
      <c r="G15" s="6" t="s">
        <v>231</v>
      </c>
      <c r="H15" s="7">
        <v>7174716.2664398905</v>
      </c>
      <c r="I15" s="7">
        <v>436823.64708908414</v>
      </c>
      <c r="J15" s="4">
        <v>64.691340001299906</v>
      </c>
      <c r="K15" s="2">
        <v>-148.324523968622</v>
      </c>
      <c r="L15" s="2">
        <v>123.35932200000001</v>
      </c>
      <c r="M15" s="2" t="s">
        <v>232</v>
      </c>
    </row>
    <row r="16" spans="1:13" x14ac:dyDescent="0.3">
      <c r="A16" s="6">
        <v>546</v>
      </c>
      <c r="B16" s="7">
        <f t="shared" si="0"/>
        <v>1.5583192891878839</v>
      </c>
      <c r="C16" s="7">
        <f>SUM(B$2:B16)</f>
        <v>77.606548841216139</v>
      </c>
      <c r="D16" s="6" t="s">
        <v>28</v>
      </c>
      <c r="E16" s="6"/>
      <c r="F16" s="6">
        <v>250</v>
      </c>
      <c r="G16" s="6" t="s">
        <v>38</v>
      </c>
      <c r="H16" s="7">
        <v>7174717.2907588724</v>
      </c>
      <c r="I16" s="7">
        <v>436822.47272558406</v>
      </c>
      <c r="J16" s="4">
        <v>64.6913489699363</v>
      </c>
      <c r="K16" s="2">
        <v>-148.324549030512</v>
      </c>
      <c r="L16" s="2">
        <v>123.12243700000001</v>
      </c>
      <c r="M16" s="2" t="s">
        <v>233</v>
      </c>
    </row>
    <row r="17" spans="1:13" x14ac:dyDescent="0.3">
      <c r="A17" s="6">
        <v>547</v>
      </c>
      <c r="B17" s="7">
        <f t="shared" si="0"/>
        <v>35.392309151212551</v>
      </c>
      <c r="C17" s="7">
        <f>SUM(B$2:B17)</f>
        <v>112.9988579924287</v>
      </c>
      <c r="D17" s="6">
        <v>150</v>
      </c>
      <c r="E17" s="6">
        <v>150</v>
      </c>
      <c r="F17" s="6"/>
      <c r="G17" s="6" t="s">
        <v>234</v>
      </c>
      <c r="H17" s="7">
        <v>7174736.5337848011</v>
      </c>
      <c r="I17" s="7">
        <v>436792.76882853062</v>
      </c>
      <c r="J17" s="4">
        <v>64.691516021266494</v>
      </c>
      <c r="K17" s="2">
        <v>-148.32518002018301</v>
      </c>
      <c r="L17" s="2">
        <v>123.074791</v>
      </c>
      <c r="M17" s="2" t="s">
        <v>235</v>
      </c>
    </row>
    <row r="18" spans="1:13" x14ac:dyDescent="0.3">
      <c r="A18" s="6">
        <v>548</v>
      </c>
      <c r="B18" s="7">
        <f t="shared" si="0"/>
        <v>9.7704738291528415</v>
      </c>
      <c r="C18" s="7">
        <f>SUM(B$2:B18)</f>
        <v>122.76933182158155</v>
      </c>
      <c r="D18" s="6">
        <v>153</v>
      </c>
      <c r="E18" s="6">
        <v>153</v>
      </c>
      <c r="F18" s="6"/>
      <c r="G18" s="6" t="s">
        <v>234</v>
      </c>
      <c r="H18" s="7">
        <v>7174742.4888630109</v>
      </c>
      <c r="I18" s="7">
        <v>436785.02291332569</v>
      </c>
      <c r="J18" s="4">
        <v>64.691567989066201</v>
      </c>
      <c r="K18" s="2">
        <v>-148.325344976037</v>
      </c>
      <c r="L18" s="2">
        <v>123.726364</v>
      </c>
      <c r="M18" s="2" t="s">
        <v>236</v>
      </c>
    </row>
    <row r="19" spans="1:13" x14ac:dyDescent="0.3">
      <c r="A19" s="6">
        <v>549</v>
      </c>
      <c r="B19" s="7">
        <f t="shared" si="0"/>
        <v>14.501998456567895</v>
      </c>
      <c r="C19" s="7">
        <f>SUM(B$2:B19)</f>
        <v>137.27133027814943</v>
      </c>
      <c r="D19" s="6">
        <v>152</v>
      </c>
      <c r="E19" s="6">
        <v>152</v>
      </c>
      <c r="F19" s="6"/>
      <c r="G19" s="6" t="s">
        <v>234</v>
      </c>
      <c r="H19" s="7">
        <v>7174752.4088502685</v>
      </c>
      <c r="I19" s="7">
        <v>436774.44454804348</v>
      </c>
      <c r="J19" s="4">
        <v>64.691654993221107</v>
      </c>
      <c r="K19" s="2">
        <v>-148.32557103596599</v>
      </c>
      <c r="L19" s="2">
        <v>123.080528</v>
      </c>
      <c r="M19" s="2" t="s">
        <v>237</v>
      </c>
    </row>
    <row r="20" spans="1:13" x14ac:dyDescent="0.3">
      <c r="A20" s="6">
        <v>550</v>
      </c>
      <c r="B20" s="7">
        <f t="shared" si="0"/>
        <v>10.894283419268136</v>
      </c>
      <c r="C20" s="7">
        <f>SUM(B$2:B20)</f>
        <v>148.16561369741757</v>
      </c>
      <c r="D20" s="6">
        <v>207</v>
      </c>
      <c r="E20" s="6">
        <v>207</v>
      </c>
      <c r="F20" s="6"/>
      <c r="G20" s="6" t="s">
        <v>238</v>
      </c>
      <c r="H20" s="7">
        <v>7174757.5156296818</v>
      </c>
      <c r="I20" s="7">
        <v>436764.82133572933</v>
      </c>
      <c r="J20" s="4">
        <v>64.6916989982128</v>
      </c>
      <c r="K20" s="2">
        <v>-148.32577496766999</v>
      </c>
      <c r="L20" s="2">
        <v>121.940727</v>
      </c>
      <c r="M20" s="2" t="s">
        <v>239</v>
      </c>
    </row>
    <row r="21" spans="1:13" x14ac:dyDescent="0.3">
      <c r="A21" s="6">
        <v>551</v>
      </c>
      <c r="B21" s="7">
        <f t="shared" si="0"/>
        <v>23.976769787577503</v>
      </c>
      <c r="C21" s="7">
        <f>SUM(B$2:B21)</f>
        <v>172.14238348499507</v>
      </c>
      <c r="D21" s="6">
        <v>122</v>
      </c>
      <c r="E21" s="6">
        <v>122</v>
      </c>
      <c r="F21" s="6"/>
      <c r="G21" s="6" t="s">
        <v>240</v>
      </c>
      <c r="H21" s="7">
        <v>7174772.1803659499</v>
      </c>
      <c r="I21" s="7">
        <v>436745.85212384182</v>
      </c>
      <c r="J21" s="4">
        <v>64.691826989874201</v>
      </c>
      <c r="K21" s="2">
        <v>-148.326178975403</v>
      </c>
      <c r="L21" s="2">
        <v>122.458800999999</v>
      </c>
      <c r="M21" s="2" t="s">
        <v>241</v>
      </c>
    </row>
    <row r="22" spans="1:13" x14ac:dyDescent="0.3">
      <c r="A22" s="6">
        <v>552</v>
      </c>
      <c r="B22" s="7">
        <f t="shared" si="0"/>
        <v>26.874695801037927</v>
      </c>
      <c r="C22" s="7">
        <f>SUM(B$2:B22)</f>
        <v>199.01707928603298</v>
      </c>
      <c r="D22" s="6">
        <v>178</v>
      </c>
      <c r="E22" s="6">
        <v>178</v>
      </c>
      <c r="F22" s="6"/>
      <c r="G22" s="6"/>
      <c r="H22" s="7">
        <v>7174787.2503458625</v>
      </c>
      <c r="I22" s="7">
        <v>436723.60027043964</v>
      </c>
      <c r="J22" s="4">
        <v>64.691957999020801</v>
      </c>
      <c r="K22" s="2">
        <v>-148.32665196619899</v>
      </c>
      <c r="L22" s="2">
        <v>123.034622</v>
      </c>
      <c r="M22" s="2" t="s">
        <v>242</v>
      </c>
    </row>
    <row r="23" spans="1:13" x14ac:dyDescent="0.3">
      <c r="A23" s="6">
        <v>553</v>
      </c>
      <c r="B23" s="7">
        <f t="shared" si="0"/>
        <v>16.677808641513305</v>
      </c>
      <c r="C23" s="7">
        <f>SUM(B$2:B23)</f>
        <v>215.69488792754629</v>
      </c>
      <c r="D23" s="6">
        <v>205</v>
      </c>
      <c r="E23" s="6">
        <v>205</v>
      </c>
      <c r="F23" s="6"/>
      <c r="G23" s="6" t="s">
        <v>243</v>
      </c>
      <c r="H23" s="7">
        <v>7174797.4496303704</v>
      </c>
      <c r="I23" s="7">
        <v>436710.40466902818</v>
      </c>
      <c r="J23" s="4">
        <v>64.692047014832397</v>
      </c>
      <c r="K23" s="2">
        <v>-148.326933011412</v>
      </c>
      <c r="L23" s="2">
        <v>123.272194</v>
      </c>
      <c r="M23" s="2" t="s">
        <v>244</v>
      </c>
    </row>
    <row r="24" spans="1:13" x14ac:dyDescent="0.3">
      <c r="A24" s="6">
        <v>554</v>
      </c>
      <c r="B24" s="7">
        <f t="shared" si="0"/>
        <v>28.743913910906379</v>
      </c>
      <c r="C24" s="7">
        <f>SUM(B$2:B24)</f>
        <v>244.43880183845266</v>
      </c>
      <c r="D24" s="6">
        <v>217</v>
      </c>
      <c r="E24" s="6">
        <v>217</v>
      </c>
      <c r="F24" s="6"/>
      <c r="G24" s="6" t="s">
        <v>245</v>
      </c>
      <c r="H24" s="7">
        <v>7174822.0633133259</v>
      </c>
      <c r="I24" s="7">
        <v>436695.55949478591</v>
      </c>
      <c r="J24" s="4">
        <v>64.692265028133903</v>
      </c>
      <c r="K24" s="2">
        <v>-148.32725496031301</v>
      </c>
      <c r="L24" s="2">
        <v>122.91403200000001</v>
      </c>
      <c r="M24" s="2" t="s">
        <v>246</v>
      </c>
    </row>
    <row r="25" spans="1:13" x14ac:dyDescent="0.3">
      <c r="A25" s="6">
        <v>555</v>
      </c>
      <c r="B25" s="7">
        <f t="shared" si="0"/>
        <v>29.920004908301919</v>
      </c>
      <c r="C25" s="7">
        <f>SUM(B$2:B25)</f>
        <v>274.35880674675457</v>
      </c>
      <c r="D25" s="6">
        <v>247</v>
      </c>
      <c r="E25" s="6">
        <v>247</v>
      </c>
      <c r="F25" s="6"/>
      <c r="G25" s="6" t="s">
        <v>245</v>
      </c>
      <c r="H25" s="7">
        <v>7174839.5126120783</v>
      </c>
      <c r="I25" s="7">
        <v>436671.25458444335</v>
      </c>
      <c r="J25" s="4">
        <v>64.692416992038403</v>
      </c>
      <c r="K25" s="2">
        <v>-148.32777203992001</v>
      </c>
      <c r="L25" s="2">
        <v>123.305336</v>
      </c>
      <c r="M25" s="2" t="s">
        <v>247</v>
      </c>
    </row>
    <row r="26" spans="1:13" x14ac:dyDescent="0.3">
      <c r="A26" s="6">
        <v>556</v>
      </c>
      <c r="B26" s="7">
        <f t="shared" si="0"/>
        <v>13.567280412311518</v>
      </c>
      <c r="C26" s="7">
        <f>SUM(B$2:B26)</f>
        <v>287.92608715906607</v>
      </c>
      <c r="D26" s="6">
        <v>212</v>
      </c>
      <c r="E26" s="6">
        <v>212</v>
      </c>
      <c r="F26" s="6"/>
      <c r="G26" s="6" t="s">
        <v>245</v>
      </c>
      <c r="H26" s="7">
        <v>7174850.2721488671</v>
      </c>
      <c r="I26" s="7">
        <v>436662.98999335384</v>
      </c>
      <c r="J26" s="4">
        <v>64.692511959001394</v>
      </c>
      <c r="K26" s="2">
        <v>-148.327949987724</v>
      </c>
      <c r="L26" s="2">
        <v>123.439499</v>
      </c>
      <c r="M26" s="2" t="s">
        <v>248</v>
      </c>
    </row>
    <row r="27" spans="1:13" x14ac:dyDescent="0.3">
      <c r="A27" s="6">
        <v>557</v>
      </c>
      <c r="B27" s="7">
        <f t="shared" si="0"/>
        <v>6.162984245434914</v>
      </c>
      <c r="C27" s="7">
        <f>SUM(B$2:B27)</f>
        <v>294.089071404501</v>
      </c>
      <c r="D27" s="6">
        <v>103</v>
      </c>
      <c r="E27" s="6">
        <v>103</v>
      </c>
      <c r="F27" s="6"/>
      <c r="G27" s="6" t="s">
        <v>245</v>
      </c>
      <c r="H27" s="7">
        <v>7174855.6876996374</v>
      </c>
      <c r="I27" s="7">
        <v>436660.04819379159</v>
      </c>
      <c r="J27" s="4">
        <v>64.692559987306495</v>
      </c>
      <c r="K27" s="2">
        <v>-148.328014025464</v>
      </c>
      <c r="L27" s="2">
        <v>122.938339</v>
      </c>
      <c r="M27" s="2" t="s">
        <v>249</v>
      </c>
    </row>
    <row r="28" spans="1:13" x14ac:dyDescent="0.3">
      <c r="A28" s="6">
        <v>558</v>
      </c>
      <c r="B28" s="7">
        <f t="shared" si="0"/>
        <v>5.9705087236779386</v>
      </c>
      <c r="C28" s="7">
        <f>SUM(B$2:B28)</f>
        <v>300.05958012817894</v>
      </c>
      <c r="D28" s="6">
        <v>78</v>
      </c>
      <c r="E28" s="6">
        <v>78</v>
      </c>
      <c r="F28" s="6"/>
      <c r="G28" s="6" t="s">
        <v>250</v>
      </c>
      <c r="H28" s="7">
        <v>7174858.3690342205</v>
      </c>
      <c r="I28" s="7">
        <v>436654.71364420676</v>
      </c>
      <c r="J28" s="4">
        <v>64.692583037540302</v>
      </c>
      <c r="K28" s="2">
        <v>-148.32812701351901</v>
      </c>
      <c r="L28" s="2">
        <v>123.137711</v>
      </c>
      <c r="M28" s="2" t="s">
        <v>251</v>
      </c>
    </row>
    <row r="29" spans="1:13" x14ac:dyDescent="0.3">
      <c r="A29" s="6">
        <v>559</v>
      </c>
      <c r="B29" s="7">
        <f t="shared" si="0"/>
        <v>17.823983572215219</v>
      </c>
      <c r="C29" s="7">
        <f>SUM(B$2:B29)</f>
        <v>317.88356370039418</v>
      </c>
      <c r="D29" s="6">
        <v>50</v>
      </c>
      <c r="E29" s="6">
        <v>50</v>
      </c>
      <c r="F29" s="6"/>
      <c r="G29" s="6" t="s">
        <v>252</v>
      </c>
      <c r="H29" s="7">
        <v>7174870.1239229459</v>
      </c>
      <c r="I29" s="7">
        <v>436641.31524947326</v>
      </c>
      <c r="J29" s="4">
        <v>64.692685967311206</v>
      </c>
      <c r="K29" s="2">
        <v>-148.32841300405499</v>
      </c>
      <c r="L29" s="2">
        <v>123.56729900000001</v>
      </c>
      <c r="M29" s="2" t="s">
        <v>253</v>
      </c>
    </row>
    <row r="30" spans="1:13" x14ac:dyDescent="0.3">
      <c r="A30" s="6">
        <v>560</v>
      </c>
      <c r="B30" s="7">
        <f t="shared" si="0"/>
        <v>10.923850512727986</v>
      </c>
      <c r="C30" s="7">
        <f>SUM(B$2:B30)</f>
        <v>328.80741421312217</v>
      </c>
      <c r="D30" s="6">
        <v>56</v>
      </c>
      <c r="E30" s="6">
        <v>56</v>
      </c>
      <c r="F30" s="6"/>
      <c r="G30" s="6" t="s">
        <v>252</v>
      </c>
      <c r="H30" s="7">
        <v>7174876.3389555113</v>
      </c>
      <c r="I30" s="7">
        <v>436632.33171563433</v>
      </c>
      <c r="J30" s="4">
        <v>64.692740030586705</v>
      </c>
      <c r="K30" s="2">
        <v>-148.32860402762799</v>
      </c>
      <c r="L30" s="2">
        <v>123.794906999999</v>
      </c>
      <c r="M30" s="2" t="s">
        <v>254</v>
      </c>
    </row>
    <row r="31" spans="1:13" x14ac:dyDescent="0.3">
      <c r="A31" s="6">
        <v>561</v>
      </c>
      <c r="B31" s="7">
        <f t="shared" si="0"/>
        <v>11.606644710765789</v>
      </c>
      <c r="C31" s="7">
        <f>SUM(B$2:B31)</f>
        <v>340.41405892388798</v>
      </c>
      <c r="D31" s="6">
        <v>50</v>
      </c>
      <c r="E31" s="6">
        <v>50</v>
      </c>
      <c r="F31" s="6"/>
      <c r="G31" s="6" t="s">
        <v>252</v>
      </c>
      <c r="H31" s="7">
        <v>7174884.8574918499</v>
      </c>
      <c r="I31" s="7">
        <v>436624.44826841308</v>
      </c>
      <c r="J31" s="4">
        <v>64.692814964801002</v>
      </c>
      <c r="K31" s="2">
        <v>-148.32877300679601</v>
      </c>
      <c r="L31" s="2">
        <v>123.547203</v>
      </c>
      <c r="M31" s="2" t="s">
        <v>255</v>
      </c>
    </row>
    <row r="32" spans="1:13" x14ac:dyDescent="0.3">
      <c r="A32" s="6">
        <v>562</v>
      </c>
      <c r="B32" s="7">
        <f t="shared" si="0"/>
        <v>1.1296424679277943</v>
      </c>
      <c r="C32" s="7">
        <f>SUM(B$2:B32)</f>
        <v>341.54370139181577</v>
      </c>
      <c r="D32" s="6">
        <v>59</v>
      </c>
      <c r="E32" s="6">
        <v>59</v>
      </c>
      <c r="F32" s="6"/>
      <c r="G32" s="6" t="s">
        <v>252</v>
      </c>
      <c r="H32" s="7">
        <v>7174885.5489695966</v>
      </c>
      <c r="I32" s="7">
        <v>436623.55498758872</v>
      </c>
      <c r="J32" s="4">
        <v>64.6928209997713</v>
      </c>
      <c r="K32" s="2">
        <v>-148.32879203371701</v>
      </c>
      <c r="L32" s="2">
        <v>123.05950900000001</v>
      </c>
      <c r="M32" s="2" t="s">
        <v>256</v>
      </c>
    </row>
    <row r="33" spans="1:13" x14ac:dyDescent="0.3">
      <c r="A33" s="6">
        <v>563</v>
      </c>
      <c r="B33" s="7">
        <f t="shared" si="0"/>
        <v>2.4997523381939506</v>
      </c>
      <c r="C33" s="7">
        <f>SUM(B$2:B33)</f>
        <v>344.04345373000973</v>
      </c>
      <c r="D33" s="6">
        <v>92</v>
      </c>
      <c r="E33" s="6">
        <v>92</v>
      </c>
      <c r="F33" s="6"/>
      <c r="G33" s="6" t="s">
        <v>257</v>
      </c>
      <c r="H33" s="7">
        <v>7174886.7073278474</v>
      </c>
      <c r="I33" s="7">
        <v>436621.33981989411</v>
      </c>
      <c r="J33" s="4">
        <v>64.692830974236102</v>
      </c>
      <c r="K33" s="2">
        <v>-148.328838972374</v>
      </c>
      <c r="L33" s="2">
        <v>122.80793</v>
      </c>
      <c r="M33" s="2" t="s">
        <v>258</v>
      </c>
    </row>
    <row r="34" spans="1:13" x14ac:dyDescent="0.3">
      <c r="A34" s="6">
        <v>564</v>
      </c>
      <c r="B34" s="7">
        <f t="shared" si="0"/>
        <v>2.1846593467567348</v>
      </c>
      <c r="C34" s="7">
        <f>SUM(B$2:B34)</f>
        <v>346.22811307676648</v>
      </c>
      <c r="D34" s="6">
        <v>181</v>
      </c>
      <c r="E34" s="6">
        <v>181</v>
      </c>
      <c r="F34" s="6"/>
      <c r="G34" s="6" t="s">
        <v>259</v>
      </c>
      <c r="H34" s="7">
        <v>7174888.7333459705</v>
      </c>
      <c r="I34" s="7">
        <v>436620.52251516143</v>
      </c>
      <c r="J34" s="4">
        <v>64.692848995327907</v>
      </c>
      <c r="K34" s="2">
        <v>-148.32885699346599</v>
      </c>
      <c r="L34" s="2">
        <v>122.619896</v>
      </c>
      <c r="M34" s="2" t="s">
        <v>260</v>
      </c>
    </row>
    <row r="35" spans="1:13" x14ac:dyDescent="0.3">
      <c r="A35" s="6">
        <v>565</v>
      </c>
      <c r="B35" s="7">
        <f t="shared" si="0"/>
        <v>5.0070899387401813</v>
      </c>
      <c r="C35" s="7">
        <f>SUM(B$2:B35)</f>
        <v>351.23520301550667</v>
      </c>
      <c r="D35" s="6" t="s">
        <v>28</v>
      </c>
      <c r="E35" s="6"/>
      <c r="F35" s="6">
        <v>250</v>
      </c>
      <c r="G35" s="6" t="s">
        <v>261</v>
      </c>
      <c r="H35" s="7">
        <v>7174889.5098625664</v>
      </c>
      <c r="I35" s="7">
        <v>436615.57600410504</v>
      </c>
      <c r="J35" s="4">
        <v>64.692855030298205</v>
      </c>
      <c r="K35" s="2">
        <v>-148.32896101288401</v>
      </c>
      <c r="L35" s="2">
        <v>122.141541</v>
      </c>
      <c r="M35" s="2" t="s">
        <v>262</v>
      </c>
    </row>
    <row r="36" spans="1:13" x14ac:dyDescent="0.3">
      <c r="A36" s="6">
        <v>566</v>
      </c>
      <c r="B36" s="7">
        <f t="shared" si="0"/>
        <v>35.217234961281108</v>
      </c>
      <c r="C36" s="7">
        <f>SUM(B$2:B36)</f>
        <v>386.45243797678779</v>
      </c>
      <c r="D36" s="6" t="s">
        <v>28</v>
      </c>
      <c r="E36" s="6"/>
      <c r="F36" s="6">
        <v>250</v>
      </c>
      <c r="G36" s="6" t="s">
        <v>263</v>
      </c>
      <c r="H36" s="7">
        <v>7174917.0573490541</v>
      </c>
      <c r="I36" s="7">
        <v>436593.63541098352</v>
      </c>
      <c r="J36" s="4">
        <v>64.693098021671105</v>
      </c>
      <c r="K36" s="2">
        <v>-148.329432997852</v>
      </c>
      <c r="L36" s="2">
        <v>123.036613</v>
      </c>
      <c r="M36" s="2" t="s">
        <v>264</v>
      </c>
    </row>
    <row r="37" spans="1:13" x14ac:dyDescent="0.3">
      <c r="A37" s="6">
        <v>567</v>
      </c>
      <c r="B37" s="7">
        <f t="shared" si="0"/>
        <v>49.415481728675729</v>
      </c>
      <c r="C37" s="7">
        <f>SUM(B$2:B37)</f>
        <v>435.86791970546352</v>
      </c>
      <c r="D37" s="6" t="s">
        <v>28</v>
      </c>
      <c r="E37" s="6"/>
      <c r="F37" s="6">
        <v>250</v>
      </c>
      <c r="G37" s="6" t="s">
        <v>263</v>
      </c>
      <c r="H37" s="7">
        <v>7174951.1372020682</v>
      </c>
      <c r="I37" s="7">
        <v>436557.85198670614</v>
      </c>
      <c r="J37" s="4">
        <v>64.693397004157305</v>
      </c>
      <c r="K37" s="2">
        <v>-148.330198014155</v>
      </c>
      <c r="L37" s="2">
        <v>123.256371</v>
      </c>
      <c r="M37" s="2" t="s">
        <v>265</v>
      </c>
    </row>
    <row r="38" spans="1:13" x14ac:dyDescent="0.3">
      <c r="A38" s="6">
        <v>568</v>
      </c>
      <c r="B38" s="7">
        <f t="shared" si="0"/>
        <v>28.012297095801635</v>
      </c>
      <c r="C38" s="7">
        <f>SUM(B$2:B38)</f>
        <v>463.88021680126514</v>
      </c>
      <c r="D38" s="6" t="s">
        <v>28</v>
      </c>
      <c r="E38" s="6"/>
      <c r="F38" s="6">
        <v>250</v>
      </c>
      <c r="G38" s="6" t="s">
        <v>263</v>
      </c>
      <c r="H38" s="7">
        <v>7174966.7806023238</v>
      </c>
      <c r="I38" s="7">
        <v>436534.61467152071</v>
      </c>
      <c r="J38" s="4">
        <v>64.693532958626704</v>
      </c>
      <c r="K38" s="2">
        <v>-148.33069195970799</v>
      </c>
      <c r="L38" s="2">
        <v>122.887489</v>
      </c>
      <c r="M38" s="2" t="s">
        <v>266</v>
      </c>
    </row>
    <row r="39" spans="1:13" x14ac:dyDescent="0.3">
      <c r="A39" s="6">
        <v>569</v>
      </c>
      <c r="B39" s="7">
        <f t="shared" si="0"/>
        <v>4.8999910950028411</v>
      </c>
      <c r="C39" s="7">
        <f>SUM(B$2:B39)</f>
        <v>468.780207896268</v>
      </c>
      <c r="D39" s="6">
        <v>248</v>
      </c>
      <c r="E39" s="6">
        <v>248</v>
      </c>
      <c r="F39" s="6"/>
      <c r="G39" s="6" t="s">
        <v>263</v>
      </c>
      <c r="H39" s="7">
        <v>7174970.6375953946</v>
      </c>
      <c r="I39" s="7">
        <v>436531.59250058199</v>
      </c>
      <c r="J39" s="4">
        <v>64.693566989153595</v>
      </c>
      <c r="K39" s="2">
        <v>-148.330757003277</v>
      </c>
      <c r="L39" s="2">
        <v>123.174896</v>
      </c>
      <c r="M39" s="2" t="s">
        <v>267</v>
      </c>
    </row>
    <row r="40" spans="1:13" x14ac:dyDescent="0.3">
      <c r="A40" s="6">
        <v>570</v>
      </c>
      <c r="B40" s="7">
        <f t="shared" si="0"/>
        <v>6.9386981297865207</v>
      </c>
      <c r="C40" s="7">
        <f>SUM(B$2:B40)</f>
        <v>475.71890602605453</v>
      </c>
      <c r="D40" s="6">
        <v>245</v>
      </c>
      <c r="E40" s="6">
        <v>245</v>
      </c>
      <c r="F40" s="6"/>
      <c r="G40" s="6" t="s">
        <v>268</v>
      </c>
      <c r="H40" s="7">
        <v>7174975.8631420638</v>
      </c>
      <c r="I40" s="7">
        <v>436527.02750400541</v>
      </c>
      <c r="J40" s="4">
        <v>64.693613005802007</v>
      </c>
      <c r="K40" s="2">
        <v>-148.33085498772499</v>
      </c>
      <c r="L40" s="2">
        <v>123.229598999999</v>
      </c>
      <c r="M40" s="2" t="s">
        <v>269</v>
      </c>
    </row>
    <row r="41" spans="1:13" x14ac:dyDescent="0.3">
      <c r="A41" s="6">
        <v>571</v>
      </c>
      <c r="B41" s="7">
        <f t="shared" si="0"/>
        <v>5.1363577896698702</v>
      </c>
      <c r="C41" s="7">
        <f>SUM(B$2:B41)</f>
        <v>480.85526381572441</v>
      </c>
      <c r="D41" s="6">
        <v>244</v>
      </c>
      <c r="E41" s="6">
        <v>244</v>
      </c>
      <c r="F41" s="6"/>
      <c r="G41" s="6" t="s">
        <v>270</v>
      </c>
      <c r="H41" s="7">
        <v>7174978.1924500233</v>
      </c>
      <c r="I41" s="7">
        <v>436522.4496774716</v>
      </c>
      <c r="J41" s="4">
        <v>64.693633038550601</v>
      </c>
      <c r="K41" s="2">
        <v>-148.330951966345</v>
      </c>
      <c r="L41" s="2">
        <v>121.97966</v>
      </c>
      <c r="M41" s="2" t="s">
        <v>271</v>
      </c>
    </row>
    <row r="42" spans="1:13" x14ac:dyDescent="0.3">
      <c r="A42" s="6">
        <v>572</v>
      </c>
      <c r="B42" s="7">
        <f t="shared" si="0"/>
        <v>13.014845314589826</v>
      </c>
      <c r="C42" s="7">
        <f>SUM(B$2:B42)</f>
        <v>493.87010913031423</v>
      </c>
      <c r="D42" s="6">
        <v>240</v>
      </c>
      <c r="E42" s="6">
        <v>240</v>
      </c>
      <c r="F42" s="6"/>
      <c r="G42" s="6" t="s">
        <v>268</v>
      </c>
      <c r="H42" s="7">
        <v>7174988.8243658254</v>
      </c>
      <c r="I42" s="7">
        <v>436514.94310935168</v>
      </c>
      <c r="J42" s="4">
        <v>64.693726999685097</v>
      </c>
      <c r="K42" s="2">
        <v>-148.33111398853299</v>
      </c>
      <c r="L42" s="2">
        <v>122.81062300000001</v>
      </c>
      <c r="M42" s="2" t="s">
        <v>272</v>
      </c>
    </row>
    <row r="43" spans="1:13" x14ac:dyDescent="0.3">
      <c r="A43" s="6">
        <v>573</v>
      </c>
      <c r="B43" s="7">
        <f t="shared" si="0"/>
        <v>16.443961755335621</v>
      </c>
      <c r="C43" s="7">
        <f>SUM(B$2:B43)</f>
        <v>510.31407088564987</v>
      </c>
      <c r="D43" s="6">
        <v>245</v>
      </c>
      <c r="E43" s="6">
        <v>245</v>
      </c>
      <c r="F43" s="6"/>
      <c r="G43" s="6" t="s">
        <v>268</v>
      </c>
      <c r="H43" s="7">
        <v>7174997.7020488866</v>
      </c>
      <c r="I43" s="7">
        <v>436501.10148294159</v>
      </c>
      <c r="J43" s="4">
        <v>64.693804029375301</v>
      </c>
      <c r="K43" s="2">
        <v>-148.33140802569599</v>
      </c>
      <c r="L43" s="2">
        <v>123.03826100000001</v>
      </c>
      <c r="M43" s="2" t="s">
        <v>273</v>
      </c>
    </row>
    <row r="44" spans="1:13" x14ac:dyDescent="0.3">
      <c r="A44" s="6">
        <v>574</v>
      </c>
      <c r="B44" s="7">
        <f t="shared" si="0"/>
        <v>15.455775874684841</v>
      </c>
      <c r="C44" s="7">
        <f>SUM(B$2:B44)</f>
        <v>525.76984676033476</v>
      </c>
      <c r="D44" s="6" t="s">
        <v>28</v>
      </c>
      <c r="E44" s="6"/>
      <c r="F44" s="6">
        <v>250</v>
      </c>
      <c r="G44" s="6" t="s">
        <v>274</v>
      </c>
      <c r="H44" s="7">
        <v>7175006.002283901</v>
      </c>
      <c r="I44" s="7">
        <v>436488.06357258011</v>
      </c>
      <c r="J44" s="4">
        <v>64.693876029923501</v>
      </c>
      <c r="K44" s="2">
        <v>-148.33168496377701</v>
      </c>
      <c r="L44" s="2">
        <v>122.787476</v>
      </c>
      <c r="M44" s="2" t="s">
        <v>275</v>
      </c>
    </row>
    <row r="45" spans="1:13" x14ac:dyDescent="0.3">
      <c r="A45" s="6">
        <v>575</v>
      </c>
      <c r="B45" s="7">
        <f t="shared" si="0"/>
        <v>8.6524618053153315</v>
      </c>
      <c r="C45" s="7">
        <f>SUM(B$2:B45)</f>
        <v>534.42230856565004</v>
      </c>
      <c r="D45" s="6" t="s">
        <v>28</v>
      </c>
      <c r="E45" s="6"/>
      <c r="F45" s="6">
        <v>250</v>
      </c>
      <c r="G45" s="6" t="s">
        <v>274</v>
      </c>
      <c r="H45" s="7">
        <v>7175010.7237537699</v>
      </c>
      <c r="I45" s="7">
        <v>436480.81286105851</v>
      </c>
      <c r="J45" s="4">
        <v>64.693917017429996</v>
      </c>
      <c r="K45" s="2">
        <v>-148.33183902315699</v>
      </c>
      <c r="L45" s="2">
        <v>122.51326</v>
      </c>
      <c r="M45" s="2" t="s">
        <v>276</v>
      </c>
    </row>
    <row r="46" spans="1:13" x14ac:dyDescent="0.3">
      <c r="A46" s="6">
        <v>576</v>
      </c>
      <c r="B46" s="7">
        <f t="shared" si="0"/>
        <v>4.9220816166902148</v>
      </c>
      <c r="C46" s="7">
        <f>SUM(B$2:B46)</f>
        <v>539.34439018234025</v>
      </c>
      <c r="D46" s="6" t="s">
        <v>28</v>
      </c>
      <c r="E46" s="6"/>
      <c r="F46" s="6">
        <v>250</v>
      </c>
      <c r="G46" s="6" t="s">
        <v>277</v>
      </c>
      <c r="H46" s="7">
        <v>7175009.8163689673</v>
      </c>
      <c r="I46" s="7">
        <v>436475.97514049389</v>
      </c>
      <c r="J46" s="4">
        <v>64.693907964974599</v>
      </c>
      <c r="K46" s="2">
        <v>-148.331940025091</v>
      </c>
      <c r="L46" s="2">
        <v>122.484352</v>
      </c>
      <c r="M46" s="2" t="s">
        <v>278</v>
      </c>
    </row>
    <row r="47" spans="1:13" x14ac:dyDescent="0.3">
      <c r="A47" s="6">
        <v>577</v>
      </c>
      <c r="B47" s="7">
        <f t="shared" si="0"/>
        <v>1.6358694260000235</v>
      </c>
      <c r="C47" s="7">
        <f>SUM(B$2:B47)</f>
        <v>540.98025960834025</v>
      </c>
      <c r="D47" s="6">
        <v>59</v>
      </c>
      <c r="E47" s="6">
        <v>59</v>
      </c>
      <c r="F47" s="6"/>
      <c r="G47" s="6" t="s">
        <v>279</v>
      </c>
      <c r="H47" s="7">
        <v>7175010.9621535903</v>
      </c>
      <c r="I47" s="7">
        <v>436474.80755907204</v>
      </c>
      <c r="J47" s="4">
        <v>64.693918023258405</v>
      </c>
      <c r="K47" s="2">
        <v>-148.331965003162</v>
      </c>
      <c r="L47" s="2">
        <v>122.866821</v>
      </c>
      <c r="M47" s="2" t="s">
        <v>280</v>
      </c>
    </row>
    <row r="48" spans="1:13" x14ac:dyDescent="0.3">
      <c r="A48" s="6">
        <v>578</v>
      </c>
      <c r="B48" s="7">
        <f t="shared" si="0"/>
        <v>8.9872081495752081</v>
      </c>
      <c r="C48" s="7">
        <f>SUM(B$2:B48)</f>
        <v>549.96746775791541</v>
      </c>
      <c r="D48" s="6">
        <v>56</v>
      </c>
      <c r="E48" s="6">
        <v>56</v>
      </c>
      <c r="F48" s="6"/>
      <c r="G48" s="6" t="s">
        <v>281</v>
      </c>
      <c r="H48" s="7">
        <v>7175017.117151496</v>
      </c>
      <c r="I48" s="7">
        <v>436468.25882552238</v>
      </c>
      <c r="J48" s="4">
        <v>64.693972002714801</v>
      </c>
      <c r="K48" s="2">
        <v>-148.33210498094499</v>
      </c>
      <c r="L48" s="2">
        <v>123.495949</v>
      </c>
      <c r="M48" s="2" t="s">
        <v>282</v>
      </c>
    </row>
    <row r="49" spans="1:13" x14ac:dyDescent="0.3">
      <c r="A49" s="6">
        <v>579</v>
      </c>
      <c r="B49" s="7">
        <f t="shared" si="0"/>
        <v>11.423071486953202</v>
      </c>
      <c r="C49" s="7">
        <f>SUM(B$2:B49)</f>
        <v>561.39053924486859</v>
      </c>
      <c r="D49" s="6">
        <v>55</v>
      </c>
      <c r="E49" s="6">
        <v>55</v>
      </c>
      <c r="F49" s="6"/>
      <c r="G49" s="6" t="s">
        <v>281</v>
      </c>
      <c r="H49" s="7">
        <v>7175023.2253305372</v>
      </c>
      <c r="I49" s="7">
        <v>436458.60601707111</v>
      </c>
      <c r="J49" s="4">
        <v>64.694024976342902</v>
      </c>
      <c r="K49" s="2">
        <v>-148.33231000229699</v>
      </c>
      <c r="L49" s="2">
        <v>123.245048999999</v>
      </c>
      <c r="M49" s="2" t="s">
        <v>283</v>
      </c>
    </row>
    <row r="50" spans="1:13" x14ac:dyDescent="0.3">
      <c r="A50" s="6">
        <v>580</v>
      </c>
      <c r="B50" s="7">
        <f t="shared" si="0"/>
        <v>10.889501282421392</v>
      </c>
      <c r="C50" s="7">
        <f>SUM(B$2:B50)</f>
        <v>572.28004052729</v>
      </c>
      <c r="D50" s="6">
        <v>67</v>
      </c>
      <c r="E50" s="6">
        <v>67</v>
      </c>
      <c r="F50" s="6"/>
      <c r="G50" s="6" t="s">
        <v>281</v>
      </c>
      <c r="H50" s="7">
        <v>7175026.675484824</v>
      </c>
      <c r="I50" s="7">
        <v>436448.27752862521</v>
      </c>
      <c r="J50" s="4">
        <v>64.694053977727805</v>
      </c>
      <c r="K50" s="2">
        <v>-148.332528015598</v>
      </c>
      <c r="L50" s="2">
        <v>123.25116</v>
      </c>
      <c r="M50" s="2" t="s">
        <v>284</v>
      </c>
    </row>
    <row r="51" spans="1:13" s="4" customFormat="1" x14ac:dyDescent="0.3">
      <c r="A51" s="6" t="s">
        <v>285</v>
      </c>
      <c r="B51" s="6"/>
      <c r="C51" s="6"/>
      <c r="D51" s="6"/>
      <c r="E51" s="6"/>
      <c r="F51" s="6"/>
      <c r="G51" s="6"/>
      <c r="H51" s="7"/>
      <c r="I51" s="7"/>
    </row>
  </sheetData>
  <pageMargins left="0.7" right="0.7" top="0.75" bottom="0.75" header="0.3" footer="0.3"/>
  <pageSetup orientation="landscape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E8C59FD835304FB4C574E0299D2979" ma:contentTypeVersion="21" ma:contentTypeDescription="Create a new document." ma:contentTypeScope="" ma:versionID="b7e53ca2e720fd104efda4e07c7b5285">
  <xsd:schema xmlns:xsd="http://www.w3.org/2001/XMLSchema" xmlns:xs="http://www.w3.org/2001/XMLSchema" xmlns:p="http://schemas.microsoft.com/office/2006/metadata/properties" xmlns:ns2="c351942c-ec4d-4ded-ac5c-5a4e1effee2b" xmlns:ns3="146654c2-3917-404b-9370-72226e814ba5" xmlns:ns4="31062a0d-ede8-4112-b4bb-00a9c1bc8e16" targetNamespace="http://schemas.microsoft.com/office/2006/metadata/properties" ma:root="true" ma:fieldsID="0876eb4421e2af9331a2278017bd3b49" ns2:_="" ns3:_="" ns4:_="">
    <xsd:import namespace="c351942c-ec4d-4ded-ac5c-5a4e1effee2b"/>
    <xsd:import namespace="146654c2-3917-404b-9370-72226e814ba5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4:TaxCatchAll" minOccurs="0"/>
                <xsd:element ref="ns3:c1ca3990a78b49eb92bc907447fc97c7" minOccurs="0"/>
                <xsd:element ref="ns2:Document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1942c-ec4d-4ded-ac5c-5a4e1effe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ocumenttype" ma:index="23" nillable="true" ma:displayName="Document type" ma:description="Completed data form or master template" ma:format="Dropdown" ma:internalName="Documenttyp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654c2-3917-404b-9370-72226e814ba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c1ca3990a78b49eb92bc907447fc97c7" ma:index="22" nillable="true" ma:taxonomy="true" ma:internalName="c1ca3990a78b49eb92bc907447fc97c7" ma:taxonomyFieldName="Year" ma:displayName="Year" ma:indexed="true" ma:default="" ma:fieldId="{c1ca3990-a78b-49eb-92bc-907447fc97c7}" ma:sspId="9c5df3ad-b4e5-45d1-88c9-23db5f1fe618" ma:termSetId="ef8bbf9f-957a-4529-ba0e-fce3c569a04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9d6e67f-20e4-42cc-a557-b20f960958b5}" ma:internalName="TaxCatchAll" ma:showField="CatchAllData" ma:web="146654c2-3917-404b-9370-72226e814b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1ca3990a78b49eb92bc907447fc97c7 xmlns="146654c2-3917-404b-9370-72226e814ba5">
      <Terms xmlns="http://schemas.microsoft.com/office/infopath/2007/PartnerControls"/>
    </c1ca3990a78b49eb92bc907447fc97c7>
    <TaxCatchAll xmlns="31062a0d-ede8-4112-b4bb-00a9c1bc8e16" xsi:nil="true"/>
    <Documenttype xmlns="c351942c-ec4d-4ded-ac5c-5a4e1effee2b" xsi:nil="true"/>
  </documentManagement>
</p:properties>
</file>

<file path=customXml/itemProps1.xml><?xml version="1.0" encoding="utf-8"?>
<ds:datastoreItem xmlns:ds="http://schemas.openxmlformats.org/officeDocument/2006/customXml" ds:itemID="{C0B90FC6-49E9-4CED-8A39-DBA94E4D1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1942c-ec4d-4ded-ac5c-5a4e1effee2b"/>
    <ds:schemaRef ds:uri="146654c2-3917-404b-9370-72226e814ba5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9F57D7-30BC-4104-8EC3-BAF29EC380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B35DA5-3E71-4060-829C-46688DD0DFA3}">
  <ds:schemaRefs>
    <ds:schemaRef ds:uri="http://schemas.microsoft.com/office/2006/metadata/properties"/>
    <ds:schemaRef ds:uri="http://schemas.microsoft.com/office/infopath/2007/PartnerControls"/>
    <ds:schemaRef ds:uri="146654c2-3917-404b-9370-72226e814ba5"/>
    <ds:schemaRef ds:uri="31062a0d-ede8-4112-b4bb-00a9c1bc8e16"/>
    <ds:schemaRef ds:uri="c351942c-ec4d-4ded-ac5c-5a4e1effee2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ForOurAnalysis</vt:lpstr>
      <vt:lpstr>T3-acrossGamma</vt:lpstr>
      <vt:lpstr>T4-belowSite</vt:lpstr>
      <vt:lpstr>T7-SideofSite</vt:lpstr>
      <vt:lpstr>T1-nearAlpha</vt:lpstr>
      <vt:lpstr>T2-Alpha</vt:lpstr>
      <vt:lpstr>T5-AcrossMiriamBog</vt:lpstr>
      <vt:lpstr>T6-BelowMiriamBog</vt:lpstr>
      <vt:lpstr>Export</vt:lpstr>
    </vt:vector>
  </TitlesOfParts>
  <Manager/>
  <Company>United States Army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Douglas</dc:creator>
  <cp:keywords/>
  <dc:description/>
  <cp:lastModifiedBy>Manies, Kristen L</cp:lastModifiedBy>
  <cp:revision/>
  <dcterms:created xsi:type="dcterms:W3CDTF">2017-10-11T05:29:18Z</dcterms:created>
  <dcterms:modified xsi:type="dcterms:W3CDTF">2022-03-25T04:30:00Z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0x01010096E8C59FD835304FB4C574E0299D2979</vt:lpwstr>
  </property>
  <property fmtid="{D5CDD505-2E9C-101B-9397-08002B2CF9AE}" pid="3" name="Year">
    <vt:lpwstr/>
  </property>
</Properties>
</file>