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240" yWindow="165" windowWidth="14805" windowHeight="7950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I4" i="1" l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" i="1"/>
  <c r="J3" i="1" s="1"/>
  <c r="J31" i="1" l="1"/>
</calcChain>
</file>

<file path=xl/sharedStrings.xml><?xml version="1.0" encoding="utf-8"?>
<sst xmlns="http://schemas.openxmlformats.org/spreadsheetml/2006/main" count="144" uniqueCount="114">
  <si>
    <t>Qty</t>
  </si>
  <si>
    <t>Value</t>
  </si>
  <si>
    <t>Device</t>
  </si>
  <si>
    <t>Package</t>
  </si>
  <si>
    <t>Parts</t>
  </si>
  <si>
    <t>DIGIKEY</t>
  </si>
  <si>
    <t>M022.54MM_SCREWTERM</t>
  </si>
  <si>
    <t>1X02_2.54_SCREWTERM</t>
  </si>
  <si>
    <t>JP3, JP4</t>
  </si>
  <si>
    <t>M025MM</t>
  </si>
  <si>
    <t>SCREWTERMINAL-5MM-2</t>
  </si>
  <si>
    <t>JP2</t>
  </si>
  <si>
    <t>M08</t>
  </si>
  <si>
    <t>1X08_ROUND</t>
  </si>
  <si>
    <t>JP5</t>
  </si>
  <si>
    <t>0.1u</t>
  </si>
  <si>
    <t>0402-CAP</t>
  </si>
  <si>
    <t>C4, C8, C14, C16, C18, C20, C24, C25, C26, C27</t>
  </si>
  <si>
    <t>0402-RES</t>
  </si>
  <si>
    <t>R21, R22, R23, R24</t>
  </si>
  <si>
    <t>10k</t>
  </si>
  <si>
    <t>R2, R3, R13, R14, R15, R16</t>
  </si>
  <si>
    <t>10uF</t>
  </si>
  <si>
    <t>C-USC0603</t>
  </si>
  <si>
    <t>C0603</t>
  </si>
  <si>
    <t>120k</t>
  </si>
  <si>
    <t>R-EU_M1206</t>
  </si>
  <si>
    <t>M1206</t>
  </si>
  <si>
    <t>R12, R52</t>
  </si>
  <si>
    <t>15nH</t>
  </si>
  <si>
    <t>IND0402</t>
  </si>
  <si>
    <t>L1</t>
  </si>
  <si>
    <t>1k</t>
  </si>
  <si>
    <t>R4, R5, R6, R8</t>
  </si>
  <si>
    <t>1u</t>
  </si>
  <si>
    <t>C9, C21</t>
  </si>
  <si>
    <t>20p</t>
  </si>
  <si>
    <t>C1, C2</t>
  </si>
  <si>
    <t>220k</t>
  </si>
  <si>
    <t>R-EU_R2010</t>
  </si>
  <si>
    <t>R2010</t>
  </si>
  <si>
    <t>R7, R25</t>
  </si>
  <si>
    <t>33n</t>
  </si>
  <si>
    <t>C5, C6, C11, C12, C28, C29, C30, C31</t>
  </si>
  <si>
    <t>4.7u</t>
  </si>
  <si>
    <t>C3, C10, C13, C15</t>
  </si>
  <si>
    <t>499R</t>
  </si>
  <si>
    <t>R-EU_</t>
  </si>
  <si>
    <t>C0805K@1</t>
  </si>
  <si>
    <t>R18, R19</t>
  </si>
  <si>
    <t>R9, R11, R17, R20</t>
  </si>
  <si>
    <t>R1, R10</t>
  </si>
  <si>
    <t>68nF</t>
  </si>
  <si>
    <t>C-EUC0805K</t>
  </si>
  <si>
    <t>C0805K</t>
  </si>
  <si>
    <t>C7, C17</t>
  </si>
  <si>
    <t>ADE7953</t>
  </si>
  <si>
    <t>28-WFQFN</t>
  </si>
  <si>
    <t>U1</t>
  </si>
  <si>
    <t>16-SOIC</t>
  </si>
  <si>
    <t>U3</t>
  </si>
  <si>
    <t>MBR0520LT</t>
  </si>
  <si>
    <t>SOD123</t>
  </si>
  <si>
    <t>D1, D2</t>
  </si>
  <si>
    <t>PAM2305</t>
  </si>
  <si>
    <t>TSOT25</t>
  </si>
  <si>
    <t>U2</t>
  </si>
  <si>
    <t>PS2505</t>
  </si>
  <si>
    <t>4-SMD</t>
  </si>
  <si>
    <t>U5, U6</t>
  </si>
  <si>
    <t>QUARTZ_3.58M_2PIN</t>
  </si>
  <si>
    <t>HC-49S</t>
  </si>
  <si>
    <t>Q1</t>
  </si>
  <si>
    <t>http://www.digikey.com/product-detail/en/txc-corporation/9C-3.579545MBBK-T/887-2450-1-ND/4475440</t>
  </si>
  <si>
    <t>SN6501</t>
  </si>
  <si>
    <t>SOT-23-5</t>
  </si>
  <si>
    <t>U8</t>
  </si>
  <si>
    <t>SN74LVC</t>
  </si>
  <si>
    <t>DCKT</t>
  </si>
  <si>
    <t>U4, U7</t>
  </si>
  <si>
    <t>TRANSFO_3.3</t>
  </si>
  <si>
    <t>U9</t>
  </si>
  <si>
    <t>http://www.digikey.com/product-detail/en/cel/PS2505L-1-F3-A/PS2505L-1-F3-ACT-ND/3646235</t>
  </si>
  <si>
    <t>Unit PRICE for 10</t>
  </si>
  <si>
    <t>http://www.digikey.com/product-detail/en/texas-instruments/SN6501DBVR/296-37700-1-ND/4833928</t>
  </si>
  <si>
    <t>http://www.digikey.com/product-detail/en/texas-instruments/SN74LVC2G14DCKT/296-26619-1-ND/2255077</t>
  </si>
  <si>
    <t>http://www.digikey.com/product-detail/en/wurth-electronics-midcom/760390011/732-4455-1-ND/3831291</t>
  </si>
  <si>
    <t>http://www.digikey.com/product-detail/en/diodes-incorporated/PAM2305AAB330/PAM2305AAB330DICT-ND/5267111</t>
  </si>
  <si>
    <t>http://www.digikey.com/product-detail/en/on-semiconductor/MBR0520LT1G/MBR0520LT1GOSCT-ND/917965</t>
  </si>
  <si>
    <t>http://www.digikey.com/product-detail/en/analog-devices-inc/ADE7953ACPZ/ADE7953ACPZ-ND/2700176</t>
  </si>
  <si>
    <t>http://www.digikey.com/product-detail/en/wurth-electronics-inc/885012207097/732-8079-1-ND/5454706</t>
  </si>
  <si>
    <t>http://www.digikey.com/product-detail/en/panasonic-electronic-components/ERJ-2RKF5600X/P560LCT-ND/1746701</t>
  </si>
  <si>
    <t>http://www.digikey.com/product-detail/en/panasonic-electronic-components/ERJ-2RKF51R0X/P51.0LCT-ND/1746700</t>
  </si>
  <si>
    <t>http://www.digikey.com/product-detail/en/susumu/RR1220P-4990-D-M/RR12P499DCT-ND/433096</t>
  </si>
  <si>
    <t>http://www.digikey.com/product-detail/en/vishay-dale/CRCW1210220RFKEA/541-220AACT-ND/3231980</t>
  </si>
  <si>
    <t>http://www.digikey.com/product-detail/en/ERJ-2RKF1001X/P1.00KLCT-ND/97341</t>
  </si>
  <si>
    <t>http://www.digikey.com/product-detail/en/ERJ-2RKF1002X/P10.0KLCT-ND/194119</t>
  </si>
  <si>
    <t>http://www.digikey.com/product-detail/en/ELJ-RF15NJFB/PCD1937CT-ND/762166</t>
  </si>
  <si>
    <t>http://www.digikey.com/product-detail/en/GRM155R60J475ME87D/490-5408-1-ND/2175215</t>
  </si>
  <si>
    <t>http://www.digikey.com/product-detail/en/GRM155R61A104KA01D/490-1318-1-ND/587923</t>
  </si>
  <si>
    <t>http://www.digikey.com/product-detail/en/yageo/RC1206JR-07120KL/311-120KERCT-ND/732163</t>
  </si>
  <si>
    <t>http://www.digikey.com/product-detail/en/CL05A105JQ5NNNC/1276-1444-1-ND/3889530</t>
  </si>
  <si>
    <t>http://www.digikey.com/product-detail/en/murata-electronics-north-america/GJM1555C1H200FB01D/490-11204-1-ND/5333044</t>
  </si>
  <si>
    <t>http://www.digikey.com/product-detail/en/samsung-electro-mechanics-america-inc/CL05B333KO5NNNC/1276-1177-1-ND/3889263</t>
  </si>
  <si>
    <t>http://www.digikey.com/product-detail/en/panasonic-electronic-components/ERJ-2RKF1000X/P100LCT-ND/194126</t>
  </si>
  <si>
    <t>C19, C22, C23</t>
  </si>
  <si>
    <t>http://www.digikey.com/product-detail/en/on-shore-technology-inc/ED100%2F2DS/ED1601-ND/33868</t>
  </si>
  <si>
    <t>no componant</t>
  </si>
  <si>
    <t>http://www.digikey.com/product-detail/en/on-shore-technology-inc/OSTVN02A150/ED10561-ND/1588862</t>
  </si>
  <si>
    <t>Total quantity (10 boards)</t>
  </si>
  <si>
    <t>Total price</t>
  </si>
  <si>
    <t>TOTAL</t>
  </si>
  <si>
    <t>ISO7242</t>
  </si>
  <si>
    <t>https://www.digikey.com/product-detail/en/texas-instruments/ISO7242CDWR/296-38967-1-ND/5143058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</si>
</sst>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3" fillId="0" borderId="0" xfId="0" applyFont="1"/>
    <xf numFmtId="0" fontId="1" fillId="0" borderId="0" xfId="1" applyAlignment="1"/>
  </cellXfs>
  <cellStyles count="2">
    <cellStyle name="Hyperlink" xfId="1" builtinId="8"/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B2:J31" totalsRowShown="0" headerRowDxfId="9" dataDxfId="8">
  <autoFilter ref="B2:J31"/>
  <tableColumns count="9">
    <tableColumn id="1" name="Qty" dataDxfId="7"/>
    <tableColumn id="2" name="Value" dataDxfId="6"/>
    <tableColumn id="3" name="Device" dataDxfId="5"/>
    <tableColumn id="4" name="Package" dataDxfId="4"/>
    <tableColumn id="5" name="Parts" dataDxfId="3"/>
    <tableColumn id="6" name="DIGIKEY" dataDxfId="2"/>
    <tableColumn id="7" name="Unit PRICE for 10" dataDxfId="1"/>
    <tableColumn id="8" name="Total quantity (10 boards)" dataDxfId="0"/>
    <tableColumn id="9" name="Total pric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vishay-dale/CRCW1210220RFKEA/541-220AACT-ND/3231980" TargetMode="External"/><Relationship Id="rId13" Type="http://schemas.openxmlformats.org/officeDocument/2006/relationships/hyperlink" Target="http://www.digikey.com/product-detail/en/panasonic-electronic-components/ERJ-2RKF51R0X/P51.0LCT-ND/1746700" TargetMode="External"/><Relationship Id="rId18" Type="http://schemas.openxmlformats.org/officeDocument/2006/relationships/hyperlink" Target="https://www.digikey.com/product-detail/en/texas-instruments/ISO7242CDWR/296-38967-1-ND/5143058" TargetMode="External"/><Relationship Id="rId3" Type="http://schemas.openxmlformats.org/officeDocument/2006/relationships/hyperlink" Target="http://www.digikey.com/product-detail/en/texas-instruments/SN6501DBVR/296-37700-1-ND/4833928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://www.digikey.com/product-detail/en/ERJ-2RKF1001X/P1.00KLCT-ND/97341" TargetMode="External"/><Relationship Id="rId12" Type="http://schemas.openxmlformats.org/officeDocument/2006/relationships/hyperlink" Target="http://www.digikey.com/product-detail/en/murata-electronics-north-america/GJM1555C1H200FB01D/490-11204-1-ND/5333044" TargetMode="External"/><Relationship Id="rId17" Type="http://schemas.openxmlformats.org/officeDocument/2006/relationships/hyperlink" Target="http://www.digikey.com/product-detail/en/on-shore-technology-inc/OSTVN02A150/ED10561-ND/1588862" TargetMode="External"/><Relationship Id="rId2" Type="http://schemas.openxmlformats.org/officeDocument/2006/relationships/hyperlink" Target="http://www.digikey.com/product-detail/en/cel/PS2505L-1-F3-A/PS2505L-1-F3-ACT-ND/3646235" TargetMode="External"/><Relationship Id="rId16" Type="http://schemas.openxmlformats.org/officeDocument/2006/relationships/hyperlink" Target="http://www.digikey.com/product-detail/en/texas-instruments/SN74LVC2G14DCKT/296-26619-1-ND/2255077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txc-corporation/9C-3.579545MBBK-T/887-2450-1-ND/4475440" TargetMode="External"/><Relationship Id="rId6" Type="http://schemas.openxmlformats.org/officeDocument/2006/relationships/hyperlink" Target="http://www.digikey.com/product-detail/en/GRM155R60J475ME87D/490-5408-1-ND/2175215" TargetMode="External"/><Relationship Id="rId11" Type="http://schemas.openxmlformats.org/officeDocument/2006/relationships/hyperlink" Target="http://www.digikey.com/product-detail/en/wurth-electronics-inc/885012207097/732-8079-1-ND/5454706" TargetMode="External"/><Relationship Id="rId5" Type="http://schemas.openxmlformats.org/officeDocument/2006/relationships/hyperlink" Target="http://www.digikey.com/product-detail/en/susumu/RR1220P-4990-D-M/RR12P499DCT-ND/433096" TargetMode="External"/><Relationship Id="rId15" Type="http://schemas.openxmlformats.org/officeDocument/2006/relationships/hyperlink" Target="http://www.digikey.com/product-detail/en/analog-devices-inc/ADE7953ACPZ/ADE7953ACPZ-ND/2700176" TargetMode="External"/><Relationship Id="rId10" Type="http://schemas.openxmlformats.org/officeDocument/2006/relationships/hyperlink" Target="http://www.digikey.com/product-detail/en/GRM155R61A104KA01D/490-1318-1-ND/587923" TargetMode="External"/><Relationship Id="rId19" Type="http://schemas.openxmlformats.org/officeDocument/2006/relationships/hyperlink" Target="http://www.digikey.com/product-detail/en/on-semiconductor/MBR0520LT1G/MBR0520LT1GOSCT-ND/917965" TargetMode="External"/><Relationship Id="rId4" Type="http://schemas.openxmlformats.org/officeDocument/2006/relationships/hyperlink" Target="http://www.digikey.com/product-detail/en/wurth-electronics-midcom/760390011/732-4455-1-ND/3831291" TargetMode="External"/><Relationship Id="rId9" Type="http://schemas.openxmlformats.org/officeDocument/2006/relationships/hyperlink" Target="http://www.digikey.com/product-detail/en/ERJ-2RKF1002X/P10.0KLCT-ND/194119" TargetMode="External"/><Relationship Id="rId14" Type="http://schemas.openxmlformats.org/officeDocument/2006/relationships/hyperlink" Target="http://www.digikey.com/product-detail/en/panasonic-electronic-components/ERJ-2RKF5600X/P560LCT-ND/17467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topLeftCell="A6" zoomScale="85" zoomScaleNormal="85" workbookViewId="0">
      <selection activeCell="F27" sqref="F27"/>
    </sheetView>
  </sheetViews>
  <sheetFormatPr defaultColWidth="9.140625" defaultRowHeight="15" x14ac:dyDescent="0.25"/>
  <cols>
    <col min="2" max="2" width="10.7109375" bestFit="1" customWidth="1"/>
    <col min="3" max="3" width="19.7109375" bestFit="1" customWidth="1"/>
    <col min="4" max="4" width="24" bestFit="1" customWidth="1"/>
    <col min="5" max="5" width="23.28515625" bestFit="1" customWidth="1"/>
    <col min="6" max="6" width="40.140625" bestFit="1" customWidth="1"/>
    <col min="7" max="7" width="23.28515625" bestFit="1" customWidth="1"/>
    <col min="8" max="8" width="26" bestFit="1" customWidth="1"/>
    <col min="9" max="9" width="37.140625" bestFit="1" customWidth="1"/>
    <col min="10" max="10" width="18.85546875" bestFit="1" customWidth="1"/>
    <col min="11" max="11" width="37.140625" bestFit="1" customWidth="1"/>
    <col min="12" max="12" width="18.85546875" bestFit="1" customWidth="1"/>
  </cols>
  <sheetData>
    <row r="2" spans="2:10" ht="18.75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83</v>
      </c>
      <c r="I2" s="2" t="s">
        <v>109</v>
      </c>
      <c r="J2" s="2" t="s">
        <v>110</v>
      </c>
    </row>
    <row r="3" spans="2:10" x14ac:dyDescent="0.25">
      <c r="B3" s="1">
        <v>2</v>
      </c>
      <c r="C3" s="1"/>
      <c r="D3" s="1" t="s">
        <v>6</v>
      </c>
      <c r="E3" s="1" t="s">
        <v>7</v>
      </c>
      <c r="F3" s="1" t="s">
        <v>8</v>
      </c>
      <c r="G3" s="6" t="s">
        <v>108</v>
      </c>
      <c r="H3" s="1">
        <v>0.54600000000000004</v>
      </c>
      <c r="I3" s="1">
        <f>B3*10</f>
        <v>20</v>
      </c>
      <c r="J3">
        <f>I3*H3</f>
        <v>10.920000000000002</v>
      </c>
    </row>
    <row r="4" spans="2:10" x14ac:dyDescent="0.25">
      <c r="B4" s="1">
        <v>1</v>
      </c>
      <c r="C4" s="1"/>
      <c r="D4" s="1" t="s">
        <v>9</v>
      </c>
      <c r="E4" s="1" t="s">
        <v>10</v>
      </c>
      <c r="F4" s="1" t="s">
        <v>11</v>
      </c>
      <c r="G4" s="4" t="s">
        <v>106</v>
      </c>
      <c r="H4" s="1">
        <v>0.59399999999999997</v>
      </c>
      <c r="I4" s="1">
        <f t="shared" ref="I4:I30" si="0">B4*10</f>
        <v>10</v>
      </c>
      <c r="J4">
        <f t="shared" ref="J4:J30" si="1">I4*H4</f>
        <v>5.9399999999999995</v>
      </c>
    </row>
    <row r="5" spans="2:10" x14ac:dyDescent="0.25">
      <c r="B5" s="1">
        <v>1</v>
      </c>
      <c r="C5" s="1"/>
      <c r="D5" s="1" t="s">
        <v>12</v>
      </c>
      <c r="E5" s="1" t="s">
        <v>13</v>
      </c>
      <c r="F5" s="1" t="s">
        <v>14</v>
      </c>
      <c r="G5" s="4" t="s">
        <v>107</v>
      </c>
      <c r="H5" s="1">
        <v>0</v>
      </c>
      <c r="I5" s="1">
        <f t="shared" si="0"/>
        <v>10</v>
      </c>
      <c r="J5">
        <f t="shared" si="1"/>
        <v>0</v>
      </c>
    </row>
    <row r="6" spans="2:10" x14ac:dyDescent="0.25">
      <c r="B6" s="1">
        <v>10</v>
      </c>
      <c r="C6" s="1" t="s">
        <v>15</v>
      </c>
      <c r="D6" s="1" t="s">
        <v>16</v>
      </c>
      <c r="E6" s="1" t="s">
        <v>16</v>
      </c>
      <c r="F6" s="1" t="s">
        <v>17</v>
      </c>
      <c r="G6" s="6" t="s">
        <v>99</v>
      </c>
      <c r="H6" s="1">
        <v>1.2E-2</v>
      </c>
      <c r="I6" s="1">
        <f t="shared" si="0"/>
        <v>100</v>
      </c>
      <c r="J6">
        <f t="shared" si="1"/>
        <v>1.2</v>
      </c>
    </row>
    <row r="7" spans="2:10" x14ac:dyDescent="0.25">
      <c r="B7" s="1">
        <v>4</v>
      </c>
      <c r="C7" s="1">
        <v>100</v>
      </c>
      <c r="D7" s="1" t="s">
        <v>18</v>
      </c>
      <c r="E7" s="1" t="s">
        <v>18</v>
      </c>
      <c r="F7" s="1" t="s">
        <v>19</v>
      </c>
      <c r="G7" s="4" t="s">
        <v>104</v>
      </c>
      <c r="H7" s="1">
        <v>1.4999999999999999E-2</v>
      </c>
      <c r="I7" s="1">
        <f t="shared" si="0"/>
        <v>40</v>
      </c>
      <c r="J7">
        <f t="shared" si="1"/>
        <v>0.6</v>
      </c>
    </row>
    <row r="8" spans="2:10" x14ac:dyDescent="0.25">
      <c r="B8" s="1">
        <v>6</v>
      </c>
      <c r="C8" s="1" t="s">
        <v>20</v>
      </c>
      <c r="D8" s="1" t="s">
        <v>18</v>
      </c>
      <c r="E8" s="1" t="s">
        <v>18</v>
      </c>
      <c r="F8" s="1" t="s">
        <v>21</v>
      </c>
      <c r="G8" s="6" t="s">
        <v>96</v>
      </c>
      <c r="H8" s="1">
        <v>1.4999999999999999E-2</v>
      </c>
      <c r="I8" s="1">
        <f t="shared" si="0"/>
        <v>60</v>
      </c>
      <c r="J8">
        <f t="shared" si="1"/>
        <v>0.89999999999999991</v>
      </c>
    </row>
    <row r="9" spans="2:10" x14ac:dyDescent="0.25">
      <c r="B9" s="1">
        <v>3</v>
      </c>
      <c r="C9" s="1" t="s">
        <v>22</v>
      </c>
      <c r="D9" s="1" t="s">
        <v>23</v>
      </c>
      <c r="E9" s="1" t="s">
        <v>24</v>
      </c>
      <c r="F9" s="1" t="s">
        <v>105</v>
      </c>
      <c r="G9" s="4" t="s">
        <v>104</v>
      </c>
      <c r="H9" s="1">
        <v>1.4999999999999999E-2</v>
      </c>
      <c r="I9" s="1">
        <f t="shared" si="0"/>
        <v>30</v>
      </c>
      <c r="J9">
        <f t="shared" si="1"/>
        <v>0.44999999999999996</v>
      </c>
    </row>
    <row r="10" spans="2:10" x14ac:dyDescent="0.25">
      <c r="B10" s="1">
        <v>2</v>
      </c>
      <c r="C10" s="1" t="s">
        <v>25</v>
      </c>
      <c r="D10" s="1" t="s">
        <v>26</v>
      </c>
      <c r="E10" s="1" t="s">
        <v>27</v>
      </c>
      <c r="F10" s="1" t="s">
        <v>28</v>
      </c>
      <c r="G10" s="4" t="s">
        <v>100</v>
      </c>
      <c r="H10" s="1">
        <v>2.4E-2</v>
      </c>
      <c r="I10" s="1">
        <f t="shared" si="0"/>
        <v>20</v>
      </c>
      <c r="J10">
        <f t="shared" si="1"/>
        <v>0.48</v>
      </c>
    </row>
    <row r="11" spans="2:10" x14ac:dyDescent="0.25">
      <c r="B11" s="1">
        <v>1</v>
      </c>
      <c r="C11" s="1" t="s">
        <v>29</v>
      </c>
      <c r="D11" s="1" t="s">
        <v>30</v>
      </c>
      <c r="E11" s="1" t="s">
        <v>18</v>
      </c>
      <c r="F11" s="1" t="s">
        <v>31</v>
      </c>
      <c r="G11" s="4" t="s">
        <v>97</v>
      </c>
      <c r="H11" s="1">
        <v>7.3999999999999996E-2</v>
      </c>
      <c r="I11" s="1">
        <f t="shared" si="0"/>
        <v>10</v>
      </c>
      <c r="J11">
        <f t="shared" si="1"/>
        <v>0.74</v>
      </c>
    </row>
    <row r="12" spans="2:10" x14ac:dyDescent="0.25">
      <c r="B12" s="1">
        <v>4</v>
      </c>
      <c r="C12" s="1" t="s">
        <v>32</v>
      </c>
      <c r="D12" s="1" t="s">
        <v>18</v>
      </c>
      <c r="E12" s="1" t="s">
        <v>18</v>
      </c>
      <c r="F12" s="1" t="s">
        <v>33</v>
      </c>
      <c r="G12" s="6" t="s">
        <v>95</v>
      </c>
      <c r="H12" s="1">
        <v>1.4999999999999999E-2</v>
      </c>
      <c r="I12" s="1">
        <f t="shared" si="0"/>
        <v>40</v>
      </c>
      <c r="J12">
        <f t="shared" si="1"/>
        <v>0.6</v>
      </c>
    </row>
    <row r="13" spans="2:10" x14ac:dyDescent="0.25">
      <c r="B13" s="1">
        <v>2</v>
      </c>
      <c r="C13" s="1" t="s">
        <v>34</v>
      </c>
      <c r="D13" s="1" t="s">
        <v>16</v>
      </c>
      <c r="E13" s="1" t="s">
        <v>16</v>
      </c>
      <c r="F13" s="1" t="s">
        <v>35</v>
      </c>
      <c r="G13" s="4" t="s">
        <v>101</v>
      </c>
      <c r="H13" s="1">
        <v>2.5000000000000001E-2</v>
      </c>
      <c r="I13" s="1">
        <f t="shared" si="0"/>
        <v>20</v>
      </c>
      <c r="J13">
        <f t="shared" si="1"/>
        <v>0.5</v>
      </c>
    </row>
    <row r="14" spans="2:10" x14ac:dyDescent="0.25">
      <c r="B14" s="1">
        <v>2</v>
      </c>
      <c r="C14" s="1" t="s">
        <v>36</v>
      </c>
      <c r="D14" s="1" t="s">
        <v>16</v>
      </c>
      <c r="E14" s="1" t="s">
        <v>16</v>
      </c>
      <c r="F14" s="1" t="s">
        <v>37</v>
      </c>
      <c r="G14" s="6" t="s">
        <v>102</v>
      </c>
      <c r="H14" s="1">
        <v>0.14099999999999999</v>
      </c>
      <c r="I14" s="1">
        <f t="shared" si="0"/>
        <v>20</v>
      </c>
      <c r="J14">
        <f t="shared" si="1"/>
        <v>2.82</v>
      </c>
    </row>
    <row r="15" spans="2:10" x14ac:dyDescent="0.25">
      <c r="B15" s="1">
        <v>2</v>
      </c>
      <c r="C15" s="1" t="s">
        <v>38</v>
      </c>
      <c r="D15" s="1" t="s">
        <v>39</v>
      </c>
      <c r="E15" s="1" t="s">
        <v>40</v>
      </c>
      <c r="F15" s="1" t="s">
        <v>41</v>
      </c>
      <c r="G15" s="6" t="s">
        <v>94</v>
      </c>
      <c r="H15" s="1">
        <v>0.20599999999999999</v>
      </c>
      <c r="I15" s="1">
        <f t="shared" si="0"/>
        <v>20</v>
      </c>
      <c r="J15">
        <f t="shared" si="1"/>
        <v>4.12</v>
      </c>
    </row>
    <row r="16" spans="2:10" x14ac:dyDescent="0.25">
      <c r="B16" s="1">
        <v>8</v>
      </c>
      <c r="C16" s="1" t="s">
        <v>42</v>
      </c>
      <c r="D16" s="1" t="s">
        <v>16</v>
      </c>
      <c r="E16" s="1" t="s">
        <v>16</v>
      </c>
      <c r="F16" s="1" t="s">
        <v>43</v>
      </c>
      <c r="G16" s="4" t="s">
        <v>103</v>
      </c>
      <c r="H16" s="1">
        <v>2.5000000000000001E-2</v>
      </c>
      <c r="I16" s="1">
        <f t="shared" si="0"/>
        <v>80</v>
      </c>
      <c r="J16">
        <f t="shared" si="1"/>
        <v>2</v>
      </c>
    </row>
    <row r="17" spans="2:10" x14ac:dyDescent="0.25">
      <c r="B17" s="1">
        <v>4</v>
      </c>
      <c r="C17" s="1" t="s">
        <v>44</v>
      </c>
      <c r="D17" s="1" t="s">
        <v>16</v>
      </c>
      <c r="E17" s="1" t="s">
        <v>16</v>
      </c>
      <c r="F17" s="1" t="s">
        <v>45</v>
      </c>
      <c r="G17" s="6" t="s">
        <v>98</v>
      </c>
      <c r="H17" s="1">
        <v>9.7000000000000003E-2</v>
      </c>
      <c r="I17" s="1">
        <f t="shared" si="0"/>
        <v>40</v>
      </c>
      <c r="J17">
        <f t="shared" si="1"/>
        <v>3.88</v>
      </c>
    </row>
    <row r="18" spans="2:10" x14ac:dyDescent="0.25">
      <c r="B18" s="1">
        <v>2</v>
      </c>
      <c r="C18" s="1" t="s">
        <v>46</v>
      </c>
      <c r="D18" s="1" t="s">
        <v>47</v>
      </c>
      <c r="E18" s="1" t="s">
        <v>48</v>
      </c>
      <c r="F18" s="1" t="s">
        <v>49</v>
      </c>
      <c r="G18" s="6" t="s">
        <v>93</v>
      </c>
      <c r="H18" s="1">
        <v>9.9000000000000005E-2</v>
      </c>
      <c r="I18" s="1">
        <f t="shared" si="0"/>
        <v>20</v>
      </c>
      <c r="J18">
        <f t="shared" si="1"/>
        <v>1.98</v>
      </c>
    </row>
    <row r="19" spans="2:10" x14ac:dyDescent="0.25">
      <c r="B19" s="1">
        <v>4</v>
      </c>
      <c r="C19" s="1">
        <v>51</v>
      </c>
      <c r="D19" s="1" t="s">
        <v>18</v>
      </c>
      <c r="E19" s="1" t="s">
        <v>18</v>
      </c>
      <c r="F19" s="1" t="s">
        <v>50</v>
      </c>
      <c r="G19" s="6" t="s">
        <v>92</v>
      </c>
      <c r="H19" s="1">
        <v>1.4999999999999999E-2</v>
      </c>
      <c r="I19" s="1">
        <f t="shared" si="0"/>
        <v>40</v>
      </c>
      <c r="J19">
        <f t="shared" si="1"/>
        <v>0.6</v>
      </c>
    </row>
    <row r="20" spans="2:10" x14ac:dyDescent="0.25">
      <c r="B20" s="1">
        <v>2</v>
      </c>
      <c r="C20" s="1">
        <v>560</v>
      </c>
      <c r="D20" s="1" t="s">
        <v>18</v>
      </c>
      <c r="E20" s="1" t="s">
        <v>18</v>
      </c>
      <c r="F20" s="1" t="s">
        <v>51</v>
      </c>
      <c r="G20" s="6" t="s">
        <v>91</v>
      </c>
      <c r="H20" s="1">
        <v>1.4999999999999999E-2</v>
      </c>
      <c r="I20" s="1">
        <f t="shared" si="0"/>
        <v>20</v>
      </c>
      <c r="J20">
        <f t="shared" si="1"/>
        <v>0.3</v>
      </c>
    </row>
    <row r="21" spans="2:10" x14ac:dyDescent="0.25">
      <c r="B21" s="1">
        <v>2</v>
      </c>
      <c r="C21" s="1" t="s">
        <v>52</v>
      </c>
      <c r="D21" s="1" t="s">
        <v>53</v>
      </c>
      <c r="E21" s="1" t="s">
        <v>54</v>
      </c>
      <c r="F21" s="1" t="s">
        <v>55</v>
      </c>
      <c r="G21" s="6" t="s">
        <v>90</v>
      </c>
      <c r="H21" s="1">
        <v>6.5799999999999997E-2</v>
      </c>
      <c r="I21" s="1">
        <f t="shared" si="0"/>
        <v>20</v>
      </c>
      <c r="J21">
        <f t="shared" si="1"/>
        <v>1.3159999999999998</v>
      </c>
    </row>
    <row r="22" spans="2:10" x14ac:dyDescent="0.25">
      <c r="B22" s="1">
        <v>1</v>
      </c>
      <c r="C22" s="1" t="s">
        <v>56</v>
      </c>
      <c r="D22" s="1" t="s">
        <v>56</v>
      </c>
      <c r="E22" s="1" t="s">
        <v>57</v>
      </c>
      <c r="F22" s="1" t="s">
        <v>58</v>
      </c>
      <c r="G22" s="6" t="s">
        <v>89</v>
      </c>
      <c r="H22" s="1">
        <v>3.4140000000000001</v>
      </c>
      <c r="I22" s="1">
        <f t="shared" si="0"/>
        <v>10</v>
      </c>
      <c r="J22">
        <f t="shared" si="1"/>
        <v>34.14</v>
      </c>
    </row>
    <row r="23" spans="2:10" x14ac:dyDescent="0.25">
      <c r="B23" s="1">
        <v>1</v>
      </c>
      <c r="C23" s="1" t="s">
        <v>112</v>
      </c>
      <c r="D23" s="1" t="s">
        <v>112</v>
      </c>
      <c r="E23" s="1" t="s">
        <v>59</v>
      </c>
      <c r="F23" s="1" t="s">
        <v>60</v>
      </c>
      <c r="G23" s="6" t="s">
        <v>113</v>
      </c>
      <c r="H23" s="1">
        <v>4.5640000000000001</v>
      </c>
      <c r="I23" s="1">
        <f t="shared" si="0"/>
        <v>10</v>
      </c>
      <c r="J23">
        <f t="shared" si="1"/>
        <v>45.64</v>
      </c>
    </row>
    <row r="24" spans="2:10" x14ac:dyDescent="0.25">
      <c r="B24" s="1">
        <v>2</v>
      </c>
      <c r="C24" s="1" t="s">
        <v>61</v>
      </c>
      <c r="D24" s="1" t="s">
        <v>61</v>
      </c>
      <c r="E24" s="1" t="s">
        <v>62</v>
      </c>
      <c r="F24" s="1" t="s">
        <v>63</v>
      </c>
      <c r="G24" s="6" t="s">
        <v>88</v>
      </c>
      <c r="H24" s="3">
        <v>0.27300000000000002</v>
      </c>
      <c r="I24" s="1">
        <f t="shared" si="0"/>
        <v>20</v>
      </c>
      <c r="J24">
        <f t="shared" si="1"/>
        <v>5.4600000000000009</v>
      </c>
    </row>
    <row r="25" spans="2:10" x14ac:dyDescent="0.25">
      <c r="B25" s="1">
        <v>1</v>
      </c>
      <c r="C25" s="1" t="s">
        <v>64</v>
      </c>
      <c r="D25" s="1" t="s">
        <v>64</v>
      </c>
      <c r="E25" s="1" t="s">
        <v>65</v>
      </c>
      <c r="F25" s="1" t="s">
        <v>66</v>
      </c>
      <c r="G25" s="4" t="s">
        <v>87</v>
      </c>
      <c r="H25" s="3">
        <v>0.51</v>
      </c>
      <c r="I25" s="1">
        <f t="shared" si="0"/>
        <v>10</v>
      </c>
      <c r="J25">
        <f t="shared" si="1"/>
        <v>5.0999999999999996</v>
      </c>
    </row>
    <row r="26" spans="2:10" x14ac:dyDescent="0.25">
      <c r="B26" s="1">
        <v>2</v>
      </c>
      <c r="C26" s="1" t="s">
        <v>67</v>
      </c>
      <c r="D26" s="1" t="s">
        <v>67</v>
      </c>
      <c r="E26" s="1" t="s">
        <v>68</v>
      </c>
      <c r="F26" s="1" t="s">
        <v>69</v>
      </c>
      <c r="G26" s="6" t="s">
        <v>82</v>
      </c>
      <c r="H26" s="1">
        <v>0.65500000000000003</v>
      </c>
      <c r="I26" s="1">
        <f t="shared" si="0"/>
        <v>20</v>
      </c>
      <c r="J26">
        <f t="shared" si="1"/>
        <v>13.100000000000001</v>
      </c>
    </row>
    <row r="27" spans="2:10" x14ac:dyDescent="0.25">
      <c r="B27" s="1">
        <v>1</v>
      </c>
      <c r="C27" s="1" t="s">
        <v>70</v>
      </c>
      <c r="D27" s="1" t="s">
        <v>70</v>
      </c>
      <c r="E27" s="1" t="s">
        <v>71</v>
      </c>
      <c r="F27" s="1" t="s">
        <v>72</v>
      </c>
      <c r="G27" s="6" t="s">
        <v>73</v>
      </c>
      <c r="H27" s="1">
        <v>0.316</v>
      </c>
      <c r="I27" s="1">
        <f t="shared" si="0"/>
        <v>10</v>
      </c>
      <c r="J27">
        <f t="shared" si="1"/>
        <v>3.16</v>
      </c>
    </row>
    <row r="28" spans="2:10" x14ac:dyDescent="0.25">
      <c r="B28" s="1">
        <v>1</v>
      </c>
      <c r="C28" s="1" t="s">
        <v>74</v>
      </c>
      <c r="D28" s="1" t="s">
        <v>74</v>
      </c>
      <c r="E28" s="1" t="s">
        <v>75</v>
      </c>
      <c r="F28" s="1" t="s">
        <v>76</v>
      </c>
      <c r="G28" s="6" t="s">
        <v>84</v>
      </c>
      <c r="H28" s="1">
        <v>1.966</v>
      </c>
      <c r="I28" s="1">
        <f t="shared" si="0"/>
        <v>10</v>
      </c>
      <c r="J28">
        <f t="shared" si="1"/>
        <v>19.66</v>
      </c>
    </row>
    <row r="29" spans="2:10" x14ac:dyDescent="0.25">
      <c r="B29" s="1">
        <v>2</v>
      </c>
      <c r="C29" s="1" t="s">
        <v>77</v>
      </c>
      <c r="D29" s="1" t="s">
        <v>77</v>
      </c>
      <c r="E29" s="1" t="s">
        <v>78</v>
      </c>
      <c r="F29" s="1" t="s">
        <v>79</v>
      </c>
      <c r="G29" s="6" t="s">
        <v>85</v>
      </c>
      <c r="H29" s="1">
        <v>0.82099999999999995</v>
      </c>
      <c r="I29" s="1">
        <f t="shared" si="0"/>
        <v>20</v>
      </c>
      <c r="J29">
        <f t="shared" si="1"/>
        <v>16.419999999999998</v>
      </c>
    </row>
    <row r="30" spans="2:10" x14ac:dyDescent="0.25">
      <c r="B30" s="1">
        <v>1</v>
      </c>
      <c r="C30" s="1" t="s">
        <v>80</v>
      </c>
      <c r="D30" s="1" t="s">
        <v>80</v>
      </c>
      <c r="E30" s="1" t="s">
        <v>80</v>
      </c>
      <c r="F30" s="1" t="s">
        <v>81</v>
      </c>
      <c r="G30" s="6" t="s">
        <v>86</v>
      </c>
      <c r="H30" s="1">
        <v>1.177</v>
      </c>
      <c r="I30" s="1">
        <f t="shared" si="0"/>
        <v>10</v>
      </c>
      <c r="J30">
        <f t="shared" si="1"/>
        <v>11.77</v>
      </c>
    </row>
    <row r="31" spans="2:10" ht="21" x14ac:dyDescent="0.35">
      <c r="I31" s="5" t="s">
        <v>111</v>
      </c>
      <c r="J31" s="5">
        <f>SUM(J3:J30)</f>
        <v>193.79599999999996</v>
      </c>
    </row>
  </sheetData>
  <hyperlinks>
    <hyperlink ref="G27" r:id="rId1"/>
    <hyperlink ref="G26" r:id="rId2"/>
    <hyperlink ref="G28" r:id="rId3"/>
    <hyperlink ref="G30" r:id="rId4"/>
    <hyperlink ref="G18" r:id="rId5"/>
    <hyperlink ref="G17" r:id="rId6"/>
    <hyperlink ref="G12" r:id="rId7"/>
    <hyperlink ref="G15" r:id="rId8"/>
    <hyperlink ref="G8" r:id="rId9"/>
    <hyperlink ref="G6" r:id="rId10"/>
    <hyperlink ref="G21" r:id="rId11"/>
    <hyperlink ref="G14" r:id="rId12"/>
    <hyperlink ref="G19" r:id="rId13"/>
    <hyperlink ref="G20" r:id="rId14"/>
    <hyperlink ref="G22" r:id="rId15"/>
    <hyperlink ref="G29" r:id="rId16"/>
    <hyperlink ref="G3" r:id="rId17"/>
    <hyperlink ref="G23" r:id="rId18"/>
    <hyperlink ref="G24" r:id="rId19"/>
  </hyperlinks>
  <pageMargins left="0.7" right="0.7" top="0.75" bottom="0.75" header="0.3" footer="0.3"/>
  <pageSetup paperSize="9" orientation="portrait" horizontalDpi="4294967293" verticalDpi="0" r:id="rId20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2017-05-25T01:16:47Z</dcterms:modified>
</cp:coreProperties>
</file>