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leb\Desktop\Mood-Badge\Hardware\"/>
    </mc:Choice>
  </mc:AlternateContent>
  <xr:revisionPtr revIDLastSave="0" documentId="13_ncr:1_{83302C53-842D-4811-A913-61C420948C63}" xr6:coauthVersionLast="47" xr6:coauthVersionMax="47" xr10:uidLastSave="{00000000-0000-0000-0000-000000000000}"/>
  <bookViews>
    <workbookView xWindow="735" yWindow="735" windowWidth="13748" windowHeight="11422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4" i="1"/>
  <c r="O4" i="1"/>
  <c r="M4" i="1"/>
  <c r="M10" i="1"/>
  <c r="O10" i="1"/>
  <c r="M11" i="1"/>
  <c r="O11" i="1"/>
  <c r="M13" i="1"/>
  <c r="O13" i="1"/>
  <c r="O14" i="1"/>
  <c r="M15" i="1"/>
  <c r="O15" i="1"/>
  <c r="M16" i="1"/>
  <c r="O16" i="1"/>
  <c r="M17" i="1"/>
  <c r="O17" i="1"/>
  <c r="M18" i="1"/>
  <c r="O18" i="1"/>
  <c r="M19" i="1"/>
  <c r="O19" i="1"/>
  <c r="M20" i="1"/>
  <c r="O20" i="1"/>
  <c r="M21" i="1"/>
  <c r="O21" i="1"/>
  <c r="M22" i="1"/>
  <c r="O22" i="1"/>
  <c r="M23" i="1"/>
  <c r="O23" i="1"/>
  <c r="M24" i="1"/>
  <c r="O24" i="1"/>
  <c r="M3" i="1"/>
  <c r="A3" i="1"/>
  <c r="O3" i="1"/>
  <c r="M5" i="1"/>
  <c r="O5" i="1"/>
  <c r="M6" i="1"/>
  <c r="O6" i="1"/>
  <c r="M7" i="1"/>
  <c r="O7" i="1"/>
  <c r="M8" i="1"/>
  <c r="O8" i="1"/>
  <c r="M9" i="1"/>
  <c r="O9" i="1"/>
  <c r="O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EE3B19E7-3989-4B71-8BD1-4BD21D6374D1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9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<sst xmlns="http://schemas.openxmlformats.org/spreadsheetml/2006/main" count="203" uniqueCount="148">
  <si>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</si>
  <si>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</si>
  <si>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</si>
  <si>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</si>
  <si>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</si>
  <si>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</si>
  <si>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</si>
  <si>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</si>
  <si>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</si>
  <si>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</si>
  <si>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</si>
  <si>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</si>
  <si>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</si>
  <si>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</si>
  <si>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</si>
  <si>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Per 100</t>
  </si>
  <si>
    <t>Total (in Bulk)</t>
  </si>
  <si>
    <t>Mood-Badge -- Revision Code / Purdue Milestones</t>
  </si>
  <si>
    <t>SW1, SW3, SW4, SW5</t>
  </si>
  <si>
    <t>Square Button</t>
  </si>
  <si>
    <t>Tactile Switch SPST-NO Top Actuated Surface Mount</t>
  </si>
  <si>
    <t>Gull Wing</t>
  </si>
  <si>
    <t>C&amp;K</t>
  </si>
  <si>
    <t>PTS645SM43SMTR92 LFS</t>
  </si>
  <si>
    <t>CKN9112CT-ND</t>
  </si>
  <si>
    <t>C1, C2</t>
  </si>
  <si>
    <t>22pF capacitor</t>
  </si>
  <si>
    <t>22 pF ±10% 630V Ceramic Capacitor X7R 0805 (2012 Metric)</t>
  </si>
  <si>
    <t>0805</t>
  </si>
  <si>
    <t>KEMET</t>
  </si>
  <si>
    <t>C0805C220KBRAC7800</t>
  </si>
  <si>
    <t>399-C0805C220KBRAC7800TR-ND</t>
  </si>
  <si>
    <t>SWITCH.MOM (TACTILE_SWITCH_SMD_6.2MM_TALL)</t>
  </si>
  <si>
    <t>Tactile Switch SPST-NO Top Actuated Surface Mount - TACT 4.5 X 4.5, 5.0 MM H, 1.0N,</t>
  </si>
  <si>
    <t>PTS 647 SN50 SMTR2 LFS</t>
  </si>
  <si>
    <t>PTS647SN50SMTR2LFSCT-ND</t>
  </si>
  <si>
    <t>0.1u capacitor</t>
  </si>
  <si>
    <t>SW2, SW8</t>
  </si>
  <si>
    <t>1u capacitor</t>
  </si>
  <si>
    <t>2.2u capacitor</t>
  </si>
  <si>
    <t>100k resistor</t>
  </si>
  <si>
    <t>10k resistor</t>
  </si>
  <si>
    <t>LED</t>
  </si>
  <si>
    <t>Y1</t>
  </si>
  <si>
    <t>D1, D2</t>
  </si>
  <si>
    <t>LED2</t>
  </si>
  <si>
    <t>LED1</t>
  </si>
  <si>
    <t>LIPO1</t>
  </si>
  <si>
    <t>U1</t>
  </si>
  <si>
    <t>USB1</t>
  </si>
  <si>
    <t>LD01</t>
  </si>
  <si>
    <t>U2</t>
  </si>
  <si>
    <t>FTDI Device</t>
  </si>
  <si>
    <t>J1</t>
  </si>
  <si>
    <t>205 resistor</t>
  </si>
  <si>
    <t>R4, R5, R6, R7, R8,R9,R10, R11</t>
  </si>
  <si>
    <t>FTDI1</t>
  </si>
  <si>
    <t>R1, R12, R13, R14</t>
  </si>
  <si>
    <t>R2</t>
  </si>
  <si>
    <t>R3</t>
  </si>
  <si>
    <t>C6, C9</t>
  </si>
  <si>
    <t>C7, C8</t>
  </si>
  <si>
    <t>C4</t>
  </si>
  <si>
    <t>C3, C5</t>
  </si>
  <si>
    <t>8 MHz Crystal</t>
  </si>
  <si>
    <t>8MHz ±30ppm Crystal 20pF 800 Ohms 4-SMD, No Lead</t>
  </si>
  <si>
    <t>4-SMD, No Lead</t>
  </si>
  <si>
    <t>Raltron Electronics</t>
  </si>
  <si>
    <t>RH100-8.000-20-3050-EXT-TR</t>
  </si>
  <si>
    <t>2151-RH100-8.000-20-3050-EXT-TRCT-ND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</si>
  <si>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</si>
  <si>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</si>
  <si>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</si>
  <si>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</si>
  <si>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</si>
  <si>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</si>
  <si>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>Micro USB</t>
  </si>
  <si>
    <t>USB - micro B USB 2.0 Receptacle Connector 5 Position Surface Mount, Right Angle</t>
  </si>
  <si>
    <t>Flange, Horizontal</t>
  </si>
  <si>
    <t>Amphenol FCI</t>
  </si>
  <si>
    <t>10118192-0001LF</t>
  </si>
  <si>
    <t>609-4613-1-ND</t>
  </si>
  <si>
    <t>10 kOhms ±1% 0.1W, 1/10W Chip Resistor 0603 (1608 Metric) Automotive AEC-Q200 Thick Film</t>
  </si>
  <si>
    <t>0603</t>
  </si>
  <si>
    <t>Stackpole Electronics Inc</t>
  </si>
  <si>
    <t>RMCF0603FT10K0</t>
  </si>
  <si>
    <t>RMCF0603FT10K0CT-ND</t>
  </si>
  <si>
    <t>100 kOhms ±1% 0.1W, 1/10W Chip Resistor 0603 (1608 Metric) Automotive AEC-Q200 Thick Film</t>
  </si>
  <si>
    <t>RMCF0603FT100K</t>
  </si>
  <si>
    <t>RMCF0603FT100KCT-ND</t>
  </si>
  <si>
    <t>4.7uF capacitor</t>
  </si>
  <si>
    <t>4.7 µF ±10% 10V Ceramic Capacitor X5R 0805 (2012 Metric)</t>
  </si>
  <si>
    <t>C0805C475K8PAC7800</t>
  </si>
  <si>
    <t>399-C0805C475K8PAC7800TR-ND</t>
  </si>
  <si>
    <t>0.1 µF ±10% 100V Ceramic Capacitor X7R 0805 (2012 Metric)</t>
  </si>
  <si>
    <t>C0805C104K1RAC7800</t>
  </si>
  <si>
    <t>399-C0805C104K1RAC7800TR-ND</t>
  </si>
  <si>
    <t>2.2 µF ±10% 25V Ceramic Capacitor X7R 0805 (2012 Metric)</t>
  </si>
  <si>
    <t>Samsung Electro-Mechanics</t>
  </si>
  <si>
    <t>CL21B225KAFVPNE</t>
  </si>
  <si>
    <t>1276-6655-2-ND</t>
  </si>
  <si>
    <t>1 µF ±10% 16V Ceramic Capacitor X7R 0805 (2012 Metric)</t>
  </si>
  <si>
    <t>CL21B105KOFVPNE</t>
  </si>
  <si>
    <t>1276-6847-2-ND</t>
  </si>
  <si>
    <t>Linear Voltage Regulator IC  1 Output  300mA SOT-23-5</t>
  </si>
  <si>
    <t>SOT23-5</t>
  </si>
  <si>
    <t>Microchip Technology</t>
  </si>
  <si>
    <t>MIC5504-3.3YM5-TR</t>
  </si>
  <si>
    <t>576-4764-1-ND</t>
  </si>
  <si>
    <t>MIC5504 Voltage Regulator</t>
  </si>
  <si>
    <t>AVR AVR® ATmega Microcontroller IC 8-Bit 20MHz 32KB (16K x 16) FLASH 32-TQFP (7x7)</t>
  </si>
  <si>
    <t>32-TQFP (7x7)</t>
  </si>
  <si>
    <t>ATMEGA328P-AUR</t>
  </si>
  <si>
    <t>ATMEGA328P-AURCT-ND</t>
  </si>
  <si>
    <t>ATmega328</t>
  </si>
  <si>
    <t>Red 8x8 LED Matrix</t>
  </si>
  <si>
    <t>Small 1.2" 8x8 Ultra Bright Red LED Matrix - KWM-30881CVB</t>
  </si>
  <si>
    <t>THT</t>
  </si>
  <si>
    <t>16-Pin THT</t>
  </si>
  <si>
    <t>Luckylight</t>
  </si>
  <si>
    <t>KWM-30881CVB</t>
  </si>
  <si>
    <t>Adafruit Industries</t>
  </si>
  <si>
    <t>Green 525nm LED Indication - Discrete 3.1V 0805 (2012 Metric)</t>
  </si>
  <si>
    <t>QT Brightek (QTB)</t>
  </si>
  <si>
    <t>QBLP631-IG</t>
  </si>
  <si>
    <t>1516-1084-1-ND</t>
  </si>
  <si>
    <t>4.7k resistor</t>
  </si>
  <si>
    <t>4.7 kOhms ±1% 0.1W, 1/10W Chip Resistor 0603 (1608 Metric) Automotive AEC-Q200 Thick Film</t>
  </si>
  <si>
    <t>RMCF0603FT4K70</t>
  </si>
  <si>
    <t>RMCF0603FT4K70CT-ND</t>
  </si>
  <si>
    <t>350 mAh LiPo Battery</t>
  </si>
  <si>
    <t xml:space="preserve"> 3.7V Lithium Polymer Battery Rechargeable (Secondary) 350mAh</t>
  </si>
  <si>
    <t>JST</t>
  </si>
  <si>
    <t>JST PH Connector</t>
  </si>
  <si>
    <t>Adafruit Industries LLC</t>
  </si>
  <si>
    <t>4237</t>
  </si>
  <si>
    <t>1528-4237-ND</t>
  </si>
  <si>
    <t>Charger IC Lithium-Ion/Polymer SOT-23-5</t>
  </si>
  <si>
    <t>SOT-23-5</t>
  </si>
  <si>
    <t>MCP73831T-2ACI/OT</t>
  </si>
  <si>
    <t>MCP73831T-2ACI/OTCT-ND</t>
  </si>
  <si>
    <t>MCP73831 T Li-Ion, Li-Pol Controller</t>
  </si>
  <si>
    <t>USB Bridge, USB to UART USB 2.0 UART Interface 20-SSOP</t>
  </si>
  <si>
    <t>20-SSOP</t>
  </si>
  <si>
    <t>FTDI, Future Technology Devices International Ltd</t>
  </si>
  <si>
    <t>FT231XS-U</t>
  </si>
  <si>
    <t>768-1156-5-ND</t>
  </si>
  <si>
    <t>AVR_SPI_PROG_3X2NS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</si>
</sst>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_-&quot;$&quot;* #,##0.00_-;\-&quot;$&quot;* #,##0.00_-;_-&quot;$&quot;* &quot;-&quot;??_-;_-@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8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165" fontId="11" fillId="0" borderId="0" xfId="0" applyNumberFormat="1" applyFont="1"/>
    <xf numFmtId="0" fontId="11" fillId="0" borderId="0" xfId="82" applyFont="1" applyAlignment="1"/>
    <xf numFmtId="0" fontId="12" fillId="0" borderId="0" xfId="82" applyFont="1" applyAlignment="1"/>
    <xf numFmtId="0" fontId="11" fillId="0" borderId="0" xfId="0" applyFont="1"/>
    <xf numFmtId="0" fontId="11" fillId="0" borderId="0" xfId="0" quotePrefix="1" applyFont="1"/>
    <xf numFmtId="44" fontId="11" fillId="0" borderId="0" xfId="0" applyNumberFormat="1" applyFont="1"/>
    <xf numFmtId="0" fontId="14" fillId="0" borderId="0" xfId="0" applyFont="1"/>
    <xf numFmtId="0" fontId="14" fillId="0" borderId="0" xfId="0" quotePrefix="1" applyFont="1"/>
    <xf numFmtId="44" fontId="14" fillId="0" borderId="0" xfId="0" applyNumberFormat="1" applyFont="1"/>
    <xf numFmtId="0" fontId="14" fillId="0" borderId="0" xfId="0" quotePrefix="1" applyFont="1" applyAlignment="1">
      <alignment wrapText="1"/>
    </xf>
    <xf numFmtId="0" fontId="15" fillId="0" borderId="0" xfId="0" applyFont="1"/>
    <xf numFmtId="0" fontId="16" fillId="0" borderId="0" xfId="0" applyFont="1"/>
    <xf numFmtId="44" fontId="16" fillId="0" borderId="0" xfId="0" applyNumberFormat="1" applyFont="1"/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12" fillId="0" borderId="0" xfId="0" applyFont="1"/>
    <xf numFmtId="44" fontId="12" fillId="0" borderId="0" xfId="0" applyNumberFormat="1" applyFont="1"/>
    <xf numFmtId="0" fontId="12" fillId="0" borderId="0" xfId="0" quotePrefix="1" applyFont="1"/>
    <xf numFmtId="0" fontId="12" fillId="0" borderId="0" xfId="0" applyFont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  <cellStyle name="Normal 2" xfId="82" xr:uid="{62042E3D-9300-4B0C-AB9E-777B3C5ADEFD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zoomScale="104" zoomScaleNormal="94" zoomScalePageLayoutView="125" workbookViewId="0">
      <selection activeCell="A13" sqref="A13"/>
    </sheetView>
  </sheetViews>
  <sheetFormatPr defaultColWidth="10.8125" defaultRowHeight="10.5" x14ac:dyDescent="0.35"/>
  <cols>
    <col min="1" max="1" width="5.3125" style="1" bestFit="1" customWidth="1"/>
    <col min="2" max="2" width="15.8125" style="1" bestFit="1" customWidth="1"/>
    <col min="3" max="3" width="14.8125" style="1" customWidth="1"/>
    <col min="4" max="4" width="25.6875" style="1" bestFit="1" customWidth="1"/>
    <col min="5" max="5" width="10.1875" style="1" bestFit="1" customWidth="1"/>
    <col min="6" max="6" width="12" style="1" bestFit="1" customWidth="1"/>
    <col min="7" max="7" width="18.6875" style="1" bestFit="1" customWidth="1"/>
    <col min="8" max="8" width="18.1875" style="1" bestFit="1" customWidth="1"/>
    <col min="9" max="9" width="10.5" style="1" customWidth="1"/>
    <col min="10" max="10" width="14.6875" style="1" bestFit="1" customWidth="1"/>
    <col min="11" max="11" width="10.8125" style="1"/>
    <col min="12" max="12" width="6.6875" style="1" bestFit="1" customWidth="1"/>
    <col min="13" max="16384" width="10.8125" style="1"/>
  </cols>
  <sheetData>
    <row r="1" spans="1:15" s="3" customFormat="1" ht="15.4" x14ac:dyDescent="0.55000000000000004">
      <c r="A1" s="24" t="s">
        <v>17</v>
      </c>
      <c r="B1" s="25"/>
      <c r="C1" s="25"/>
      <c r="D1" s="26"/>
      <c r="E1" s="4"/>
      <c r="F1" s="4"/>
      <c r="G1" s="4"/>
      <c r="H1" s="4"/>
      <c r="I1" s="4"/>
      <c r="J1" s="4"/>
      <c r="K1" s="4"/>
      <c r="L1" s="5" t="s">
        <v>13</v>
      </c>
      <c r="M1" s="6">
        <f>SUM(M3:M78)</f>
        <v>20.599000000000004</v>
      </c>
      <c r="N1" s="5" t="s">
        <v>16</v>
      </c>
      <c r="O1" s="6">
        <f>SUM(O3:O78)</f>
        <v>2004.54</v>
      </c>
    </row>
    <row r="2" spans="1:15" s="2" customFormat="1" ht="12.75" x14ac:dyDescent="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15</v>
      </c>
      <c r="O2" s="7" t="s">
        <v>13</v>
      </c>
    </row>
    <row r="3" spans="1:15" s="2" customFormat="1" ht="12.75" x14ac:dyDescent="0.5">
      <c r="A3" s="8">
        <f>1</f>
        <v>1</v>
      </c>
      <c r="B3" s="12" t="s">
        <v>19</v>
      </c>
      <c r="C3" s="9" t="s">
        <v>18</v>
      </c>
      <c r="D3" s="12" t="s">
        <v>20</v>
      </c>
      <c r="E3" s="13" t="s">
        <v>12</v>
      </c>
      <c r="F3" s="13" t="s">
        <v>21</v>
      </c>
      <c r="G3" s="12" t="s">
        <v>22</v>
      </c>
      <c r="H3" s="12" t="s">
        <v>23</v>
      </c>
      <c r="I3" s="13" t="s">
        <v>9</v>
      </c>
      <c r="J3" s="12" t="s">
        <v>24</v>
      </c>
      <c r="K3" s="11">
        <v>0.25</v>
      </c>
      <c r="L3" s="14">
        <v>4</v>
      </c>
      <c r="M3" s="10">
        <f t="shared" ref="M3:M9" si="0">K3*L3</f>
        <v>1</v>
      </c>
      <c r="N3" s="10">
        <v>25</v>
      </c>
      <c r="O3" s="10">
        <f t="shared" ref="O3:O8" si="1">L3*N3</f>
        <v>100</v>
      </c>
    </row>
    <row r="4" spans="1:15" s="2" customFormat="1" ht="12.75" x14ac:dyDescent="0.5">
      <c r="A4" s="8">
        <v>2</v>
      </c>
      <c r="B4" s="17" t="s">
        <v>32</v>
      </c>
      <c r="C4" s="14" t="s">
        <v>37</v>
      </c>
      <c r="D4" s="18" t="s">
        <v>33</v>
      </c>
      <c r="E4" s="18" t="s">
        <v>12</v>
      </c>
      <c r="F4" s="18" t="s">
        <v>21</v>
      </c>
      <c r="G4" s="18" t="s">
        <v>22</v>
      </c>
      <c r="H4" s="18" t="s">
        <v>34</v>
      </c>
      <c r="I4" s="18" t="s">
        <v>9</v>
      </c>
      <c r="J4" s="18" t="s">
        <v>35</v>
      </c>
      <c r="K4" s="19">
        <v>0.1208</v>
      </c>
      <c r="L4" s="14">
        <v>2</v>
      </c>
      <c r="M4" s="10">
        <f t="shared" ref="M4" si="2">K4*L4</f>
        <v>0.24160000000000001</v>
      </c>
      <c r="N4" s="10">
        <v>12</v>
      </c>
      <c r="O4" s="10">
        <f t="shared" ref="O4" si="3">L4*N4</f>
        <v>24</v>
      </c>
    </row>
    <row r="5" spans="1:15" s="2" customFormat="1" ht="12.75" x14ac:dyDescent="0.5">
      <c r="A5" s="8">
        <v>3</v>
      </c>
      <c r="B5" s="14" t="s">
        <v>26</v>
      </c>
      <c r="C5" s="9" t="s">
        <v>25</v>
      </c>
      <c r="D5" s="17" t="s">
        <v>27</v>
      </c>
      <c r="E5" s="17" t="s">
        <v>12</v>
      </c>
      <c r="F5" s="18" t="s">
        <v>28</v>
      </c>
      <c r="G5" s="17" t="s">
        <v>29</v>
      </c>
      <c r="H5" s="21" t="s">
        <v>30</v>
      </c>
      <c r="I5" s="17" t="s">
        <v>9</v>
      </c>
      <c r="J5" s="17" t="s">
        <v>31</v>
      </c>
      <c r="K5" s="19">
        <v>0.47</v>
      </c>
      <c r="L5" s="14">
        <v>2</v>
      </c>
      <c r="M5" s="10">
        <f t="shared" si="0"/>
        <v>0.94</v>
      </c>
      <c r="N5" s="10">
        <v>47</v>
      </c>
      <c r="O5" s="10">
        <f t="shared" si="1"/>
        <v>94</v>
      </c>
    </row>
    <row r="6" spans="1:15" s="2" customFormat="1" ht="12.75" x14ac:dyDescent="0.5">
      <c r="A6" s="8">
        <v>4</v>
      </c>
      <c r="B6" s="17" t="s">
        <v>90</v>
      </c>
      <c r="C6" s="17" t="s">
        <v>60</v>
      </c>
      <c r="D6" s="17" t="s">
        <v>91</v>
      </c>
      <c r="E6" s="17" t="s">
        <v>12</v>
      </c>
      <c r="F6" s="18" t="s">
        <v>28</v>
      </c>
      <c r="G6" s="17" t="s">
        <v>29</v>
      </c>
      <c r="H6" s="17" t="s">
        <v>92</v>
      </c>
      <c r="I6" s="17" t="s">
        <v>9</v>
      </c>
      <c r="J6" s="17" t="s">
        <v>93</v>
      </c>
      <c r="K6" s="19">
        <v>0.23</v>
      </c>
      <c r="L6" s="14">
        <v>2</v>
      </c>
      <c r="M6" s="10">
        <f t="shared" si="0"/>
        <v>0.46</v>
      </c>
      <c r="N6" s="10">
        <v>23</v>
      </c>
      <c r="O6" s="10">
        <f t="shared" si="1"/>
        <v>46</v>
      </c>
    </row>
    <row r="7" spans="1:15" s="2" customFormat="1" ht="12.75" x14ac:dyDescent="0.5">
      <c r="A7" s="8">
        <v>5</v>
      </c>
      <c r="B7" s="17" t="s">
        <v>38</v>
      </c>
      <c r="C7" s="17" t="s">
        <v>61</v>
      </c>
      <c r="D7" s="17" t="s">
        <v>101</v>
      </c>
      <c r="E7" s="17" t="s">
        <v>12</v>
      </c>
      <c r="F7" s="18" t="s">
        <v>28</v>
      </c>
      <c r="G7" s="17" t="s">
        <v>98</v>
      </c>
      <c r="H7" s="17" t="s">
        <v>102</v>
      </c>
      <c r="I7" s="17" t="s">
        <v>9</v>
      </c>
      <c r="J7" s="17" t="s">
        <v>103</v>
      </c>
      <c r="K7" s="19">
        <v>0.19</v>
      </c>
      <c r="L7" s="14">
        <v>2</v>
      </c>
      <c r="M7" s="10">
        <f t="shared" si="0"/>
        <v>0.38</v>
      </c>
      <c r="N7" s="10">
        <v>19</v>
      </c>
      <c r="O7" s="10">
        <f t="shared" si="1"/>
        <v>38</v>
      </c>
    </row>
    <row r="8" spans="1:15" s="2" customFormat="1" ht="12.75" x14ac:dyDescent="0.5">
      <c r="A8" s="8">
        <v>6</v>
      </c>
      <c r="B8" s="17" t="s">
        <v>39</v>
      </c>
      <c r="C8" s="17" t="s">
        <v>62</v>
      </c>
      <c r="D8" s="21" t="s">
        <v>97</v>
      </c>
      <c r="E8" s="17" t="s">
        <v>12</v>
      </c>
      <c r="F8" s="18" t="s">
        <v>28</v>
      </c>
      <c r="G8" s="17" t="s">
        <v>98</v>
      </c>
      <c r="H8" s="21" t="s">
        <v>99</v>
      </c>
      <c r="I8" s="17" t="s">
        <v>9</v>
      </c>
      <c r="J8" s="17" t="s">
        <v>100</v>
      </c>
      <c r="K8" s="19">
        <v>0.24</v>
      </c>
      <c r="L8" s="14">
        <v>1</v>
      </c>
      <c r="M8" s="10">
        <f t="shared" si="0"/>
        <v>0.24</v>
      </c>
      <c r="N8" s="10">
        <v>24</v>
      </c>
      <c r="O8" s="10">
        <f t="shared" si="1"/>
        <v>24</v>
      </c>
    </row>
    <row r="9" spans="1:15" s="2" customFormat="1" ht="12.75" x14ac:dyDescent="0.5">
      <c r="A9" s="8">
        <v>7</v>
      </c>
      <c r="B9" s="17" t="s">
        <v>36</v>
      </c>
      <c r="C9" s="17" t="s">
        <v>63</v>
      </c>
      <c r="D9" s="17" t="s">
        <v>94</v>
      </c>
      <c r="E9" s="17" t="s">
        <v>12</v>
      </c>
      <c r="F9" s="18" t="s">
        <v>28</v>
      </c>
      <c r="G9" s="17" t="s">
        <v>29</v>
      </c>
      <c r="H9" s="17" t="s">
        <v>95</v>
      </c>
      <c r="I9" s="17" t="s">
        <v>9</v>
      </c>
      <c r="J9" s="17" t="s">
        <v>96</v>
      </c>
      <c r="K9" s="19">
        <v>0.23</v>
      </c>
      <c r="L9" s="14">
        <v>2</v>
      </c>
      <c r="M9" s="10">
        <f t="shared" si="0"/>
        <v>0.46</v>
      </c>
      <c r="N9" s="10">
        <v>23</v>
      </c>
      <c r="O9" s="10">
        <f>L9*N9</f>
        <v>46</v>
      </c>
    </row>
    <row r="10" spans="1:15" ht="12.75" x14ac:dyDescent="0.35">
      <c r="A10" s="8">
        <v>8</v>
      </c>
      <c r="B10" s="17" t="s">
        <v>40</v>
      </c>
      <c r="C10" s="17" t="s">
        <v>59</v>
      </c>
      <c r="D10" s="18" t="s">
        <v>87</v>
      </c>
      <c r="E10" s="17" t="s">
        <v>12</v>
      </c>
      <c r="F10" s="18" t="s">
        <v>83</v>
      </c>
      <c r="G10" s="18" t="s">
        <v>84</v>
      </c>
      <c r="H10" s="18" t="s">
        <v>88</v>
      </c>
      <c r="I10" s="18" t="s">
        <v>9</v>
      </c>
      <c r="J10" s="18" t="s">
        <v>89</v>
      </c>
      <c r="K10" s="19">
        <v>5.8999999999999999E-3</v>
      </c>
      <c r="L10" s="14">
        <v>1</v>
      </c>
      <c r="M10" s="10">
        <f t="shared" ref="M10:M24" si="4">K10*L10</f>
        <v>5.8999999999999999E-3</v>
      </c>
      <c r="N10" s="19">
        <v>0.59</v>
      </c>
      <c r="O10" s="10">
        <f t="shared" ref="O10:O24" si="5">L10*N10</f>
        <v>0.59</v>
      </c>
    </row>
    <row r="11" spans="1:15" ht="12.75" x14ac:dyDescent="0.35">
      <c r="A11" s="8">
        <v>9</v>
      </c>
      <c r="B11" s="17" t="s">
        <v>41</v>
      </c>
      <c r="C11" s="17" t="s">
        <v>57</v>
      </c>
      <c r="D11" s="18" t="s">
        <v>82</v>
      </c>
      <c r="E11" s="18" t="s">
        <v>12</v>
      </c>
      <c r="F11" s="18" t="s">
        <v>83</v>
      </c>
      <c r="G11" s="18" t="s">
        <v>84</v>
      </c>
      <c r="H11" s="18" t="s">
        <v>85</v>
      </c>
      <c r="I11" s="18" t="s">
        <v>9</v>
      </c>
      <c r="J11" s="18" t="s">
        <v>86</v>
      </c>
      <c r="K11" s="19">
        <v>5.8999999999999999E-3</v>
      </c>
      <c r="L11" s="14">
        <v>4</v>
      </c>
      <c r="M11" s="10">
        <f t="shared" si="4"/>
        <v>2.3599999999999999E-2</v>
      </c>
      <c r="N11" s="10">
        <v>0.59</v>
      </c>
      <c r="O11" s="10">
        <f t="shared" si="5"/>
        <v>2.36</v>
      </c>
    </row>
    <row r="12" spans="1:15" ht="12.75" x14ac:dyDescent="0.35">
      <c r="A12" s="8">
        <v>10</v>
      </c>
      <c r="B12" s="14" t="s">
        <v>126</v>
      </c>
      <c r="C12" s="14" t="s">
        <v>58</v>
      </c>
      <c r="D12" s="15" t="s">
        <v>127</v>
      </c>
      <c r="E12" s="15" t="s">
        <v>12</v>
      </c>
      <c r="F12" s="15" t="s">
        <v>83</v>
      </c>
      <c r="G12" s="15" t="s">
        <v>84</v>
      </c>
      <c r="H12" s="15" t="s">
        <v>128</v>
      </c>
      <c r="I12" s="15" t="s">
        <v>9</v>
      </c>
      <c r="J12" s="15" t="s">
        <v>129</v>
      </c>
      <c r="K12" s="16">
        <v>5.8999999999999999E-3</v>
      </c>
      <c r="L12" s="14">
        <v>1</v>
      </c>
      <c r="M12" s="10">
        <f t="shared" ref="M12" si="6">K12*L12</f>
        <v>5.8999999999999999E-3</v>
      </c>
      <c r="N12" s="10">
        <v>1</v>
      </c>
      <c r="O12" s="10">
        <v>0.59</v>
      </c>
    </row>
    <row r="13" spans="1:15" ht="12.75" x14ac:dyDescent="0.35">
      <c r="A13" s="8">
        <v>11</v>
      </c>
      <c r="B13" s="17" t="s">
        <v>54</v>
      </c>
      <c r="C13" s="17" t="s">
        <v>55</v>
      </c>
      <c r="D13" s="15"/>
      <c r="E13" s="15"/>
      <c r="F13" s="15"/>
      <c r="G13" s="15"/>
      <c r="H13" s="15"/>
      <c r="I13" s="9" t="s">
        <v>9</v>
      </c>
      <c r="J13" s="15"/>
      <c r="K13" s="16"/>
      <c r="L13" s="14">
        <v>8</v>
      </c>
      <c r="M13" s="10">
        <f t="shared" si="4"/>
        <v>0</v>
      </c>
      <c r="N13" s="10"/>
      <c r="O13" s="10">
        <f t="shared" si="5"/>
        <v>0</v>
      </c>
    </row>
    <row r="14" spans="1:15" ht="12.75" x14ac:dyDescent="0.35">
      <c r="A14" s="8">
        <v>12</v>
      </c>
      <c r="B14" s="17" t="s">
        <v>42</v>
      </c>
      <c r="C14" s="17" t="s">
        <v>46</v>
      </c>
      <c r="D14" s="15" t="s">
        <v>122</v>
      </c>
      <c r="E14" s="15" t="s">
        <v>12</v>
      </c>
      <c r="F14" s="15" t="s">
        <v>28</v>
      </c>
      <c r="G14" s="15" t="s">
        <v>123</v>
      </c>
      <c r="H14" s="15" t="s">
        <v>124</v>
      </c>
      <c r="I14" s="15" t="s">
        <v>9</v>
      </c>
      <c r="J14" s="15" t="s">
        <v>125</v>
      </c>
      <c r="K14" s="16">
        <v>0.39</v>
      </c>
      <c r="L14" s="14">
        <v>1</v>
      </c>
      <c r="M14" s="16">
        <f>K14*L14</f>
        <v>0.39</v>
      </c>
      <c r="N14" s="10">
        <v>39</v>
      </c>
      <c r="O14" s="10">
        <f t="shared" si="5"/>
        <v>39</v>
      </c>
    </row>
    <row r="15" spans="1:15" ht="12.75" x14ac:dyDescent="0.35">
      <c r="A15" s="8">
        <v>13</v>
      </c>
      <c r="B15" s="27" t="s">
        <v>115</v>
      </c>
      <c r="C15" s="27" t="s">
        <v>45</v>
      </c>
      <c r="D15" s="27" t="s">
        <v>116</v>
      </c>
      <c r="E15" s="27" t="s">
        <v>117</v>
      </c>
      <c r="F15" s="27" t="s">
        <v>118</v>
      </c>
      <c r="G15" s="27" t="s">
        <v>119</v>
      </c>
      <c r="H15" s="27" t="s">
        <v>120</v>
      </c>
      <c r="I15" s="27" t="s">
        <v>121</v>
      </c>
      <c r="J15" s="27">
        <v>455</v>
      </c>
      <c r="K15" s="28">
        <v>3.95</v>
      </c>
      <c r="L15" s="14">
        <v>1</v>
      </c>
      <c r="M15" s="10">
        <f t="shared" si="4"/>
        <v>3.95</v>
      </c>
      <c r="N15" s="10">
        <v>395</v>
      </c>
      <c r="O15" s="10">
        <f t="shared" si="5"/>
        <v>395</v>
      </c>
    </row>
    <row r="16" spans="1:15" ht="12.75" x14ac:dyDescent="0.35">
      <c r="A16" s="8">
        <v>14</v>
      </c>
      <c r="B16" s="17" t="s">
        <v>70</v>
      </c>
      <c r="C16" s="17" t="s">
        <v>44</v>
      </c>
      <c r="D16" s="18" t="s">
        <v>71</v>
      </c>
      <c r="E16" s="17" t="s">
        <v>12</v>
      </c>
      <c r="F16" s="20" t="s">
        <v>72</v>
      </c>
      <c r="G16" s="18" t="s">
        <v>73</v>
      </c>
      <c r="H16" s="18" t="s">
        <v>74</v>
      </c>
      <c r="I16" s="18" t="s">
        <v>9</v>
      </c>
      <c r="J16" s="18" t="s">
        <v>75</v>
      </c>
      <c r="K16" s="19">
        <v>0.25600000000000001</v>
      </c>
      <c r="L16" s="14">
        <v>2</v>
      </c>
      <c r="M16" s="10">
        <f t="shared" si="4"/>
        <v>0.51200000000000001</v>
      </c>
      <c r="N16" s="10">
        <v>26</v>
      </c>
      <c r="O16" s="10">
        <f t="shared" si="5"/>
        <v>52</v>
      </c>
    </row>
    <row r="17" spans="1:15" ht="12.75" x14ac:dyDescent="0.35">
      <c r="A17" s="8">
        <v>15</v>
      </c>
      <c r="B17" s="17" t="s">
        <v>64</v>
      </c>
      <c r="C17" s="17" t="s">
        <v>43</v>
      </c>
      <c r="D17" s="18" t="s">
        <v>65</v>
      </c>
      <c r="E17" s="18" t="s">
        <v>12</v>
      </c>
      <c r="F17" s="18" t="s">
        <v>66</v>
      </c>
      <c r="G17" s="18" t="s">
        <v>67</v>
      </c>
      <c r="H17" s="18" t="s">
        <v>68</v>
      </c>
      <c r="I17" s="18" t="s">
        <v>9</v>
      </c>
      <c r="J17" s="18" t="s">
        <v>69</v>
      </c>
      <c r="K17" s="19">
        <v>0.68</v>
      </c>
      <c r="L17" s="14">
        <v>1</v>
      </c>
      <c r="M17" s="10">
        <f t="shared" si="4"/>
        <v>0.68</v>
      </c>
      <c r="N17" s="10">
        <v>68</v>
      </c>
      <c r="O17" s="10">
        <f t="shared" si="5"/>
        <v>68</v>
      </c>
    </row>
    <row r="18" spans="1:15" ht="12.75" x14ac:dyDescent="0.35">
      <c r="A18" s="8">
        <v>16</v>
      </c>
      <c r="B18" s="14" t="s">
        <v>130</v>
      </c>
      <c r="C18" s="14" t="s">
        <v>47</v>
      </c>
      <c r="D18" s="29" t="s">
        <v>131</v>
      </c>
      <c r="E18" s="29" t="s">
        <v>132</v>
      </c>
      <c r="F18" s="29" t="s">
        <v>133</v>
      </c>
      <c r="G18" s="29" t="s">
        <v>134</v>
      </c>
      <c r="H18" s="29" t="s">
        <v>135</v>
      </c>
      <c r="I18" s="27" t="s">
        <v>9</v>
      </c>
      <c r="J18" s="29" t="s">
        <v>136</v>
      </c>
      <c r="K18" s="28">
        <v>5.95</v>
      </c>
      <c r="L18" s="14">
        <v>1</v>
      </c>
      <c r="M18" s="10">
        <f t="shared" si="4"/>
        <v>5.95</v>
      </c>
      <c r="N18" s="10">
        <v>595</v>
      </c>
      <c r="O18" s="10">
        <f t="shared" si="5"/>
        <v>595</v>
      </c>
    </row>
    <row r="19" spans="1:15" ht="12.75" x14ac:dyDescent="0.35">
      <c r="A19" s="8">
        <v>17</v>
      </c>
      <c r="B19" s="14" t="s">
        <v>141</v>
      </c>
      <c r="C19" s="27" t="s">
        <v>48</v>
      </c>
      <c r="D19" s="27" t="s">
        <v>137</v>
      </c>
      <c r="E19" s="27" t="s">
        <v>12</v>
      </c>
      <c r="F19" s="30" t="s">
        <v>138</v>
      </c>
      <c r="G19" s="27" t="s">
        <v>106</v>
      </c>
      <c r="H19" s="27" t="s">
        <v>139</v>
      </c>
      <c r="I19" s="27" t="s">
        <v>9</v>
      </c>
      <c r="J19" s="27" t="s">
        <v>140</v>
      </c>
      <c r="K19" s="28">
        <v>0.56000000000000005</v>
      </c>
      <c r="L19" s="14">
        <v>1</v>
      </c>
      <c r="M19" s="10">
        <f t="shared" si="4"/>
        <v>0.56000000000000005</v>
      </c>
      <c r="N19" s="10"/>
      <c r="O19" s="10">
        <f t="shared" si="5"/>
        <v>0</v>
      </c>
    </row>
    <row r="20" spans="1:15" ht="12.75" x14ac:dyDescent="0.35">
      <c r="A20" s="8">
        <v>18</v>
      </c>
      <c r="B20" s="17" t="s">
        <v>76</v>
      </c>
      <c r="C20" s="17" t="s">
        <v>49</v>
      </c>
      <c r="D20" s="18" t="s">
        <v>77</v>
      </c>
      <c r="E20" s="18" t="s">
        <v>12</v>
      </c>
      <c r="F20" s="18" t="s">
        <v>78</v>
      </c>
      <c r="G20" s="18" t="s">
        <v>79</v>
      </c>
      <c r="H20" s="18" t="s">
        <v>80</v>
      </c>
      <c r="I20" s="18" t="s">
        <v>9</v>
      </c>
      <c r="J20" s="18" t="s">
        <v>81</v>
      </c>
      <c r="K20" s="19">
        <v>0.43</v>
      </c>
      <c r="L20" s="14">
        <v>1</v>
      </c>
      <c r="M20" s="10">
        <f t="shared" si="4"/>
        <v>0.43</v>
      </c>
      <c r="N20" s="10">
        <v>43</v>
      </c>
      <c r="O20" s="10">
        <f t="shared" si="5"/>
        <v>43</v>
      </c>
    </row>
    <row r="21" spans="1:15" ht="12.75" x14ac:dyDescent="0.35">
      <c r="A21" s="8">
        <v>19</v>
      </c>
      <c r="B21" s="17" t="s">
        <v>109</v>
      </c>
      <c r="C21" s="17" t="s">
        <v>50</v>
      </c>
      <c r="D21" s="18" t="s">
        <v>104</v>
      </c>
      <c r="E21" s="18" t="s">
        <v>12</v>
      </c>
      <c r="F21" s="18" t="s">
        <v>105</v>
      </c>
      <c r="G21" s="18" t="s">
        <v>106</v>
      </c>
      <c r="H21" s="18" t="s">
        <v>107</v>
      </c>
      <c r="I21" s="18" t="s">
        <v>9</v>
      </c>
      <c r="J21" s="18" t="s">
        <v>108</v>
      </c>
      <c r="K21" s="19">
        <v>0.11</v>
      </c>
      <c r="L21" s="14">
        <v>1</v>
      </c>
      <c r="M21" s="10">
        <f t="shared" si="4"/>
        <v>0.11</v>
      </c>
      <c r="N21" s="10">
        <v>11</v>
      </c>
      <c r="O21" s="10">
        <f t="shared" si="5"/>
        <v>11</v>
      </c>
    </row>
    <row r="22" spans="1:15" ht="12.75" x14ac:dyDescent="0.35">
      <c r="A22" s="8">
        <v>20</v>
      </c>
      <c r="B22" s="17" t="s">
        <v>114</v>
      </c>
      <c r="C22" s="17" t="s">
        <v>51</v>
      </c>
      <c r="D22" s="22" t="s">
        <v>110</v>
      </c>
      <c r="E22" s="22" t="s">
        <v>12</v>
      </c>
      <c r="F22" s="22" t="s">
        <v>111</v>
      </c>
      <c r="G22" s="22" t="s">
        <v>106</v>
      </c>
      <c r="H22" s="22" t="s">
        <v>112</v>
      </c>
      <c r="I22" s="22" t="s">
        <v>9</v>
      </c>
      <c r="J22" s="22" t="s">
        <v>113</v>
      </c>
      <c r="K22" s="23">
        <v>2.14</v>
      </c>
      <c r="L22" s="14">
        <v>1</v>
      </c>
      <c r="M22" s="10">
        <f t="shared" si="4"/>
        <v>2.14</v>
      </c>
      <c r="N22" s="10">
        <v>214</v>
      </c>
      <c r="O22" s="10">
        <f t="shared" si="5"/>
        <v>214</v>
      </c>
    </row>
    <row r="23" spans="1:15" ht="12.75" x14ac:dyDescent="0.35">
      <c r="A23" s="8">
        <v>21</v>
      </c>
      <c r="B23" s="14" t="s">
        <v>147</v>
      </c>
      <c r="C23" s="17" t="s">
        <v>53</v>
      </c>
      <c r="D23" s="15"/>
      <c r="E23" s="15"/>
      <c r="F23" s="15"/>
      <c r="G23" s="15"/>
      <c r="H23" s="15"/>
      <c r="I23" s="9" t="s">
        <v>9</v>
      </c>
      <c r="J23" s="15"/>
      <c r="K23" s="16"/>
      <c r="L23" s="14">
        <v>1</v>
      </c>
      <c r="M23" s="10">
        <f t="shared" si="4"/>
        <v>0</v>
      </c>
      <c r="N23" s="10"/>
      <c r="O23" s="10">
        <f t="shared" si="5"/>
        <v>0</v>
      </c>
    </row>
    <row r="24" spans="1:15" ht="12.75" x14ac:dyDescent="0.35">
      <c r="A24" s="8">
        <v>22</v>
      </c>
      <c r="B24" s="17" t="s">
        <v>52</v>
      </c>
      <c r="C24" s="17" t="s">
        <v>56</v>
      </c>
      <c r="D24" s="15" t="s">
        <v>142</v>
      </c>
      <c r="E24" s="15" t="s">
        <v>12</v>
      </c>
      <c r="F24" s="15" t="s">
        <v>143</v>
      </c>
      <c r="G24" s="15" t="s">
        <v>144</v>
      </c>
      <c r="H24" s="15" t="s">
        <v>145</v>
      </c>
      <c r="I24" s="15" t="s">
        <v>9</v>
      </c>
      <c r="J24" s="15" t="s">
        <v>146</v>
      </c>
      <c r="K24" s="16">
        <v>2.12</v>
      </c>
      <c r="L24" s="14">
        <v>1</v>
      </c>
      <c r="M24" s="10">
        <f t="shared" si="4"/>
        <v>2.12</v>
      </c>
      <c r="N24" s="10">
        <v>212</v>
      </c>
      <c r="O24" s="10">
        <f t="shared" si="5"/>
        <v>212</v>
      </c>
    </row>
    <row r="25" spans="1:15" ht="12.75" x14ac:dyDescent="0.35">
      <c r="M25" s="10"/>
      <c r="N25" s="10"/>
      <c r="O25" s="10"/>
    </row>
  </sheetData>
  <mergeCells count="1">
    <mergeCell ref="A1:D1"/>
  </mergeCells>
  <phoneticPr fontId="13" type="noConversion"/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caleb</cp:lastModifiedBy>
  <dcterms:created xsi:type="dcterms:W3CDTF">2015-10-06T19:06:42Z</dcterms:created>
  <dcterms:modified xsi:type="dcterms:W3CDTF">2022-11-02T22:52:19Z</dcterms:modified>
</cp:coreProperties>
</file>