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ning Team " sheetId="1" r:id="rId4"/>
    <sheet state="visible" name="Losing Team" sheetId="2" r:id="rId5"/>
    <sheet state="visible" name="Winning Team TF" sheetId="3" r:id="rId6"/>
    <sheet state="visible" name="Losing Team TF" sheetId="4" r:id="rId7"/>
    <sheet state="visible" name="Percentages" sheetId="5" r:id="rId8"/>
    <sheet state="visible" name="2023 Tourney Data 11 Weight" sheetId="6" r:id="rId9"/>
    <sheet state="visible" name="2023 Tourney Rankings 11 Weight" sheetId="7" r:id="rId10"/>
    <sheet state="visible" name="2023 Tourney Rankings 32 Weight" sheetId="8" r:id="rId11"/>
    <sheet state="visible" name="2023 Tourney Data 32 Weight" sheetId="9" r:id="rId12"/>
    <sheet state="visible" name="2023 Tourney Data Original Algo" sheetId="10" r:id="rId13"/>
    <sheet state="visible" name="Tourney Rankings Original Algor" sheetId="11" r:id="rId14"/>
    <sheet state="visible" name="2024 Data Ordered" sheetId="12" r:id="rId15"/>
    <sheet state="visible" name="2024 Tourney Data Original Algo" sheetId="13" r:id="rId16"/>
    <sheet state="visible" name="2024 Tournament Rankings Ordere" sheetId="14" r:id="rId17"/>
    <sheet state="visible" name="2024 Tournament Rankings Unorde" sheetId="15" r:id="rId18"/>
  </sheets>
  <definedNames/>
  <calcPr/>
</workbook>
</file>

<file path=xl/sharedStrings.xml><?xml version="1.0" encoding="utf-8"?>
<sst xmlns="http://schemas.openxmlformats.org/spreadsheetml/2006/main" count="2092" uniqueCount="255">
  <si>
    <t>Pwr Conf</t>
  </si>
  <si>
    <t>Wins</t>
  </si>
  <si>
    <t>Conf Wins</t>
  </si>
  <si>
    <t>SRS</t>
  </si>
  <si>
    <t>SOS</t>
  </si>
  <si>
    <t>Ortg</t>
  </si>
  <si>
    <t>RSCII Top 100</t>
  </si>
  <si>
    <t>NBA Players</t>
  </si>
  <si>
    <t>FG</t>
  </si>
  <si>
    <t>FGA</t>
  </si>
  <si>
    <t>FG%</t>
  </si>
  <si>
    <t>2P</t>
  </si>
  <si>
    <t>2PA</t>
  </si>
  <si>
    <t>2P%</t>
  </si>
  <si>
    <t>3P</t>
  </si>
  <si>
    <t>3P%</t>
  </si>
  <si>
    <t>FT</t>
  </si>
  <si>
    <t>FT%</t>
  </si>
  <si>
    <t>ORB</t>
  </si>
  <si>
    <t>DRB</t>
  </si>
  <si>
    <t>TRB</t>
  </si>
  <si>
    <t>AST</t>
  </si>
  <si>
    <t>STL</t>
  </si>
  <si>
    <t>BLK</t>
  </si>
  <si>
    <t>PTS</t>
  </si>
  <si>
    <t>OFGA</t>
  </si>
  <si>
    <t>O2PA</t>
  </si>
  <si>
    <t>O3PA</t>
  </si>
  <si>
    <t>OFT%</t>
  </si>
  <si>
    <t>OORB</t>
  </si>
  <si>
    <t>Losses</t>
  </si>
  <si>
    <t>Conf Loss</t>
  </si>
  <si>
    <t>Drtg</t>
  </si>
  <si>
    <t>3PA</t>
  </si>
  <si>
    <t>FTA</t>
  </si>
  <si>
    <t>TOV</t>
  </si>
  <si>
    <t>PF</t>
  </si>
  <si>
    <t>OFG</t>
  </si>
  <si>
    <t>OFG%</t>
  </si>
  <si>
    <t>O2P</t>
  </si>
  <si>
    <t>O2P%</t>
  </si>
  <si>
    <t>O3P</t>
  </si>
  <si>
    <t>O3P%</t>
  </si>
  <si>
    <t>OFT</t>
  </si>
  <si>
    <t>OFTA</t>
  </si>
  <si>
    <t>ODRB</t>
  </si>
  <si>
    <t>OTRB</t>
  </si>
  <si>
    <t>OAST</t>
  </si>
  <si>
    <t>OSTL</t>
  </si>
  <si>
    <t>OBLK</t>
  </si>
  <si>
    <t>OTOV</t>
  </si>
  <si>
    <t>OPF</t>
  </si>
  <si>
    <t>OPTS</t>
  </si>
  <si>
    <t>Alabama</t>
  </si>
  <si>
    <t>Maryland</t>
  </si>
  <si>
    <t>San Diego State</t>
  </si>
  <si>
    <t>Furman</t>
  </si>
  <si>
    <t>Creighton</t>
  </si>
  <si>
    <t>Baylor</t>
  </si>
  <si>
    <t>Missouri</t>
  </si>
  <si>
    <t>Princeton</t>
  </si>
  <si>
    <t>FDU</t>
  </si>
  <si>
    <t>FAU</t>
  </si>
  <si>
    <t>Duke</t>
  </si>
  <si>
    <t>Tennessee</t>
  </si>
  <si>
    <t>Kentucky</t>
  </si>
  <si>
    <t>Kansas State</t>
  </si>
  <si>
    <t>Michigan State</t>
  </si>
  <si>
    <t>Marquette</t>
  </si>
  <si>
    <t>Houston</t>
  </si>
  <si>
    <t>Auburn</t>
  </si>
  <si>
    <t>Miami FL</t>
  </si>
  <si>
    <t>Indiana</t>
  </si>
  <si>
    <t>Pitt</t>
  </si>
  <si>
    <t>Xavier</t>
  </si>
  <si>
    <t>Penn State</t>
  </si>
  <si>
    <t>Texas</t>
  </si>
  <si>
    <t>Kansas</t>
  </si>
  <si>
    <t>Arkansas</t>
  </si>
  <si>
    <t>Saint Marys</t>
  </si>
  <si>
    <t>UConn</t>
  </si>
  <si>
    <t>TCU</t>
  </si>
  <si>
    <t>Gonzaga</t>
  </si>
  <si>
    <t>Northwestern</t>
  </si>
  <si>
    <t>UCLA</t>
  </si>
  <si>
    <t>Texas A&amp;M Chorpus Christi</t>
  </si>
  <si>
    <t>Arizona State</t>
  </si>
  <si>
    <t>West Virginia</t>
  </si>
  <si>
    <t>Chaleston</t>
  </si>
  <si>
    <t>Virginia</t>
  </si>
  <si>
    <t>NC State</t>
  </si>
  <si>
    <t>UC Stanta Barbra</t>
  </si>
  <si>
    <t>Utah State</t>
  </si>
  <si>
    <t>Arizona</t>
  </si>
  <si>
    <t>Purdue</t>
  </si>
  <si>
    <t>Memphis</t>
  </si>
  <si>
    <t>Oral Roberts</t>
  </si>
  <si>
    <t>Louisiana</t>
  </si>
  <si>
    <t>Providence</t>
  </si>
  <si>
    <t>Montana State</t>
  </si>
  <si>
    <t>USC</t>
  </si>
  <si>
    <t>Vermont</t>
  </si>
  <si>
    <t>Northern Kentucky</t>
  </si>
  <si>
    <t>Iowa</t>
  </si>
  <si>
    <t>Drake</t>
  </si>
  <si>
    <t>Kent State</t>
  </si>
  <si>
    <t>Iowa State</t>
  </si>
  <si>
    <t>Kennesaw State</t>
  </si>
  <si>
    <t>Texas A$M</t>
  </si>
  <si>
    <t>Colgate</t>
  </si>
  <si>
    <t>Howard</t>
  </si>
  <si>
    <t>Illinois</t>
  </si>
  <si>
    <t>VCU</t>
  </si>
  <si>
    <t>Iona</t>
  </si>
  <si>
    <t>Grand Canyon</t>
  </si>
  <si>
    <t>Boise State</t>
  </si>
  <si>
    <t>UNC Asheville</t>
  </si>
  <si>
    <t>South East Missouri State</t>
  </si>
  <si>
    <t>Texas Southern</t>
  </si>
  <si>
    <t>Nevada</t>
  </si>
  <si>
    <t>Mississippi State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</si>
  <si>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</si>
  <si>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</si>
  <si>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</si>
  <si>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</si>
  <si>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</si>
  <si>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</si>
  <si>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</si>
  <si>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</si>
  <si>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</si>
  <si>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</si>
  <si>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</si>
  <si>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</si>
  <si>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</si>
  <si>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</si>
  <si>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</si>
  <si>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</si>
  <si>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</si>
  <si>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</si>
  <si>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</si>
  <si>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</si>
  <si>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</si>
  <si>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</si>
  <si>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</si>
  <si>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</si>
  <si>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</si>
  <si>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Game 26</t>
  </si>
  <si>
    <t>Game 27</t>
  </si>
  <si>
    <t>Game 28</t>
  </si>
  <si>
    <t>Game 29</t>
  </si>
  <si>
    <t>Game 30</t>
  </si>
  <si>
    <t>Game 31</t>
  </si>
  <si>
    <t>Game 32</t>
  </si>
  <si>
    <t>Game 33</t>
  </si>
  <si>
    <t>Game 34</t>
  </si>
  <si>
    <t>Game 35</t>
  </si>
  <si>
    <t>Game 36</t>
  </si>
  <si>
    <t>Game 37</t>
  </si>
  <si>
    <t>Game 38</t>
  </si>
  <si>
    <t>Game 39</t>
  </si>
  <si>
    <t>Game 40</t>
  </si>
  <si>
    <t>Game 41</t>
  </si>
  <si>
    <t>Game 42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</si>
  <si>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</si>
  <si>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</si>
  <si>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</si>
  <si>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</si>
  <si>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</si>
  <si>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</si>
  <si>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</si>
  <si>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</si>
  <si>
    <t>Game 51</t>
  </si>
  <si>
    <t>Game 52</t>
  </si>
  <si>
    <t>Game 53</t>
  </si>
  <si>
    <t>Game 54</t>
  </si>
  <si>
    <t>Game 55</t>
  </si>
  <si>
    <t>Game 56</t>
  </si>
  <si>
    <t>Game 57</t>
  </si>
  <si>
    <t>Game 58</t>
  </si>
  <si>
    <t>Game 59</t>
  </si>
  <si>
    <t>Game 60</t>
  </si>
  <si>
    <t>Game 61</t>
  </si>
  <si>
    <t>Game 62</t>
  </si>
  <si>
    <t>Game 63</t>
  </si>
  <si>
    <t>Game 64</t>
  </si>
  <si>
    <t>Game 65</t>
  </si>
  <si>
    <t>Game 66</t>
  </si>
  <si>
    <t>Game 67</t>
  </si>
  <si>
    <t xml:space="preserve">Game 1 </t>
  </si>
  <si>
    <t xml:space="preserve">23 Winner Count </t>
  </si>
  <si>
    <t xml:space="preserve"> 23 Loser Count</t>
  </si>
  <si>
    <t xml:space="preserve">23 Total Games </t>
  </si>
  <si>
    <t xml:space="preserve">23 Win Percentages </t>
  </si>
  <si>
    <t xml:space="preserve">23 Loss Percentages </t>
  </si>
  <si>
    <t>24 Winner Count</t>
  </si>
  <si>
    <t>24 Loser Count</t>
  </si>
  <si>
    <t xml:space="preserve">24 Total Games </t>
  </si>
  <si>
    <t xml:space="preserve">24 Win Percentages </t>
  </si>
  <si>
    <t xml:space="preserve">24 Loss Percentages </t>
  </si>
  <si>
    <t xml:space="preserve">Total Winner Count </t>
  </si>
  <si>
    <t>Total Loser Count</t>
  </si>
  <si>
    <t>Total Total Games</t>
  </si>
  <si>
    <t>Total Win Percentages</t>
  </si>
  <si>
    <t>Total Loss Percentages</t>
  </si>
  <si>
    <t>Stat:</t>
  </si>
  <si>
    <t>PwrConf</t>
  </si>
  <si>
    <t>ConfWin</t>
  </si>
  <si>
    <t>ORtg</t>
  </si>
  <si>
    <t>RSCIITop100</t>
  </si>
  <si>
    <t>NBAPlayers</t>
  </si>
  <si>
    <t>ConfLoss</t>
  </si>
  <si>
    <t>Team</t>
  </si>
  <si>
    <t xml:space="preserve">RSCII Top 100 </t>
  </si>
  <si>
    <t>Stetson</t>
  </si>
  <si>
    <t>San Diego St</t>
  </si>
  <si>
    <t>UAB</t>
  </si>
  <si>
    <t>Yale</t>
  </si>
  <si>
    <t>BYU</t>
  </si>
  <si>
    <t>Duquesne</t>
  </si>
  <si>
    <t>Morehead St</t>
  </si>
  <si>
    <t>Washington St</t>
  </si>
  <si>
    <t>Iowa St</t>
  </si>
  <si>
    <t>South Dakota St</t>
  </si>
  <si>
    <t>North Carolina</t>
  </si>
  <si>
    <t>Wagner</t>
  </si>
  <si>
    <t>Mississippi St</t>
  </si>
  <si>
    <t>Michigan St</t>
  </si>
  <si>
    <t>Charleston</t>
  </si>
  <si>
    <t>Clemson</t>
  </si>
  <si>
    <t>New Mexico</t>
  </si>
  <si>
    <t>Dayton</t>
  </si>
  <si>
    <t>Long Beach St</t>
  </si>
  <si>
    <t>Longwood</t>
  </si>
  <si>
    <t>Nebraska</t>
  </si>
  <si>
    <t>Texas A&amp;M</t>
  </si>
  <si>
    <t>Wisconsin</t>
  </si>
  <si>
    <t>James Madison</t>
  </si>
  <si>
    <t>Texas Tech</t>
  </si>
  <si>
    <t>Oakland</t>
  </si>
  <si>
    <t>Florida</t>
  </si>
  <si>
    <t>Boise St</t>
  </si>
  <si>
    <t>Colorado</t>
  </si>
  <si>
    <t>Western Kentucky</t>
  </si>
  <si>
    <t>Montana St</t>
  </si>
  <si>
    <t>Grambling</t>
  </si>
  <si>
    <t>Utah St</t>
  </si>
  <si>
    <t>Gonazaga</t>
  </si>
  <si>
    <t>McNeese St</t>
  </si>
  <si>
    <t>Samford</t>
  </si>
  <si>
    <t>South Carolina</t>
  </si>
  <si>
    <t>Oregon</t>
  </si>
  <si>
    <t>Akron</t>
  </si>
  <si>
    <t>Colorado St</t>
  </si>
  <si>
    <t>St Peters</t>
  </si>
  <si>
    <t>Grambling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</si>
</sst>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Font="1"/>
    <xf quotePrefix="1"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3" numFmtId="0" xfId="0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3" numFmtId="0" xfId="0" applyAlignment="1" applyBorder="1" applyFill="1" applyFont="1">
      <alignment readingOrder="0"/>
    </xf>
    <xf borderId="1" fillId="10" fontId="3" numFmtId="0" xfId="0" applyAlignment="1" applyBorder="1" applyFill="1" applyFont="1">
      <alignment readingOrder="0"/>
    </xf>
    <xf borderId="1" fillId="11" fontId="3" numFmtId="0" xfId="0" applyBorder="1" applyFill="1" applyFont="1"/>
    <xf borderId="1" fillId="0" fontId="3" numFmtId="0" xfId="0" applyBorder="1" applyFont="1"/>
    <xf borderId="1" fillId="10" fontId="1" numFmtId="0" xfId="0" applyAlignment="1" applyBorder="1" applyFont="1">
      <alignment readingOrder="0"/>
    </xf>
    <xf borderId="1" fillId="10" fontId="3" numFmtId="0" xfId="0" applyBorder="1" applyFont="1"/>
    <xf borderId="1" fillId="10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3" fillId="10" fontId="4" numFmtId="0" xfId="0" applyAlignment="1" applyBorder="1" applyFont="1">
      <alignment vertical="bottom"/>
    </xf>
    <xf borderId="4" fillId="11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>
      <c r="A2" s="2" t="s">
        <v>53</v>
      </c>
      <c r="B2" s="5">
        <v>1.0</v>
      </c>
      <c r="C2" s="5">
        <v>29.0</v>
      </c>
      <c r="D2" s="5">
        <v>16.0</v>
      </c>
      <c r="E2" s="5">
        <v>23.52</v>
      </c>
      <c r="F2" s="5">
        <v>10.01</v>
      </c>
      <c r="G2" s="5">
        <v>110.3</v>
      </c>
      <c r="H2" s="5">
        <v>7.0</v>
      </c>
      <c r="I2" s="5">
        <v>0.0</v>
      </c>
      <c r="J2" s="5">
        <v>27.8</v>
      </c>
      <c r="K2" s="5">
        <v>62.1</v>
      </c>
      <c r="L2" s="5">
        <v>0.448</v>
      </c>
      <c r="M2" s="5">
        <v>17.8</v>
      </c>
      <c r="N2" s="5">
        <v>32.5</v>
      </c>
      <c r="O2" s="5">
        <v>0.547</v>
      </c>
      <c r="P2" s="5">
        <v>10.0</v>
      </c>
      <c r="Q2" s="5">
        <v>0.338</v>
      </c>
      <c r="R2" s="5">
        <v>16.6</v>
      </c>
      <c r="S2" s="5">
        <v>0.726</v>
      </c>
      <c r="T2" s="5">
        <v>12.5</v>
      </c>
      <c r="U2" s="5">
        <v>31.7</v>
      </c>
      <c r="V2" s="5">
        <v>44.2</v>
      </c>
      <c r="W2" s="5">
        <v>15.2</v>
      </c>
      <c r="X2" s="5">
        <v>6.1</v>
      </c>
      <c r="Y2" s="5">
        <v>5.0</v>
      </c>
      <c r="Z2" s="5">
        <v>82.2</v>
      </c>
      <c r="AA2" s="5">
        <v>64.4</v>
      </c>
      <c r="AB2" s="5">
        <v>44.5</v>
      </c>
      <c r="AC2" s="5">
        <v>19.8</v>
      </c>
      <c r="AD2" s="5">
        <v>0.71</v>
      </c>
      <c r="AE2" s="5">
        <v>11.8</v>
      </c>
      <c r="AF2" s="5">
        <v>5.0</v>
      </c>
      <c r="AG2" s="5">
        <v>2.0</v>
      </c>
      <c r="AH2" s="5">
        <v>92.2</v>
      </c>
      <c r="AI2" s="5">
        <v>29.6</v>
      </c>
      <c r="AJ2" s="5">
        <v>22.9</v>
      </c>
      <c r="AK2" s="5">
        <v>14.2</v>
      </c>
      <c r="AL2" s="5">
        <v>18.6</v>
      </c>
      <c r="AM2" s="5">
        <v>24.1</v>
      </c>
      <c r="AN2" s="5">
        <v>0.374</v>
      </c>
      <c r="AO2" s="5">
        <v>18.5</v>
      </c>
      <c r="AP2" s="5">
        <v>0.416</v>
      </c>
      <c r="AQ2" s="5">
        <v>5.5</v>
      </c>
      <c r="AR2" s="5">
        <v>0.279</v>
      </c>
      <c r="AS2" s="5">
        <v>14.9</v>
      </c>
      <c r="AT2" s="5">
        <v>21.0</v>
      </c>
      <c r="AU2" s="5">
        <v>25.2</v>
      </c>
      <c r="AV2" s="5">
        <v>37.0</v>
      </c>
      <c r="AW2" s="5">
        <v>10.1</v>
      </c>
      <c r="AX2" s="5">
        <v>7.4</v>
      </c>
      <c r="AY2" s="5">
        <v>3.8</v>
      </c>
      <c r="AZ2" s="5">
        <v>11.8</v>
      </c>
      <c r="BA2" s="5">
        <v>20.1</v>
      </c>
      <c r="BB2" s="5">
        <v>68.7</v>
      </c>
    </row>
    <row r="3">
      <c r="A3" s="6" t="s">
        <v>54</v>
      </c>
      <c r="B3" s="7">
        <v>1.0</v>
      </c>
      <c r="C3" s="7">
        <v>21.0</v>
      </c>
      <c r="D3" s="7">
        <v>11.0</v>
      </c>
      <c r="E3" s="7">
        <v>15.11</v>
      </c>
      <c r="F3" s="7">
        <v>7.89</v>
      </c>
      <c r="G3" s="7">
        <v>108.6</v>
      </c>
      <c r="H3" s="7">
        <v>2.0</v>
      </c>
      <c r="I3" s="7">
        <v>0.0</v>
      </c>
      <c r="J3" s="7">
        <v>24.8</v>
      </c>
      <c r="K3" s="7">
        <v>55.3</v>
      </c>
      <c r="L3" s="7">
        <v>0.449</v>
      </c>
      <c r="M3" s="7">
        <v>18.0</v>
      </c>
      <c r="N3" s="7">
        <v>34.6</v>
      </c>
      <c r="O3" s="7">
        <v>0.52</v>
      </c>
      <c r="P3" s="7">
        <v>6.8</v>
      </c>
      <c r="Q3" s="7">
        <v>0.33</v>
      </c>
      <c r="R3" s="7">
        <v>13.8</v>
      </c>
      <c r="S3" s="7">
        <v>0.739</v>
      </c>
      <c r="T3" s="7">
        <v>9.8</v>
      </c>
      <c r="U3" s="7">
        <v>23.9</v>
      </c>
      <c r="V3" s="7">
        <v>33.8</v>
      </c>
      <c r="W3" s="7">
        <v>11.5</v>
      </c>
      <c r="X3" s="7">
        <v>5.4</v>
      </c>
      <c r="Y3" s="7">
        <v>3.7</v>
      </c>
      <c r="Z3" s="7">
        <v>70.4</v>
      </c>
      <c r="AA3" s="7">
        <v>54.5</v>
      </c>
      <c r="AB3" s="7">
        <v>37.2</v>
      </c>
      <c r="AC3" s="7">
        <v>17.3</v>
      </c>
      <c r="AD3" s="7">
        <v>0.727</v>
      </c>
      <c r="AE3" s="7">
        <v>8.9</v>
      </c>
      <c r="AF3" s="7">
        <v>12.0</v>
      </c>
      <c r="AG3" s="7">
        <v>9.0</v>
      </c>
      <c r="AH3" s="7">
        <v>97.5</v>
      </c>
      <c r="AI3" s="7">
        <v>20.7</v>
      </c>
      <c r="AJ3" s="7">
        <v>18.7</v>
      </c>
      <c r="AK3" s="7">
        <v>10.5</v>
      </c>
      <c r="AL3" s="7">
        <v>15.8</v>
      </c>
      <c r="AM3" s="7">
        <v>23.3</v>
      </c>
      <c r="AN3" s="7">
        <v>0.428</v>
      </c>
      <c r="AO3" s="7">
        <v>17.8</v>
      </c>
      <c r="AP3" s="7">
        <v>0.477</v>
      </c>
      <c r="AQ3" s="7">
        <v>5.5</v>
      </c>
      <c r="AR3" s="7">
        <v>0.321</v>
      </c>
      <c r="AS3" s="7">
        <v>11.0</v>
      </c>
      <c r="AT3" s="7">
        <v>15.1</v>
      </c>
      <c r="AU3" s="7">
        <v>22.7</v>
      </c>
      <c r="AV3" s="7">
        <v>31.7</v>
      </c>
      <c r="AW3" s="7">
        <v>11.2</v>
      </c>
      <c r="AX3" s="7">
        <v>4.6</v>
      </c>
      <c r="AY3" s="7">
        <v>3.4</v>
      </c>
      <c r="AZ3" s="7">
        <v>11.9</v>
      </c>
      <c r="BA3" s="7">
        <v>18.2</v>
      </c>
      <c r="BB3" s="7">
        <v>63.2</v>
      </c>
    </row>
    <row r="4">
      <c r="A4" s="6" t="s">
        <v>55</v>
      </c>
      <c r="B4" s="7">
        <v>0.0</v>
      </c>
      <c r="C4" s="7">
        <v>27.0</v>
      </c>
      <c r="D4" s="7">
        <v>15.0</v>
      </c>
      <c r="E4" s="7">
        <v>15.98</v>
      </c>
      <c r="F4" s="7">
        <v>8.45</v>
      </c>
      <c r="G4" s="7">
        <v>107.4</v>
      </c>
      <c r="H4" s="7">
        <v>2.0</v>
      </c>
      <c r="I4" s="7">
        <v>0.0</v>
      </c>
      <c r="J4" s="7">
        <v>25.4</v>
      </c>
      <c r="K4" s="7">
        <v>57.2</v>
      </c>
      <c r="L4" s="7">
        <v>0.444</v>
      </c>
      <c r="M4" s="7">
        <v>18.2</v>
      </c>
      <c r="N4" s="7">
        <v>36.8</v>
      </c>
      <c r="O4" s="7">
        <v>0.495</v>
      </c>
      <c r="P4" s="7">
        <v>7.2</v>
      </c>
      <c r="Q4" s="7">
        <v>0.353</v>
      </c>
      <c r="R4" s="7">
        <v>14.1</v>
      </c>
      <c r="S4" s="7">
        <v>0.732</v>
      </c>
      <c r="T4" s="7">
        <v>10.7</v>
      </c>
      <c r="U4" s="7">
        <v>25.1</v>
      </c>
      <c r="V4" s="7">
        <v>35.8</v>
      </c>
      <c r="W4" s="7">
        <v>13.4</v>
      </c>
      <c r="X4" s="7">
        <v>7.1</v>
      </c>
      <c r="Y4" s="7">
        <v>3.7</v>
      </c>
      <c r="Z4" s="7">
        <v>72.1</v>
      </c>
      <c r="AA4" s="7">
        <v>54.8</v>
      </c>
      <c r="AB4" s="7">
        <v>32.9</v>
      </c>
      <c r="AC4" s="7">
        <v>21.9</v>
      </c>
      <c r="AD4" s="7">
        <v>0.737</v>
      </c>
      <c r="AE4" s="7">
        <v>8.6</v>
      </c>
      <c r="AF4" s="7">
        <v>6.0</v>
      </c>
      <c r="AG4" s="7">
        <v>3.0</v>
      </c>
      <c r="AH4" s="7">
        <v>94.8</v>
      </c>
      <c r="AI4" s="7">
        <v>20.3</v>
      </c>
      <c r="AJ4" s="7">
        <v>19.2</v>
      </c>
      <c r="AK4" s="7">
        <v>11.8</v>
      </c>
      <c r="AL4" s="7">
        <v>16.1</v>
      </c>
      <c r="AM4" s="7">
        <v>22.8</v>
      </c>
      <c r="AN4" s="7">
        <v>0.416</v>
      </c>
      <c r="AO4" s="7">
        <v>16.4</v>
      </c>
      <c r="AP4" s="7">
        <v>0.499</v>
      </c>
      <c r="AQ4" s="7">
        <v>6.4</v>
      </c>
      <c r="AR4" s="7">
        <v>0.293</v>
      </c>
      <c r="AS4" s="7">
        <v>11.5</v>
      </c>
      <c r="AT4" s="7">
        <v>15.7</v>
      </c>
      <c r="AU4" s="7">
        <v>22.7</v>
      </c>
      <c r="AV4" s="7">
        <v>31.3</v>
      </c>
      <c r="AW4" s="7">
        <v>10.9</v>
      </c>
      <c r="AX4" s="7">
        <v>6.3</v>
      </c>
      <c r="AY4" s="7">
        <v>2.9</v>
      </c>
      <c r="AZ4" s="7">
        <v>13.2</v>
      </c>
      <c r="BA4" s="7">
        <v>18.1</v>
      </c>
      <c r="BB4" s="7">
        <v>63.6</v>
      </c>
    </row>
    <row r="5">
      <c r="A5" s="6" t="s">
        <v>56</v>
      </c>
      <c r="B5" s="7">
        <v>0.0</v>
      </c>
      <c r="C5" s="7">
        <v>27.0</v>
      </c>
      <c r="D5" s="7">
        <v>15.0</v>
      </c>
      <c r="E5" s="7">
        <v>5.11</v>
      </c>
      <c r="F5" s="7">
        <v>-3.9</v>
      </c>
      <c r="G5" s="7">
        <v>116.5</v>
      </c>
      <c r="H5" s="7">
        <v>0.0</v>
      </c>
      <c r="I5" s="7">
        <v>0.0</v>
      </c>
      <c r="J5" s="7">
        <v>28.8</v>
      </c>
      <c r="K5" s="7">
        <v>59.5</v>
      </c>
      <c r="L5" s="7">
        <v>0.483</v>
      </c>
      <c r="M5" s="7">
        <v>19.2</v>
      </c>
      <c r="N5" s="7">
        <v>32.0</v>
      </c>
      <c r="O5" s="7">
        <v>0.601</v>
      </c>
      <c r="P5" s="7">
        <v>9.5</v>
      </c>
      <c r="Q5" s="7">
        <v>0.347</v>
      </c>
      <c r="R5" s="7">
        <v>15.0</v>
      </c>
      <c r="S5" s="7">
        <v>0.741</v>
      </c>
      <c r="T5" s="7">
        <v>9.9</v>
      </c>
      <c r="U5" s="7">
        <v>25.6</v>
      </c>
      <c r="V5" s="7">
        <v>35.5</v>
      </c>
      <c r="W5" s="7">
        <v>17.1</v>
      </c>
      <c r="X5" s="7">
        <v>6.8</v>
      </c>
      <c r="Y5" s="7">
        <v>3.2</v>
      </c>
      <c r="Z5" s="7">
        <v>82.1</v>
      </c>
      <c r="AA5" s="7">
        <v>58.3</v>
      </c>
      <c r="AB5" s="7">
        <v>37.7</v>
      </c>
      <c r="AC5" s="7">
        <v>20.6</v>
      </c>
      <c r="AD5" s="7">
        <v>0.705</v>
      </c>
      <c r="AE5" s="7">
        <v>9.4</v>
      </c>
      <c r="AF5" s="7">
        <v>7.0</v>
      </c>
      <c r="AG5" s="7">
        <v>3.0</v>
      </c>
      <c r="AH5" s="7">
        <v>101.1</v>
      </c>
      <c r="AI5" s="7">
        <v>27.5</v>
      </c>
      <c r="AJ5" s="7">
        <v>20.3</v>
      </c>
      <c r="AK5" s="7">
        <v>11.1</v>
      </c>
      <c r="AL5" s="7">
        <v>16.8</v>
      </c>
      <c r="AM5" s="7">
        <v>26.0</v>
      </c>
      <c r="AN5" s="7">
        <v>0.446</v>
      </c>
      <c r="AO5" s="7">
        <v>19.1</v>
      </c>
      <c r="AP5" s="7">
        <v>0.507</v>
      </c>
      <c r="AQ5" s="7">
        <v>6.9</v>
      </c>
      <c r="AR5" s="7">
        <v>0.334</v>
      </c>
      <c r="AS5" s="7">
        <v>12.3</v>
      </c>
      <c r="AT5" s="7">
        <v>17.5</v>
      </c>
      <c r="AU5" s="7">
        <v>23.7</v>
      </c>
      <c r="AV5" s="7">
        <v>33.1</v>
      </c>
      <c r="AW5" s="7">
        <v>11.4</v>
      </c>
      <c r="AX5" s="7">
        <v>5.7</v>
      </c>
      <c r="AY5" s="7">
        <v>2.6</v>
      </c>
      <c r="AZ5" s="7">
        <v>13.3</v>
      </c>
      <c r="BA5" s="7">
        <v>17.2</v>
      </c>
      <c r="BB5" s="7">
        <v>71.2</v>
      </c>
    </row>
    <row r="6">
      <c r="A6" s="6" t="s">
        <v>57</v>
      </c>
      <c r="B6" s="7">
        <v>1.0</v>
      </c>
      <c r="C6" s="7">
        <v>21.0</v>
      </c>
      <c r="D6" s="7">
        <v>14.0</v>
      </c>
      <c r="E6" s="7">
        <v>17.69</v>
      </c>
      <c r="F6" s="7">
        <v>9.54</v>
      </c>
      <c r="G6" s="7">
        <v>109.5</v>
      </c>
      <c r="H6" s="7">
        <v>4.0</v>
      </c>
      <c r="I6" s="7">
        <v>0.0</v>
      </c>
      <c r="J6" s="7">
        <v>27.5</v>
      </c>
      <c r="K6" s="7">
        <v>58.9</v>
      </c>
      <c r="L6" s="7">
        <v>0.467</v>
      </c>
      <c r="M6" s="7">
        <v>18.6</v>
      </c>
      <c r="N6" s="7">
        <v>34.1</v>
      </c>
      <c r="O6" s="7">
        <v>0.545</v>
      </c>
      <c r="P6" s="7">
        <v>8.9</v>
      </c>
      <c r="Q6" s="7">
        <v>0.36</v>
      </c>
      <c r="R6" s="7">
        <v>12.7</v>
      </c>
      <c r="S6" s="7">
        <v>0.767</v>
      </c>
      <c r="T6" s="7">
        <v>8.5</v>
      </c>
      <c r="U6" s="7">
        <v>28.7</v>
      </c>
      <c r="V6" s="7">
        <v>37.2</v>
      </c>
      <c r="W6" s="7">
        <v>15.9</v>
      </c>
      <c r="X6" s="7">
        <v>5.2</v>
      </c>
      <c r="Y6" s="7">
        <v>4.2</v>
      </c>
      <c r="Z6" s="7">
        <v>76.6</v>
      </c>
      <c r="AA6" s="7">
        <v>62.8</v>
      </c>
      <c r="AB6" s="7">
        <v>44.1</v>
      </c>
      <c r="AC6" s="7">
        <v>18.7</v>
      </c>
      <c r="AD6" s="7">
        <v>0.729</v>
      </c>
      <c r="AE6" s="7">
        <v>8.7</v>
      </c>
      <c r="AF6" s="7">
        <v>12.0</v>
      </c>
      <c r="AG6" s="7">
        <v>6.0</v>
      </c>
      <c r="AH6" s="7">
        <v>97.9</v>
      </c>
      <c r="AI6" s="7">
        <v>24.8</v>
      </c>
      <c r="AJ6" s="7">
        <v>16.5</v>
      </c>
      <c r="AK6" s="7">
        <v>11.6</v>
      </c>
      <c r="AL6" s="7">
        <v>13.2</v>
      </c>
      <c r="AM6" s="7">
        <v>26.5</v>
      </c>
      <c r="AN6" s="7">
        <v>0.422</v>
      </c>
      <c r="AO6" s="7">
        <v>20.1</v>
      </c>
      <c r="AP6" s="7">
        <v>0.456</v>
      </c>
      <c r="AQ6" s="7">
        <v>6.4</v>
      </c>
      <c r="AR6" s="7">
        <v>0.341</v>
      </c>
      <c r="AS6" s="7">
        <v>9.1</v>
      </c>
      <c r="AT6" s="7">
        <v>12.4</v>
      </c>
      <c r="AU6" s="7">
        <v>24.7</v>
      </c>
      <c r="AV6" s="7">
        <v>33.4</v>
      </c>
      <c r="AW6" s="7">
        <v>12.5</v>
      </c>
      <c r="AX6" s="7">
        <v>6.2</v>
      </c>
      <c r="AY6" s="7">
        <v>2.8</v>
      </c>
      <c r="AZ6" s="7">
        <v>10.0</v>
      </c>
      <c r="BA6" s="7">
        <v>15.8</v>
      </c>
      <c r="BB6" s="7">
        <v>68.5</v>
      </c>
    </row>
    <row r="7">
      <c r="A7" s="6" t="s">
        <v>58</v>
      </c>
      <c r="B7" s="7">
        <v>1.0</v>
      </c>
      <c r="C7" s="7">
        <v>22.0</v>
      </c>
      <c r="D7" s="7">
        <v>11.0</v>
      </c>
      <c r="E7" s="7">
        <v>18.08</v>
      </c>
      <c r="F7" s="7">
        <v>11.17</v>
      </c>
      <c r="G7" s="7">
        <v>113.3</v>
      </c>
      <c r="H7" s="7">
        <v>3.0</v>
      </c>
      <c r="I7" s="7">
        <v>0.0</v>
      </c>
      <c r="J7" s="7">
        <v>25.7</v>
      </c>
      <c r="K7" s="7">
        <v>57.6</v>
      </c>
      <c r="L7" s="7">
        <v>0.447</v>
      </c>
      <c r="M7" s="7">
        <v>16.0</v>
      </c>
      <c r="N7" s="7">
        <v>31.5</v>
      </c>
      <c r="O7" s="7">
        <v>0.508</v>
      </c>
      <c r="P7" s="7">
        <v>9.7</v>
      </c>
      <c r="Q7" s="7">
        <v>0.372</v>
      </c>
      <c r="R7" s="7">
        <v>16.0</v>
      </c>
      <c r="S7" s="7">
        <v>0.749</v>
      </c>
      <c r="T7" s="7">
        <v>11.7</v>
      </c>
      <c r="U7" s="7">
        <v>22.6</v>
      </c>
      <c r="V7" s="7">
        <v>34.3</v>
      </c>
      <c r="W7" s="7">
        <v>14.5</v>
      </c>
      <c r="X7" s="7">
        <v>6.7</v>
      </c>
      <c r="Y7" s="7">
        <v>2.4</v>
      </c>
      <c r="Z7" s="7">
        <v>77.2</v>
      </c>
      <c r="AA7" s="7">
        <v>56.2</v>
      </c>
      <c r="AB7" s="7">
        <v>34.9</v>
      </c>
      <c r="AC7" s="7">
        <v>21.3</v>
      </c>
      <c r="AD7" s="7">
        <v>0.707</v>
      </c>
      <c r="AE7" s="7">
        <v>10.2</v>
      </c>
      <c r="AF7" s="7">
        <v>10.0</v>
      </c>
      <c r="AG7" s="7">
        <v>7.0</v>
      </c>
      <c r="AH7" s="7">
        <v>103.1</v>
      </c>
      <c r="AI7" s="7">
        <v>26.1</v>
      </c>
      <c r="AJ7" s="7">
        <v>21.4</v>
      </c>
      <c r="AK7" s="7">
        <v>12.3</v>
      </c>
      <c r="AL7" s="7">
        <v>17.4</v>
      </c>
      <c r="AM7" s="7">
        <v>25.5</v>
      </c>
      <c r="AN7" s="7">
        <v>0.453</v>
      </c>
      <c r="AO7" s="7">
        <v>18.6</v>
      </c>
      <c r="AP7" s="7">
        <v>0.533</v>
      </c>
      <c r="AQ7" s="7">
        <v>6.8</v>
      </c>
      <c r="AR7" s="7">
        <v>0.322</v>
      </c>
      <c r="AS7" s="7">
        <v>12.5</v>
      </c>
      <c r="AT7" s="7">
        <v>17.6</v>
      </c>
      <c r="AU7" s="7">
        <v>21.9</v>
      </c>
      <c r="AV7" s="7">
        <v>32.2</v>
      </c>
      <c r="AW7" s="7">
        <v>15.4</v>
      </c>
      <c r="AX7" s="7">
        <v>6.3</v>
      </c>
      <c r="AY7" s="7">
        <v>2.9</v>
      </c>
      <c r="AZ7" s="7">
        <v>13.5</v>
      </c>
      <c r="BA7" s="7">
        <v>18.5</v>
      </c>
      <c r="BB7" s="7">
        <v>70.3</v>
      </c>
    </row>
    <row r="8">
      <c r="A8" s="6" t="s">
        <v>59</v>
      </c>
      <c r="B8" s="7">
        <v>1.0</v>
      </c>
      <c r="C8" s="7">
        <v>24.0</v>
      </c>
      <c r="D8" s="7">
        <v>11.0</v>
      </c>
      <c r="E8" s="7">
        <v>12.19</v>
      </c>
      <c r="F8" s="7">
        <v>7.28</v>
      </c>
      <c r="G8" s="7">
        <v>112.3</v>
      </c>
      <c r="H8" s="7">
        <v>1.0</v>
      </c>
      <c r="I8" s="7">
        <v>0.0</v>
      </c>
      <c r="J8" s="7">
        <v>28.4</v>
      </c>
      <c r="K8" s="7">
        <v>59.9</v>
      </c>
      <c r="L8" s="7">
        <v>0.473</v>
      </c>
      <c r="M8" s="7">
        <v>19.0</v>
      </c>
      <c r="N8" s="7">
        <v>34.0</v>
      </c>
      <c r="O8" s="7">
        <v>0.559</v>
      </c>
      <c r="P8" s="7">
        <v>9.4</v>
      </c>
      <c r="Q8" s="7">
        <v>0.361</v>
      </c>
      <c r="R8" s="7">
        <v>13.4</v>
      </c>
      <c r="S8" s="7">
        <v>0.758</v>
      </c>
      <c r="T8" s="7">
        <v>9.1</v>
      </c>
      <c r="U8" s="7">
        <v>21.3</v>
      </c>
      <c r="V8" s="7">
        <v>30.3</v>
      </c>
      <c r="W8" s="7">
        <v>16.1</v>
      </c>
      <c r="X8" s="7">
        <v>10.3</v>
      </c>
      <c r="Y8" s="7">
        <v>2.7</v>
      </c>
      <c r="Z8" s="7">
        <v>79.5</v>
      </c>
      <c r="AA8" s="7">
        <v>56.9</v>
      </c>
      <c r="AB8" s="7">
        <v>31.8</v>
      </c>
      <c r="AC8" s="7">
        <v>25.1</v>
      </c>
      <c r="AD8" s="7">
        <v>0.752</v>
      </c>
      <c r="AE8" s="7">
        <v>12.7</v>
      </c>
      <c r="AF8" s="7">
        <v>9.0</v>
      </c>
      <c r="AG8" s="7">
        <v>7.0</v>
      </c>
      <c r="AH8" s="7">
        <v>105.4</v>
      </c>
      <c r="AI8" s="7">
        <v>26.0</v>
      </c>
      <c r="AJ8" s="7">
        <v>17.7</v>
      </c>
      <c r="AK8" s="7">
        <v>11.3</v>
      </c>
      <c r="AL8" s="7">
        <v>18.1</v>
      </c>
      <c r="AM8" s="7">
        <v>25.3</v>
      </c>
      <c r="AN8" s="7">
        <v>0.445</v>
      </c>
      <c r="AO8" s="7">
        <v>16.5</v>
      </c>
      <c r="AP8" s="7">
        <v>0.517</v>
      </c>
      <c r="AQ8" s="7">
        <v>8.9</v>
      </c>
      <c r="AR8" s="7">
        <v>0.354</v>
      </c>
      <c r="AS8" s="7">
        <v>15.0</v>
      </c>
      <c r="AT8" s="7">
        <v>20.0</v>
      </c>
      <c r="AU8" s="7">
        <v>24.7</v>
      </c>
      <c r="AV8" s="7">
        <v>37.4</v>
      </c>
      <c r="AW8" s="7">
        <v>14.6</v>
      </c>
      <c r="AX8" s="7">
        <v>6.3</v>
      </c>
      <c r="AY8" s="7">
        <v>2.3</v>
      </c>
      <c r="AZ8" s="7">
        <v>17.2</v>
      </c>
      <c r="BA8" s="7">
        <v>16.7</v>
      </c>
      <c r="BB8" s="7">
        <v>74.6</v>
      </c>
    </row>
    <row r="9">
      <c r="A9" s="6" t="s">
        <v>60</v>
      </c>
      <c r="B9" s="7">
        <v>0.0</v>
      </c>
      <c r="C9" s="7">
        <v>21.0</v>
      </c>
      <c r="D9" s="7">
        <v>10.0</v>
      </c>
      <c r="E9" s="7">
        <v>2.83</v>
      </c>
      <c r="F9" s="7">
        <v>-2.91</v>
      </c>
      <c r="G9" s="7">
        <v>108.0</v>
      </c>
      <c r="H9" s="7">
        <v>0.0</v>
      </c>
      <c r="I9" s="7">
        <v>0.0</v>
      </c>
      <c r="J9" s="7">
        <v>27.2</v>
      </c>
      <c r="K9" s="7">
        <v>59.2</v>
      </c>
      <c r="L9" s="7">
        <v>0.459</v>
      </c>
      <c r="M9" s="7">
        <v>18.7</v>
      </c>
      <c r="N9" s="7">
        <v>34.4</v>
      </c>
      <c r="O9" s="7">
        <v>0.543</v>
      </c>
      <c r="P9" s="7">
        <v>8.5</v>
      </c>
      <c r="Q9" s="7">
        <v>0.343</v>
      </c>
      <c r="R9" s="7">
        <v>13.2</v>
      </c>
      <c r="S9" s="7">
        <v>0.709</v>
      </c>
      <c r="T9" s="7">
        <v>10.1</v>
      </c>
      <c r="U9" s="7">
        <v>29.3</v>
      </c>
      <c r="V9" s="7">
        <v>39.4</v>
      </c>
      <c r="W9" s="7">
        <v>13.6</v>
      </c>
      <c r="X9" s="7">
        <v>5.0</v>
      </c>
      <c r="Y9" s="7">
        <v>3.4</v>
      </c>
      <c r="Z9" s="7">
        <v>76.1</v>
      </c>
      <c r="AA9" s="7">
        <v>60.0</v>
      </c>
      <c r="AB9" s="7">
        <v>40.4</v>
      </c>
      <c r="AC9" s="7">
        <v>19.6</v>
      </c>
      <c r="AD9" s="7">
        <v>0.682</v>
      </c>
      <c r="AE9" s="7">
        <v>8.5</v>
      </c>
      <c r="AF9" s="7">
        <v>8.0</v>
      </c>
      <c r="AG9" s="7">
        <v>4.0</v>
      </c>
      <c r="AH9" s="7">
        <v>97.5</v>
      </c>
      <c r="AI9" s="7">
        <v>24.8</v>
      </c>
      <c r="AJ9" s="7">
        <v>18.6</v>
      </c>
      <c r="AK9" s="7">
        <v>12.7</v>
      </c>
      <c r="AL9" s="7">
        <v>16.2</v>
      </c>
      <c r="AM9" s="7">
        <v>25.3</v>
      </c>
      <c r="AN9" s="7">
        <v>0.421</v>
      </c>
      <c r="AO9" s="7">
        <v>18.9</v>
      </c>
      <c r="AP9" s="7">
        <v>0.467</v>
      </c>
      <c r="AQ9" s="7">
        <v>6.4</v>
      </c>
      <c r="AR9" s="7">
        <v>0.324</v>
      </c>
      <c r="AS9" s="7">
        <v>11.8</v>
      </c>
      <c r="AT9" s="7">
        <v>17.3</v>
      </c>
      <c r="AU9" s="7">
        <v>24.4</v>
      </c>
      <c r="AV9" s="7">
        <v>32.9</v>
      </c>
      <c r="AW9" s="7">
        <v>10.9</v>
      </c>
      <c r="AX9" s="7">
        <v>6.4</v>
      </c>
      <c r="AY9" s="7">
        <v>3.2</v>
      </c>
      <c r="AZ9" s="7">
        <v>10.5</v>
      </c>
      <c r="BA9" s="7">
        <v>18.2</v>
      </c>
      <c r="BB9" s="7">
        <v>68.7</v>
      </c>
    </row>
    <row r="10">
      <c r="A10" s="2" t="s">
        <v>53</v>
      </c>
      <c r="B10" s="5">
        <v>1.0</v>
      </c>
      <c r="C10" s="5">
        <v>29.0</v>
      </c>
      <c r="D10" s="5">
        <v>16.0</v>
      </c>
      <c r="E10" s="5">
        <v>23.52</v>
      </c>
      <c r="F10" s="5">
        <v>10.01</v>
      </c>
      <c r="G10" s="5">
        <v>110.3</v>
      </c>
      <c r="H10" s="5">
        <v>7.0</v>
      </c>
      <c r="I10" s="5">
        <v>0.0</v>
      </c>
      <c r="J10" s="5">
        <v>27.8</v>
      </c>
      <c r="K10" s="5">
        <v>62.1</v>
      </c>
      <c r="L10" s="5">
        <v>0.448</v>
      </c>
      <c r="M10" s="5">
        <v>17.8</v>
      </c>
      <c r="N10" s="5">
        <v>32.5</v>
      </c>
      <c r="O10" s="5">
        <v>0.547</v>
      </c>
      <c r="P10" s="5">
        <v>10.0</v>
      </c>
      <c r="Q10" s="5">
        <v>0.338</v>
      </c>
      <c r="R10" s="5">
        <v>16.6</v>
      </c>
      <c r="S10" s="5">
        <v>0.726</v>
      </c>
      <c r="T10" s="5">
        <v>12.5</v>
      </c>
      <c r="U10" s="5">
        <v>31.7</v>
      </c>
      <c r="V10" s="5">
        <v>44.2</v>
      </c>
      <c r="W10" s="5">
        <v>15.2</v>
      </c>
      <c r="X10" s="5">
        <v>6.1</v>
      </c>
      <c r="Y10" s="5">
        <v>5.0</v>
      </c>
      <c r="Z10" s="5">
        <v>82.2</v>
      </c>
      <c r="AA10" s="5">
        <v>64.4</v>
      </c>
      <c r="AB10" s="5">
        <v>44.5</v>
      </c>
      <c r="AC10" s="5">
        <v>19.8</v>
      </c>
      <c r="AD10" s="5">
        <v>0.71</v>
      </c>
      <c r="AE10" s="5">
        <v>11.8</v>
      </c>
      <c r="AF10" s="5">
        <v>5.0</v>
      </c>
      <c r="AG10" s="5">
        <v>2.0</v>
      </c>
      <c r="AH10" s="5">
        <v>92.2</v>
      </c>
      <c r="AI10" s="5">
        <v>29.6</v>
      </c>
      <c r="AJ10" s="5">
        <v>22.9</v>
      </c>
      <c r="AK10" s="5">
        <v>14.2</v>
      </c>
      <c r="AL10" s="5">
        <v>18.6</v>
      </c>
      <c r="AM10" s="5">
        <v>24.1</v>
      </c>
      <c r="AN10" s="5">
        <v>0.374</v>
      </c>
      <c r="AO10" s="5">
        <v>18.5</v>
      </c>
      <c r="AP10" s="5">
        <v>0.416</v>
      </c>
      <c r="AQ10" s="5">
        <v>5.5</v>
      </c>
      <c r="AR10" s="5">
        <v>0.279</v>
      </c>
      <c r="AS10" s="5">
        <v>14.9</v>
      </c>
      <c r="AT10" s="5">
        <v>21.0</v>
      </c>
      <c r="AU10" s="5">
        <v>25.2</v>
      </c>
      <c r="AV10" s="5">
        <v>37.0</v>
      </c>
      <c r="AW10" s="5">
        <v>10.1</v>
      </c>
      <c r="AX10" s="5">
        <v>7.4</v>
      </c>
      <c r="AY10" s="5">
        <v>3.8</v>
      </c>
      <c r="AZ10" s="5">
        <v>11.8</v>
      </c>
      <c r="BA10" s="5">
        <v>20.1</v>
      </c>
      <c r="BB10" s="5">
        <v>68.7</v>
      </c>
    </row>
    <row r="11">
      <c r="A11" s="6" t="s">
        <v>55</v>
      </c>
      <c r="B11" s="7">
        <v>0.0</v>
      </c>
      <c r="C11" s="7">
        <v>27.0</v>
      </c>
      <c r="D11" s="7">
        <v>15.0</v>
      </c>
      <c r="E11" s="7">
        <v>15.98</v>
      </c>
      <c r="F11" s="7">
        <v>8.45</v>
      </c>
      <c r="G11" s="7">
        <v>107.4</v>
      </c>
      <c r="H11" s="7">
        <v>2.0</v>
      </c>
      <c r="I11" s="7">
        <v>0.0</v>
      </c>
      <c r="J11" s="7">
        <v>25.4</v>
      </c>
      <c r="K11" s="7">
        <v>57.2</v>
      </c>
      <c r="L11" s="7">
        <v>0.444</v>
      </c>
      <c r="M11" s="7">
        <v>18.2</v>
      </c>
      <c r="N11" s="7">
        <v>36.8</v>
      </c>
      <c r="O11" s="7">
        <v>0.495</v>
      </c>
      <c r="P11" s="7">
        <v>7.2</v>
      </c>
      <c r="Q11" s="7">
        <v>0.353</v>
      </c>
      <c r="R11" s="7">
        <v>14.1</v>
      </c>
      <c r="S11" s="7">
        <v>0.732</v>
      </c>
      <c r="T11" s="7">
        <v>10.7</v>
      </c>
      <c r="U11" s="7">
        <v>25.1</v>
      </c>
      <c r="V11" s="7">
        <v>35.8</v>
      </c>
      <c r="W11" s="7">
        <v>13.4</v>
      </c>
      <c r="X11" s="7">
        <v>7.1</v>
      </c>
      <c r="Y11" s="7">
        <v>3.7</v>
      </c>
      <c r="Z11" s="7">
        <v>72.1</v>
      </c>
      <c r="AA11" s="7">
        <v>54.8</v>
      </c>
      <c r="AB11" s="7">
        <v>32.9</v>
      </c>
      <c r="AC11" s="7">
        <v>21.9</v>
      </c>
      <c r="AD11" s="7">
        <v>0.737</v>
      </c>
      <c r="AE11" s="7">
        <v>8.6</v>
      </c>
      <c r="AF11" s="7">
        <v>6.0</v>
      </c>
      <c r="AG11" s="7">
        <v>3.0</v>
      </c>
      <c r="AH11" s="7">
        <v>94.8</v>
      </c>
      <c r="AI11" s="7">
        <v>20.3</v>
      </c>
      <c r="AJ11" s="7">
        <v>19.2</v>
      </c>
      <c r="AK11" s="7">
        <v>11.8</v>
      </c>
      <c r="AL11" s="7">
        <v>16.1</v>
      </c>
      <c r="AM11" s="7">
        <v>22.8</v>
      </c>
      <c r="AN11" s="7">
        <v>0.416</v>
      </c>
      <c r="AO11" s="7">
        <v>16.4</v>
      </c>
      <c r="AP11" s="7">
        <v>0.499</v>
      </c>
      <c r="AQ11" s="7">
        <v>6.4</v>
      </c>
      <c r="AR11" s="7">
        <v>0.293</v>
      </c>
      <c r="AS11" s="7">
        <v>11.5</v>
      </c>
      <c r="AT11" s="7">
        <v>15.7</v>
      </c>
      <c r="AU11" s="7">
        <v>22.7</v>
      </c>
      <c r="AV11" s="7">
        <v>31.3</v>
      </c>
      <c r="AW11" s="7">
        <v>10.9</v>
      </c>
      <c r="AX11" s="7">
        <v>6.3</v>
      </c>
      <c r="AY11" s="7">
        <v>2.9</v>
      </c>
      <c r="AZ11" s="7">
        <v>13.2</v>
      </c>
      <c r="BA11" s="7">
        <v>18.1</v>
      </c>
      <c r="BB11" s="7">
        <v>63.6</v>
      </c>
    </row>
    <row r="12">
      <c r="A12" s="6" t="s">
        <v>57</v>
      </c>
      <c r="B12" s="7">
        <v>1.0</v>
      </c>
      <c r="C12" s="7">
        <v>21.0</v>
      </c>
      <c r="D12" s="7">
        <v>14.0</v>
      </c>
      <c r="E12" s="7">
        <v>17.69</v>
      </c>
      <c r="F12" s="7">
        <v>9.54</v>
      </c>
      <c r="G12" s="7">
        <v>109.5</v>
      </c>
      <c r="H12" s="7">
        <v>4.0</v>
      </c>
      <c r="I12" s="7">
        <v>0.0</v>
      </c>
      <c r="J12" s="7">
        <v>27.5</v>
      </c>
      <c r="K12" s="7">
        <v>58.9</v>
      </c>
      <c r="L12" s="7">
        <v>0.467</v>
      </c>
      <c r="M12" s="7">
        <v>18.6</v>
      </c>
      <c r="N12" s="7">
        <v>34.1</v>
      </c>
      <c r="O12" s="7">
        <v>0.545</v>
      </c>
      <c r="P12" s="7">
        <v>8.9</v>
      </c>
      <c r="Q12" s="7">
        <v>0.36</v>
      </c>
      <c r="R12" s="7">
        <v>12.7</v>
      </c>
      <c r="S12" s="7">
        <v>0.767</v>
      </c>
      <c r="T12" s="7">
        <v>8.5</v>
      </c>
      <c r="U12" s="7">
        <v>28.7</v>
      </c>
      <c r="V12" s="7">
        <v>37.2</v>
      </c>
      <c r="W12" s="7">
        <v>15.9</v>
      </c>
      <c r="X12" s="7">
        <v>5.2</v>
      </c>
      <c r="Y12" s="7">
        <v>4.2</v>
      </c>
      <c r="Z12" s="7">
        <v>76.6</v>
      </c>
      <c r="AA12" s="7">
        <v>62.8</v>
      </c>
      <c r="AB12" s="7">
        <v>44.1</v>
      </c>
      <c r="AC12" s="7">
        <v>18.7</v>
      </c>
      <c r="AD12" s="7">
        <v>0.729</v>
      </c>
      <c r="AE12" s="7">
        <v>8.7</v>
      </c>
      <c r="AF12" s="7">
        <v>12.0</v>
      </c>
      <c r="AG12" s="7">
        <v>6.0</v>
      </c>
      <c r="AH12" s="7">
        <v>97.9</v>
      </c>
      <c r="AI12" s="7">
        <v>24.8</v>
      </c>
      <c r="AJ12" s="7">
        <v>16.5</v>
      </c>
      <c r="AK12" s="7">
        <v>11.6</v>
      </c>
      <c r="AL12" s="7">
        <v>13.2</v>
      </c>
      <c r="AM12" s="7">
        <v>26.5</v>
      </c>
      <c r="AN12" s="7">
        <v>0.422</v>
      </c>
      <c r="AO12" s="7">
        <v>20.1</v>
      </c>
      <c r="AP12" s="7">
        <v>0.456</v>
      </c>
      <c r="AQ12" s="7">
        <v>6.4</v>
      </c>
      <c r="AR12" s="7">
        <v>0.341</v>
      </c>
      <c r="AS12" s="7">
        <v>9.1</v>
      </c>
      <c r="AT12" s="7">
        <v>12.4</v>
      </c>
      <c r="AU12" s="7">
        <v>24.7</v>
      </c>
      <c r="AV12" s="7">
        <v>33.4</v>
      </c>
      <c r="AW12" s="7">
        <v>12.5</v>
      </c>
      <c r="AX12" s="7">
        <v>6.2</v>
      </c>
      <c r="AY12" s="7">
        <v>2.8</v>
      </c>
      <c r="AZ12" s="7">
        <v>10.0</v>
      </c>
      <c r="BA12" s="7">
        <v>15.8</v>
      </c>
      <c r="BB12" s="7">
        <v>68.5</v>
      </c>
    </row>
    <row r="13">
      <c r="A13" s="6" t="s">
        <v>60</v>
      </c>
      <c r="B13" s="7">
        <v>0.0</v>
      </c>
      <c r="C13" s="7">
        <v>21.0</v>
      </c>
      <c r="D13" s="7">
        <v>10.0</v>
      </c>
      <c r="E13" s="7">
        <v>2.83</v>
      </c>
      <c r="F13" s="7">
        <v>-2.91</v>
      </c>
      <c r="G13" s="7">
        <v>108.0</v>
      </c>
      <c r="H13" s="7">
        <v>0.0</v>
      </c>
      <c r="I13" s="7">
        <v>0.0</v>
      </c>
      <c r="J13" s="7">
        <v>27.2</v>
      </c>
      <c r="K13" s="7">
        <v>59.2</v>
      </c>
      <c r="L13" s="7">
        <v>0.459</v>
      </c>
      <c r="M13" s="7">
        <v>18.7</v>
      </c>
      <c r="N13" s="7">
        <v>34.4</v>
      </c>
      <c r="O13" s="7">
        <v>0.543</v>
      </c>
      <c r="P13" s="7">
        <v>8.5</v>
      </c>
      <c r="Q13" s="7">
        <v>0.343</v>
      </c>
      <c r="R13" s="7">
        <v>13.2</v>
      </c>
      <c r="S13" s="7">
        <v>0.709</v>
      </c>
      <c r="T13" s="7">
        <v>10.1</v>
      </c>
      <c r="U13" s="7">
        <v>29.3</v>
      </c>
      <c r="V13" s="7">
        <v>39.4</v>
      </c>
      <c r="W13" s="7">
        <v>13.6</v>
      </c>
      <c r="X13" s="7">
        <v>5.0</v>
      </c>
      <c r="Y13" s="7">
        <v>3.4</v>
      </c>
      <c r="Z13" s="7">
        <v>76.1</v>
      </c>
      <c r="AA13" s="7">
        <v>60.0</v>
      </c>
      <c r="AB13" s="7">
        <v>40.4</v>
      </c>
      <c r="AC13" s="7">
        <v>19.6</v>
      </c>
      <c r="AD13" s="7">
        <v>0.682</v>
      </c>
      <c r="AE13" s="7">
        <v>8.5</v>
      </c>
      <c r="AF13" s="7">
        <v>8.0</v>
      </c>
      <c r="AG13" s="7">
        <v>4.0</v>
      </c>
      <c r="AH13" s="7">
        <v>97.5</v>
      </c>
      <c r="AI13" s="7">
        <v>24.8</v>
      </c>
      <c r="AJ13" s="7">
        <v>18.6</v>
      </c>
      <c r="AK13" s="7">
        <v>12.7</v>
      </c>
      <c r="AL13" s="7">
        <v>16.2</v>
      </c>
      <c r="AM13" s="7">
        <v>25.3</v>
      </c>
      <c r="AN13" s="7">
        <v>0.421</v>
      </c>
      <c r="AO13" s="7">
        <v>18.9</v>
      </c>
      <c r="AP13" s="7">
        <v>0.467</v>
      </c>
      <c r="AQ13" s="7">
        <v>6.4</v>
      </c>
      <c r="AR13" s="7">
        <v>0.324</v>
      </c>
      <c r="AS13" s="7">
        <v>11.8</v>
      </c>
      <c r="AT13" s="7">
        <v>17.3</v>
      </c>
      <c r="AU13" s="7">
        <v>24.4</v>
      </c>
      <c r="AV13" s="7">
        <v>32.9</v>
      </c>
      <c r="AW13" s="7">
        <v>10.9</v>
      </c>
      <c r="AX13" s="7">
        <v>6.4</v>
      </c>
      <c r="AY13" s="7">
        <v>3.2</v>
      </c>
      <c r="AZ13" s="7">
        <v>10.5</v>
      </c>
      <c r="BA13" s="7">
        <v>18.2</v>
      </c>
      <c r="BB13" s="7">
        <v>68.7</v>
      </c>
    </row>
    <row r="14">
      <c r="A14" s="6" t="s">
        <v>55</v>
      </c>
      <c r="B14" s="7">
        <v>0.0</v>
      </c>
      <c r="C14" s="7">
        <v>27.0</v>
      </c>
      <c r="D14" s="7">
        <v>15.0</v>
      </c>
      <c r="E14" s="7">
        <v>15.98</v>
      </c>
      <c r="F14" s="7">
        <v>8.45</v>
      </c>
      <c r="G14" s="7">
        <v>107.4</v>
      </c>
      <c r="H14" s="7">
        <v>2.0</v>
      </c>
      <c r="I14" s="7">
        <v>0.0</v>
      </c>
      <c r="J14" s="7">
        <v>25.4</v>
      </c>
      <c r="K14" s="7">
        <v>57.2</v>
      </c>
      <c r="L14" s="7">
        <v>0.444</v>
      </c>
      <c r="M14" s="7">
        <v>18.2</v>
      </c>
      <c r="N14" s="7">
        <v>36.8</v>
      </c>
      <c r="O14" s="7">
        <v>0.495</v>
      </c>
      <c r="P14" s="7">
        <v>7.2</v>
      </c>
      <c r="Q14" s="7">
        <v>0.353</v>
      </c>
      <c r="R14" s="7">
        <v>14.1</v>
      </c>
      <c r="S14" s="7">
        <v>0.732</v>
      </c>
      <c r="T14" s="7">
        <v>10.7</v>
      </c>
      <c r="U14" s="7">
        <v>25.1</v>
      </c>
      <c r="V14" s="7">
        <v>35.8</v>
      </c>
      <c r="W14" s="7">
        <v>13.4</v>
      </c>
      <c r="X14" s="7">
        <v>7.1</v>
      </c>
      <c r="Y14" s="7">
        <v>3.7</v>
      </c>
      <c r="Z14" s="7">
        <v>72.1</v>
      </c>
      <c r="AA14" s="7">
        <v>54.8</v>
      </c>
      <c r="AB14" s="7">
        <v>32.9</v>
      </c>
      <c r="AC14" s="7">
        <v>21.9</v>
      </c>
      <c r="AD14" s="7">
        <v>0.737</v>
      </c>
      <c r="AE14" s="7">
        <v>8.6</v>
      </c>
      <c r="AF14" s="7">
        <v>6.0</v>
      </c>
      <c r="AG14" s="7">
        <v>3.0</v>
      </c>
      <c r="AH14" s="7">
        <v>94.8</v>
      </c>
      <c r="AI14" s="7">
        <v>20.3</v>
      </c>
      <c r="AJ14" s="7">
        <v>19.2</v>
      </c>
      <c r="AK14" s="7">
        <v>11.8</v>
      </c>
      <c r="AL14" s="7">
        <v>16.1</v>
      </c>
      <c r="AM14" s="7">
        <v>22.8</v>
      </c>
      <c r="AN14" s="7">
        <v>0.416</v>
      </c>
      <c r="AO14" s="7">
        <v>16.4</v>
      </c>
      <c r="AP14" s="7">
        <v>0.499</v>
      </c>
      <c r="AQ14" s="7">
        <v>6.4</v>
      </c>
      <c r="AR14" s="7">
        <v>0.293</v>
      </c>
      <c r="AS14" s="7">
        <v>11.5</v>
      </c>
      <c r="AT14" s="7">
        <v>15.7</v>
      </c>
      <c r="AU14" s="7">
        <v>22.7</v>
      </c>
      <c r="AV14" s="7">
        <v>31.3</v>
      </c>
      <c r="AW14" s="7">
        <v>10.9</v>
      </c>
      <c r="AX14" s="7">
        <v>6.3</v>
      </c>
      <c r="AY14" s="7">
        <v>2.9</v>
      </c>
      <c r="AZ14" s="7">
        <v>13.2</v>
      </c>
      <c r="BA14" s="7">
        <v>18.1</v>
      </c>
      <c r="BB14" s="7">
        <v>63.6</v>
      </c>
    </row>
    <row r="15">
      <c r="A15" s="6" t="s">
        <v>57</v>
      </c>
      <c r="B15" s="7">
        <v>1.0</v>
      </c>
      <c r="C15" s="7">
        <v>21.0</v>
      </c>
      <c r="D15" s="7">
        <v>14.0</v>
      </c>
      <c r="E15" s="7">
        <v>17.69</v>
      </c>
      <c r="F15" s="7">
        <v>9.54</v>
      </c>
      <c r="G15" s="7">
        <v>109.5</v>
      </c>
      <c r="H15" s="7">
        <v>4.0</v>
      </c>
      <c r="I15" s="7">
        <v>0.0</v>
      </c>
      <c r="J15" s="7">
        <v>27.5</v>
      </c>
      <c r="K15" s="7">
        <v>58.9</v>
      </c>
      <c r="L15" s="7">
        <v>0.467</v>
      </c>
      <c r="M15" s="7">
        <v>18.6</v>
      </c>
      <c r="N15" s="7">
        <v>34.1</v>
      </c>
      <c r="O15" s="7">
        <v>0.545</v>
      </c>
      <c r="P15" s="7">
        <v>8.9</v>
      </c>
      <c r="Q15" s="7">
        <v>0.36</v>
      </c>
      <c r="R15" s="7">
        <v>12.7</v>
      </c>
      <c r="S15" s="7">
        <v>0.767</v>
      </c>
      <c r="T15" s="7">
        <v>8.5</v>
      </c>
      <c r="U15" s="7">
        <v>28.7</v>
      </c>
      <c r="V15" s="7">
        <v>37.2</v>
      </c>
      <c r="W15" s="7">
        <v>15.9</v>
      </c>
      <c r="X15" s="7">
        <v>5.2</v>
      </c>
      <c r="Y15" s="7">
        <v>4.2</v>
      </c>
      <c r="Z15" s="7">
        <v>76.6</v>
      </c>
      <c r="AA15" s="7">
        <v>62.8</v>
      </c>
      <c r="AB15" s="7">
        <v>44.1</v>
      </c>
      <c r="AC15" s="7">
        <v>18.7</v>
      </c>
      <c r="AD15" s="7">
        <v>0.729</v>
      </c>
      <c r="AE15" s="7">
        <v>8.7</v>
      </c>
      <c r="AF15" s="7">
        <v>12.0</v>
      </c>
      <c r="AG15" s="7">
        <v>6.0</v>
      </c>
      <c r="AH15" s="7">
        <v>97.9</v>
      </c>
      <c r="AI15" s="7">
        <v>24.8</v>
      </c>
      <c r="AJ15" s="7">
        <v>16.5</v>
      </c>
      <c r="AK15" s="7">
        <v>11.6</v>
      </c>
      <c r="AL15" s="7">
        <v>13.2</v>
      </c>
      <c r="AM15" s="7">
        <v>26.5</v>
      </c>
      <c r="AN15" s="7">
        <v>0.422</v>
      </c>
      <c r="AO15" s="7">
        <v>20.1</v>
      </c>
      <c r="AP15" s="7">
        <v>0.456</v>
      </c>
      <c r="AQ15" s="7">
        <v>6.4</v>
      </c>
      <c r="AR15" s="7">
        <v>0.341</v>
      </c>
      <c r="AS15" s="7">
        <v>9.1</v>
      </c>
      <c r="AT15" s="7">
        <v>12.4</v>
      </c>
      <c r="AU15" s="7">
        <v>24.7</v>
      </c>
      <c r="AV15" s="7">
        <v>33.4</v>
      </c>
      <c r="AW15" s="7">
        <v>12.5</v>
      </c>
      <c r="AX15" s="7">
        <v>6.2</v>
      </c>
      <c r="AY15" s="7">
        <v>2.8</v>
      </c>
      <c r="AZ15" s="7">
        <v>10.0</v>
      </c>
      <c r="BA15" s="7">
        <v>15.8</v>
      </c>
      <c r="BB15" s="7">
        <v>68.5</v>
      </c>
    </row>
    <row r="16">
      <c r="A16" s="6" t="s">
        <v>55</v>
      </c>
      <c r="B16" s="7">
        <v>0.0</v>
      </c>
      <c r="C16" s="7">
        <v>27.0</v>
      </c>
      <c r="D16" s="7">
        <v>15.0</v>
      </c>
      <c r="E16" s="7">
        <v>15.98</v>
      </c>
      <c r="F16" s="7">
        <v>8.45</v>
      </c>
      <c r="G16" s="7">
        <v>107.4</v>
      </c>
      <c r="H16" s="7">
        <v>2.0</v>
      </c>
      <c r="I16" s="7">
        <v>0.0</v>
      </c>
      <c r="J16" s="7">
        <v>25.4</v>
      </c>
      <c r="K16" s="7">
        <v>57.2</v>
      </c>
      <c r="L16" s="7">
        <v>0.444</v>
      </c>
      <c r="M16" s="7">
        <v>18.2</v>
      </c>
      <c r="N16" s="7">
        <v>36.8</v>
      </c>
      <c r="O16" s="7">
        <v>0.495</v>
      </c>
      <c r="P16" s="7">
        <v>7.2</v>
      </c>
      <c r="Q16" s="7">
        <v>0.353</v>
      </c>
      <c r="R16" s="7">
        <v>14.1</v>
      </c>
      <c r="S16" s="7">
        <v>0.732</v>
      </c>
      <c r="T16" s="7">
        <v>10.7</v>
      </c>
      <c r="U16" s="7">
        <v>25.1</v>
      </c>
      <c r="V16" s="7">
        <v>35.8</v>
      </c>
      <c r="W16" s="7">
        <v>13.4</v>
      </c>
      <c r="X16" s="7">
        <v>7.1</v>
      </c>
      <c r="Y16" s="7">
        <v>3.7</v>
      </c>
      <c r="Z16" s="7">
        <v>72.1</v>
      </c>
      <c r="AA16" s="7">
        <v>54.8</v>
      </c>
      <c r="AB16" s="7">
        <v>32.9</v>
      </c>
      <c r="AC16" s="7">
        <v>21.9</v>
      </c>
      <c r="AD16" s="7">
        <v>0.737</v>
      </c>
      <c r="AE16" s="7">
        <v>8.6</v>
      </c>
      <c r="AF16" s="7">
        <v>6.0</v>
      </c>
      <c r="AG16" s="7">
        <v>3.0</v>
      </c>
      <c r="AH16" s="7">
        <v>94.8</v>
      </c>
      <c r="AI16" s="7">
        <v>20.3</v>
      </c>
      <c r="AJ16" s="7">
        <v>19.2</v>
      </c>
      <c r="AK16" s="7">
        <v>11.8</v>
      </c>
      <c r="AL16" s="7">
        <v>16.1</v>
      </c>
      <c r="AM16" s="7">
        <v>22.8</v>
      </c>
      <c r="AN16" s="7">
        <v>0.416</v>
      </c>
      <c r="AO16" s="7">
        <v>16.4</v>
      </c>
      <c r="AP16" s="7">
        <v>0.499</v>
      </c>
      <c r="AQ16" s="7">
        <v>6.4</v>
      </c>
      <c r="AR16" s="7">
        <v>0.293</v>
      </c>
      <c r="AS16" s="7">
        <v>11.5</v>
      </c>
      <c r="AT16" s="7">
        <v>15.7</v>
      </c>
      <c r="AU16" s="7">
        <v>22.7</v>
      </c>
      <c r="AV16" s="7">
        <v>31.3</v>
      </c>
      <c r="AW16" s="7">
        <v>10.9</v>
      </c>
      <c r="AX16" s="7">
        <v>6.3</v>
      </c>
      <c r="AY16" s="7">
        <v>2.9</v>
      </c>
      <c r="AZ16" s="7">
        <v>13.2</v>
      </c>
      <c r="BA16" s="7">
        <v>18.1</v>
      </c>
      <c r="BB16" s="7">
        <v>63.6</v>
      </c>
    </row>
    <row r="17">
      <c r="A17" s="6" t="s">
        <v>61</v>
      </c>
      <c r="B17" s="7">
        <v>0.0</v>
      </c>
      <c r="C17" s="7">
        <v>19.0</v>
      </c>
      <c r="D17" s="7">
        <v>10.0</v>
      </c>
      <c r="E17" s="7">
        <v>-11.4</v>
      </c>
      <c r="F17" s="7">
        <v>-11.72</v>
      </c>
      <c r="G17" s="7">
        <v>110.1</v>
      </c>
      <c r="H17" s="7">
        <v>0.0</v>
      </c>
      <c r="I17" s="7">
        <v>0.0</v>
      </c>
      <c r="J17" s="7">
        <v>28.6</v>
      </c>
      <c r="K17" s="7">
        <v>62.7</v>
      </c>
      <c r="L17" s="7">
        <v>0.455</v>
      </c>
      <c r="M17" s="7">
        <v>20.5</v>
      </c>
      <c r="N17" s="7">
        <v>39.4</v>
      </c>
      <c r="O17" s="7">
        <v>0.52</v>
      </c>
      <c r="P17" s="7">
        <v>8.1</v>
      </c>
      <c r="Q17" s="7">
        <v>0.346</v>
      </c>
      <c r="R17" s="7">
        <v>12.6</v>
      </c>
      <c r="S17" s="7">
        <v>0.746</v>
      </c>
      <c r="T17" s="7">
        <v>11.7</v>
      </c>
      <c r="U17" s="7">
        <v>22.5</v>
      </c>
      <c r="V17" s="7">
        <v>34.2</v>
      </c>
      <c r="W17" s="7">
        <v>15.0</v>
      </c>
      <c r="X17" s="7">
        <v>8.0</v>
      </c>
      <c r="Y17" s="7">
        <v>1.9</v>
      </c>
      <c r="Z17" s="7">
        <v>77.8</v>
      </c>
      <c r="AA17" s="7">
        <v>55.1</v>
      </c>
      <c r="AB17" s="7">
        <v>33.2</v>
      </c>
      <c r="AC17" s="7">
        <v>21.9</v>
      </c>
      <c r="AD17" s="7">
        <v>0.744</v>
      </c>
      <c r="AE17" s="7">
        <v>8.9</v>
      </c>
      <c r="AF17" s="7">
        <v>15.0</v>
      </c>
      <c r="AG17" s="7">
        <v>6.0</v>
      </c>
      <c r="AH17" s="7">
        <v>106.0</v>
      </c>
      <c r="AI17" s="7">
        <v>23.4</v>
      </c>
      <c r="AJ17" s="7">
        <v>16.9</v>
      </c>
      <c r="AK17" s="7">
        <v>11.5</v>
      </c>
      <c r="AL17" s="7">
        <v>19.0</v>
      </c>
      <c r="AM17" s="7">
        <v>26.4</v>
      </c>
      <c r="AN17" s="7">
        <v>0.479</v>
      </c>
      <c r="AO17" s="7">
        <v>18.4</v>
      </c>
      <c r="AP17" s="7">
        <v>0.554</v>
      </c>
      <c r="AQ17" s="7">
        <v>8.0</v>
      </c>
      <c r="AR17" s="7">
        <v>0.365</v>
      </c>
      <c r="AS17" s="7">
        <v>14.1</v>
      </c>
      <c r="AT17" s="7">
        <v>18.9</v>
      </c>
      <c r="AU17" s="7">
        <v>24.5</v>
      </c>
      <c r="AV17" s="7">
        <v>33.4</v>
      </c>
      <c r="AW17" s="7">
        <v>14.8</v>
      </c>
      <c r="AX17" s="7">
        <v>5.7</v>
      </c>
      <c r="AY17" s="7">
        <v>3.9</v>
      </c>
      <c r="AZ17" s="7">
        <v>15.6</v>
      </c>
      <c r="BA17" s="7">
        <v>15.8</v>
      </c>
      <c r="BB17" s="7">
        <v>74.9</v>
      </c>
    </row>
    <row r="18">
      <c r="A18" s="6" t="s">
        <v>62</v>
      </c>
      <c r="B18" s="7">
        <v>0.0</v>
      </c>
      <c r="C18" s="7">
        <v>31.0</v>
      </c>
      <c r="D18" s="7">
        <v>18.0</v>
      </c>
      <c r="E18" s="7">
        <v>13.39</v>
      </c>
      <c r="F18" s="7">
        <v>0.51</v>
      </c>
      <c r="G18" s="7">
        <v>113.4</v>
      </c>
      <c r="H18" s="7">
        <v>0.0</v>
      </c>
      <c r="I18" s="7">
        <v>0.0</v>
      </c>
      <c r="J18" s="7">
        <v>28.2</v>
      </c>
      <c r="K18" s="7">
        <v>59.8</v>
      </c>
      <c r="L18" s="7">
        <v>0.472</v>
      </c>
      <c r="M18" s="7">
        <v>18.5</v>
      </c>
      <c r="N18" s="7">
        <v>33.6</v>
      </c>
      <c r="O18" s="7">
        <v>0.55</v>
      </c>
      <c r="P18" s="7">
        <v>9.8</v>
      </c>
      <c r="Q18" s="7">
        <v>0.372</v>
      </c>
      <c r="R18" s="7">
        <v>12.6</v>
      </c>
      <c r="S18" s="7">
        <v>0.716</v>
      </c>
      <c r="T18" s="7">
        <v>10.5</v>
      </c>
      <c r="U18" s="7">
        <v>28.1</v>
      </c>
      <c r="V18" s="7">
        <v>38.7</v>
      </c>
      <c r="W18" s="7">
        <v>14.6</v>
      </c>
      <c r="X18" s="7">
        <v>6.8</v>
      </c>
      <c r="Y18" s="7">
        <v>2.5</v>
      </c>
      <c r="Z18" s="7">
        <v>78.8</v>
      </c>
      <c r="AA18" s="7">
        <v>58.3</v>
      </c>
      <c r="AB18" s="7">
        <v>38.2</v>
      </c>
      <c r="AC18" s="7">
        <v>20.1</v>
      </c>
      <c r="AD18" s="7">
        <v>0.747</v>
      </c>
      <c r="AE18" s="7">
        <v>8.9</v>
      </c>
      <c r="AF18" s="7">
        <v>3.0</v>
      </c>
      <c r="AG18" s="7">
        <v>2.0</v>
      </c>
      <c r="AH18" s="7">
        <v>93.5</v>
      </c>
      <c r="AI18" s="7">
        <v>26.3</v>
      </c>
      <c r="AJ18" s="7">
        <v>17.5</v>
      </c>
      <c r="AK18" s="7">
        <v>11.8</v>
      </c>
      <c r="AL18" s="7">
        <v>15.9</v>
      </c>
      <c r="AM18" s="7">
        <v>23.5</v>
      </c>
      <c r="AN18" s="7">
        <v>0.402</v>
      </c>
      <c r="AO18" s="7">
        <v>17.1</v>
      </c>
      <c r="AP18" s="7">
        <v>0.446</v>
      </c>
      <c r="AQ18" s="7">
        <v>6.4</v>
      </c>
      <c r="AR18" s="7">
        <v>0.319</v>
      </c>
      <c r="AS18" s="7">
        <v>11.6</v>
      </c>
      <c r="AT18" s="7">
        <v>15.6</v>
      </c>
      <c r="AU18" s="7">
        <v>23.8</v>
      </c>
      <c r="AV18" s="7">
        <v>32.7</v>
      </c>
      <c r="AW18" s="7">
        <v>7.8</v>
      </c>
      <c r="AX18" s="7">
        <v>5.7</v>
      </c>
      <c r="AY18" s="7">
        <v>2.3</v>
      </c>
      <c r="AZ18" s="7">
        <v>12.8</v>
      </c>
      <c r="BA18" s="7">
        <v>16.7</v>
      </c>
      <c r="BB18" s="7">
        <v>65.0</v>
      </c>
    </row>
    <row r="19">
      <c r="A19" s="6" t="s">
        <v>63</v>
      </c>
      <c r="B19" s="7">
        <v>1.0</v>
      </c>
      <c r="C19" s="7">
        <v>26.0</v>
      </c>
      <c r="D19" s="7">
        <v>14.0</v>
      </c>
      <c r="E19" s="7">
        <v>15.61</v>
      </c>
      <c r="F19" s="7">
        <v>7.03</v>
      </c>
      <c r="G19" s="7">
        <v>110.0</v>
      </c>
      <c r="H19" s="7">
        <v>7.0</v>
      </c>
      <c r="I19" s="7">
        <v>0.0</v>
      </c>
      <c r="J19" s="7">
        <v>26.0</v>
      </c>
      <c r="K19" s="7">
        <v>57.6</v>
      </c>
      <c r="L19" s="7">
        <v>0.451</v>
      </c>
      <c r="M19" s="7">
        <v>19.1</v>
      </c>
      <c r="N19" s="7">
        <v>37.2</v>
      </c>
      <c r="O19" s="7">
        <v>0.514</v>
      </c>
      <c r="P19" s="7">
        <v>6.9</v>
      </c>
      <c r="Q19" s="7">
        <v>0.336</v>
      </c>
      <c r="R19" s="7">
        <v>13.7</v>
      </c>
      <c r="S19" s="7">
        <v>0.77</v>
      </c>
      <c r="T19" s="7">
        <v>12.1</v>
      </c>
      <c r="U19" s="7">
        <v>26.6</v>
      </c>
      <c r="V19" s="7">
        <v>38.7</v>
      </c>
      <c r="W19" s="7">
        <v>14.8</v>
      </c>
      <c r="X19" s="7">
        <v>5.7</v>
      </c>
      <c r="Y19" s="7">
        <v>4.5</v>
      </c>
      <c r="Z19" s="7">
        <v>72.5</v>
      </c>
      <c r="AA19" s="7">
        <v>57.6</v>
      </c>
      <c r="AB19" s="7">
        <v>37.4</v>
      </c>
      <c r="AC19" s="7">
        <v>20.2</v>
      </c>
      <c r="AD19" s="7">
        <v>0.765</v>
      </c>
      <c r="AE19" s="7">
        <v>9.2</v>
      </c>
      <c r="AF19" s="7">
        <v>8.0</v>
      </c>
      <c r="AG19" s="7">
        <v>6.0</v>
      </c>
      <c r="AH19" s="7">
        <v>97.0</v>
      </c>
      <c r="AI19" s="7">
        <v>20.4</v>
      </c>
      <c r="AJ19" s="7">
        <v>17.8</v>
      </c>
      <c r="AK19" s="7">
        <v>12.0</v>
      </c>
      <c r="AL19" s="7">
        <v>15.2</v>
      </c>
      <c r="AM19" s="7">
        <v>23.6</v>
      </c>
      <c r="AN19" s="7">
        <v>0.409</v>
      </c>
      <c r="AO19" s="7">
        <v>17.4</v>
      </c>
      <c r="AP19" s="7">
        <v>0.467</v>
      </c>
      <c r="AQ19" s="7">
        <v>6.1</v>
      </c>
      <c r="AR19" s="7">
        <v>0.304</v>
      </c>
      <c r="AS19" s="7">
        <v>10.6</v>
      </c>
      <c r="AT19" s="7">
        <v>13.9</v>
      </c>
      <c r="AU19" s="7">
        <v>21.4</v>
      </c>
      <c r="AV19" s="7">
        <v>30.6</v>
      </c>
      <c r="AW19" s="7">
        <v>11.3</v>
      </c>
      <c r="AX19" s="7">
        <v>6.1</v>
      </c>
      <c r="AY19" s="7">
        <v>3.6</v>
      </c>
      <c r="AZ19" s="7">
        <v>11.0</v>
      </c>
      <c r="BA19" s="7">
        <v>16.7</v>
      </c>
      <c r="BB19" s="7">
        <v>63.9</v>
      </c>
    </row>
    <row r="20">
      <c r="A20" s="6" t="s">
        <v>64</v>
      </c>
      <c r="B20" s="7">
        <v>1.0</v>
      </c>
      <c r="C20" s="7">
        <v>23.0</v>
      </c>
      <c r="D20" s="7">
        <v>11.0</v>
      </c>
      <c r="E20" s="7">
        <v>21.9</v>
      </c>
      <c r="F20" s="7">
        <v>8.14</v>
      </c>
      <c r="G20" s="7">
        <v>108.0</v>
      </c>
      <c r="H20" s="7">
        <v>5.0</v>
      </c>
      <c r="I20" s="7">
        <v>0.0</v>
      </c>
      <c r="J20" s="7">
        <v>25.5</v>
      </c>
      <c r="K20" s="7">
        <v>58.5</v>
      </c>
      <c r="L20" s="7">
        <v>0.437</v>
      </c>
      <c r="M20" s="7">
        <v>17.8</v>
      </c>
      <c r="N20" s="7">
        <v>34.9</v>
      </c>
      <c r="O20" s="7">
        <v>0.509</v>
      </c>
      <c r="P20" s="7">
        <v>7.8</v>
      </c>
      <c r="Q20" s="7">
        <v>0.329</v>
      </c>
      <c r="R20" s="7">
        <v>12.9</v>
      </c>
      <c r="S20" s="7">
        <v>0.714</v>
      </c>
      <c r="T20" s="7">
        <v>13.0</v>
      </c>
      <c r="U20" s="7">
        <v>25.7</v>
      </c>
      <c r="V20" s="7">
        <v>38.7</v>
      </c>
      <c r="W20" s="7">
        <v>16.9</v>
      </c>
      <c r="X20" s="7">
        <v>8.3</v>
      </c>
      <c r="Y20" s="7">
        <v>3.6</v>
      </c>
      <c r="Z20" s="7">
        <v>71.8</v>
      </c>
      <c r="AA20" s="7">
        <v>52.8</v>
      </c>
      <c r="AB20" s="7">
        <v>30.8</v>
      </c>
      <c r="AC20" s="7">
        <v>22.0</v>
      </c>
      <c r="AD20" s="7">
        <v>0.722</v>
      </c>
      <c r="AE20" s="7">
        <v>9.5</v>
      </c>
      <c r="AF20" s="7">
        <v>10.0</v>
      </c>
      <c r="AG20" s="7">
        <v>7.0</v>
      </c>
      <c r="AH20" s="7">
        <v>87.3</v>
      </c>
      <c r="AI20" s="7">
        <v>23.6</v>
      </c>
      <c r="AJ20" s="7">
        <v>18.1</v>
      </c>
      <c r="AK20" s="7">
        <v>12.1</v>
      </c>
      <c r="AL20" s="7">
        <v>16.8</v>
      </c>
      <c r="AM20" s="7">
        <v>19.5</v>
      </c>
      <c r="AN20" s="7">
        <v>0.369</v>
      </c>
      <c r="AO20" s="7">
        <v>13.7</v>
      </c>
      <c r="AP20" s="7">
        <v>0.446</v>
      </c>
      <c r="AQ20" s="7">
        <v>5.8</v>
      </c>
      <c r="AR20" s="7">
        <v>0.262</v>
      </c>
      <c r="AS20" s="7">
        <v>13.3</v>
      </c>
      <c r="AT20" s="7">
        <v>18.4</v>
      </c>
      <c r="AU20" s="7">
        <v>22.4</v>
      </c>
      <c r="AV20" s="7">
        <v>31.8</v>
      </c>
      <c r="AW20" s="7">
        <v>9.8</v>
      </c>
      <c r="AX20" s="7">
        <v>6.8</v>
      </c>
      <c r="AY20" s="7">
        <v>3.0</v>
      </c>
      <c r="AZ20" s="7">
        <v>14.8</v>
      </c>
      <c r="BA20" s="7">
        <v>17.8</v>
      </c>
      <c r="BB20" s="7">
        <v>58.0</v>
      </c>
    </row>
    <row r="21">
      <c r="A21" s="6" t="s">
        <v>65</v>
      </c>
      <c r="B21" s="7">
        <v>1.0</v>
      </c>
      <c r="C21" s="7">
        <v>21.0</v>
      </c>
      <c r="D21" s="7">
        <v>12.0</v>
      </c>
      <c r="E21" s="7">
        <v>15.24</v>
      </c>
      <c r="F21" s="7">
        <v>8.21</v>
      </c>
      <c r="G21" s="7">
        <v>111.4</v>
      </c>
      <c r="H21" s="7">
        <v>6.0</v>
      </c>
      <c r="I21" s="7">
        <v>0.0</v>
      </c>
      <c r="J21" s="7">
        <v>27.5</v>
      </c>
      <c r="K21" s="7">
        <v>60.0</v>
      </c>
      <c r="L21" s="7">
        <v>0.459</v>
      </c>
      <c r="M21" s="7">
        <v>21.1</v>
      </c>
      <c r="N21" s="7">
        <v>41.9</v>
      </c>
      <c r="O21" s="7">
        <v>0.504</v>
      </c>
      <c r="P21" s="7">
        <v>6.4</v>
      </c>
      <c r="Q21" s="7">
        <v>0.354</v>
      </c>
      <c r="R21" s="7">
        <v>13.7</v>
      </c>
      <c r="S21" s="7">
        <v>0.703</v>
      </c>
      <c r="T21" s="7">
        <v>13.6</v>
      </c>
      <c r="U21" s="7">
        <v>25.4</v>
      </c>
      <c r="V21" s="7">
        <v>39.0</v>
      </c>
      <c r="W21" s="7">
        <v>15.3</v>
      </c>
      <c r="X21" s="7">
        <v>6.5</v>
      </c>
      <c r="Y21" s="7">
        <v>3.8</v>
      </c>
      <c r="Z21" s="7">
        <v>75.1</v>
      </c>
      <c r="AA21" s="7">
        <v>56.8</v>
      </c>
      <c r="AB21" s="7">
        <v>36.8</v>
      </c>
      <c r="AC21" s="7">
        <v>20.0</v>
      </c>
      <c r="AD21" s="7">
        <v>0.744</v>
      </c>
      <c r="AE21" s="7">
        <v>8.7</v>
      </c>
      <c r="AF21" s="7">
        <v>11.0</v>
      </c>
      <c r="AG21" s="7">
        <v>6.0</v>
      </c>
      <c r="AH21" s="7">
        <v>101.0</v>
      </c>
      <c r="AI21" s="7">
        <v>18.0</v>
      </c>
      <c r="AJ21" s="7">
        <v>19.5</v>
      </c>
      <c r="AK21" s="7">
        <v>11.7</v>
      </c>
      <c r="AL21" s="7">
        <v>16.1</v>
      </c>
      <c r="AM21" s="7">
        <v>24.4</v>
      </c>
      <c r="AN21" s="7">
        <v>0.429</v>
      </c>
      <c r="AO21" s="7">
        <v>17.8</v>
      </c>
      <c r="AP21" s="7">
        <v>0.483</v>
      </c>
      <c r="AQ21" s="7">
        <v>6.6</v>
      </c>
      <c r="AR21" s="7">
        <v>0.331</v>
      </c>
      <c r="AS21" s="7">
        <v>12.7</v>
      </c>
      <c r="AT21" s="7">
        <v>17.0</v>
      </c>
      <c r="AU21" s="7">
        <v>21.5</v>
      </c>
      <c r="AV21" s="7">
        <v>30.2</v>
      </c>
      <c r="AW21" s="7">
        <v>11.7</v>
      </c>
      <c r="AX21" s="7">
        <v>5.9</v>
      </c>
      <c r="AY21" s="7">
        <v>2.2</v>
      </c>
      <c r="AZ21" s="7">
        <v>11.3</v>
      </c>
      <c r="BA21" s="7">
        <v>17.1</v>
      </c>
      <c r="BB21" s="7">
        <v>68.0</v>
      </c>
    </row>
    <row r="22">
      <c r="A22" s="6" t="s">
        <v>66</v>
      </c>
      <c r="B22" s="7">
        <v>1.0</v>
      </c>
      <c r="C22" s="7">
        <v>23.0</v>
      </c>
      <c r="D22" s="7">
        <v>11.0</v>
      </c>
      <c r="E22" s="7">
        <v>16.31</v>
      </c>
      <c r="F22" s="7">
        <v>9.84</v>
      </c>
      <c r="G22" s="7">
        <v>105.1</v>
      </c>
      <c r="H22" s="7">
        <v>2.0</v>
      </c>
      <c r="I22" s="7">
        <v>0.0</v>
      </c>
      <c r="J22" s="7">
        <v>26.2</v>
      </c>
      <c r="K22" s="7">
        <v>57.8</v>
      </c>
      <c r="L22" s="7">
        <v>0.453</v>
      </c>
      <c r="M22" s="7">
        <v>19.1</v>
      </c>
      <c r="N22" s="7">
        <v>36.8</v>
      </c>
      <c r="O22" s="7">
        <v>0.518</v>
      </c>
      <c r="P22" s="7">
        <v>7.1</v>
      </c>
      <c r="Q22" s="7">
        <v>0.34</v>
      </c>
      <c r="R22" s="7">
        <v>16.0</v>
      </c>
      <c r="S22" s="7">
        <v>0.75</v>
      </c>
      <c r="T22" s="7">
        <v>10.4</v>
      </c>
      <c r="U22" s="7">
        <v>25.3</v>
      </c>
      <c r="V22" s="7">
        <v>35.6</v>
      </c>
      <c r="W22" s="7">
        <v>16.8</v>
      </c>
      <c r="X22" s="7">
        <v>7.7</v>
      </c>
      <c r="Y22" s="7">
        <v>2.8</v>
      </c>
      <c r="Z22" s="7">
        <v>75.5</v>
      </c>
      <c r="AA22" s="7">
        <v>57.4</v>
      </c>
      <c r="AB22" s="7">
        <v>36.3</v>
      </c>
      <c r="AC22" s="7">
        <v>21.1</v>
      </c>
      <c r="AD22" s="7">
        <v>0.692</v>
      </c>
      <c r="AE22" s="7">
        <v>10.4</v>
      </c>
      <c r="AF22" s="7">
        <v>9.0</v>
      </c>
      <c r="AG22" s="7">
        <v>7.0</v>
      </c>
      <c r="AH22" s="7">
        <v>96.1</v>
      </c>
      <c r="AI22" s="7">
        <v>20.9</v>
      </c>
      <c r="AJ22" s="7">
        <v>21.3</v>
      </c>
      <c r="AK22" s="7">
        <v>14.3</v>
      </c>
      <c r="AL22" s="7">
        <v>17.7</v>
      </c>
      <c r="AM22" s="7">
        <v>24.1</v>
      </c>
      <c r="AN22" s="7">
        <v>0.419</v>
      </c>
      <c r="AO22" s="7">
        <v>17.7</v>
      </c>
      <c r="AP22" s="7">
        <v>0.488</v>
      </c>
      <c r="AQ22" s="7">
        <v>6.3</v>
      </c>
      <c r="AR22" s="7">
        <v>0.301</v>
      </c>
      <c r="AS22" s="7">
        <v>14.6</v>
      </c>
      <c r="AT22" s="7">
        <v>21.0</v>
      </c>
      <c r="AU22" s="7">
        <v>23.0</v>
      </c>
      <c r="AV22" s="7">
        <v>33.4</v>
      </c>
      <c r="AW22" s="7">
        <v>13.5</v>
      </c>
      <c r="AX22" s="7">
        <v>7.5</v>
      </c>
      <c r="AY22" s="7">
        <v>3.9</v>
      </c>
      <c r="AZ22" s="7">
        <v>14.8</v>
      </c>
      <c r="BA22" s="7">
        <v>18.6</v>
      </c>
      <c r="BB22" s="7">
        <v>69.0</v>
      </c>
    </row>
    <row r="23">
      <c r="A23" s="6" t="s">
        <v>67</v>
      </c>
      <c r="B23" s="7">
        <v>1.0</v>
      </c>
      <c r="C23" s="7">
        <v>19.0</v>
      </c>
      <c r="D23" s="7">
        <v>11.0</v>
      </c>
      <c r="E23" s="7">
        <v>14.06</v>
      </c>
      <c r="F23" s="7">
        <v>11.23</v>
      </c>
      <c r="G23" s="7">
        <v>106.0</v>
      </c>
      <c r="H23" s="7">
        <v>8.0</v>
      </c>
      <c r="I23" s="7">
        <v>0.0</v>
      </c>
      <c r="J23" s="7">
        <v>25.7</v>
      </c>
      <c r="K23" s="7">
        <v>57.2</v>
      </c>
      <c r="L23" s="7">
        <v>0.45</v>
      </c>
      <c r="M23" s="7">
        <v>18.3</v>
      </c>
      <c r="N23" s="7">
        <v>38.3</v>
      </c>
      <c r="O23" s="7">
        <v>0.477</v>
      </c>
      <c r="P23" s="7">
        <v>7.5</v>
      </c>
      <c r="Q23" s="7">
        <v>0.395</v>
      </c>
      <c r="R23" s="7">
        <v>11.3</v>
      </c>
      <c r="S23" s="7">
        <v>0.762</v>
      </c>
      <c r="T23" s="7">
        <v>8.9</v>
      </c>
      <c r="U23" s="7">
        <v>26.8</v>
      </c>
      <c r="V23" s="7">
        <v>35.7</v>
      </c>
      <c r="W23" s="7">
        <v>14.8</v>
      </c>
      <c r="X23" s="7">
        <v>4.6</v>
      </c>
      <c r="Y23" s="7">
        <v>2.9</v>
      </c>
      <c r="Z23" s="7">
        <v>70.2</v>
      </c>
      <c r="AA23" s="7">
        <v>57.7</v>
      </c>
      <c r="AB23" s="7">
        <v>35.6</v>
      </c>
      <c r="AC23" s="7">
        <v>22.1</v>
      </c>
      <c r="AD23" s="7">
        <v>0.721</v>
      </c>
      <c r="AE23" s="7">
        <v>9.0</v>
      </c>
      <c r="AF23" s="7">
        <v>12.0</v>
      </c>
      <c r="AG23" s="7">
        <v>8.0</v>
      </c>
      <c r="AH23" s="7">
        <v>101.8</v>
      </c>
      <c r="AI23" s="7">
        <v>18.9</v>
      </c>
      <c r="AJ23" s="7">
        <v>14.8</v>
      </c>
      <c r="AK23" s="7">
        <v>10.9</v>
      </c>
      <c r="AL23" s="7">
        <v>16.5</v>
      </c>
      <c r="AM23" s="7">
        <v>24.3</v>
      </c>
      <c r="AN23" s="7">
        <v>0.42</v>
      </c>
      <c r="AO23" s="7">
        <v>17.3</v>
      </c>
      <c r="AP23" s="7">
        <v>0.486</v>
      </c>
      <c r="AQ23" s="7">
        <v>7.0</v>
      </c>
      <c r="AR23" s="7">
        <v>0.315</v>
      </c>
      <c r="AS23" s="7">
        <v>11.9</v>
      </c>
      <c r="AT23" s="7">
        <v>16.5</v>
      </c>
      <c r="AU23" s="7">
        <v>23.6</v>
      </c>
      <c r="AV23" s="7">
        <v>32.6</v>
      </c>
      <c r="AW23" s="7">
        <v>12.7</v>
      </c>
      <c r="AX23" s="7">
        <v>5.7</v>
      </c>
      <c r="AY23" s="7">
        <v>3.6</v>
      </c>
      <c r="AZ23" s="7">
        <v>9.7</v>
      </c>
      <c r="BA23" s="7">
        <v>16.0</v>
      </c>
      <c r="BB23" s="7">
        <v>67.4</v>
      </c>
    </row>
    <row r="24">
      <c r="A24" s="6" t="s">
        <v>68</v>
      </c>
      <c r="B24" s="7">
        <v>1.0</v>
      </c>
      <c r="C24" s="7">
        <v>28.0</v>
      </c>
      <c r="D24" s="7">
        <v>17.0</v>
      </c>
      <c r="E24" s="7">
        <v>17.28</v>
      </c>
      <c r="F24" s="7">
        <v>7.93</v>
      </c>
      <c r="G24" s="7">
        <v>113.2</v>
      </c>
      <c r="H24" s="7">
        <v>2.0</v>
      </c>
      <c r="I24" s="7">
        <v>0.0</v>
      </c>
      <c r="J24" s="7">
        <v>29.6</v>
      </c>
      <c r="K24" s="7">
        <v>60.8</v>
      </c>
      <c r="L24" s="7">
        <v>0.487</v>
      </c>
      <c r="M24" s="7">
        <v>20.8</v>
      </c>
      <c r="N24" s="7">
        <v>35.3</v>
      </c>
      <c r="O24" s="7">
        <v>0.588</v>
      </c>
      <c r="P24" s="7">
        <v>8.9</v>
      </c>
      <c r="Q24" s="7">
        <v>0.348</v>
      </c>
      <c r="R24" s="7">
        <v>11.9</v>
      </c>
      <c r="S24" s="7">
        <v>0.721</v>
      </c>
      <c r="T24" s="7">
        <v>8.9</v>
      </c>
      <c r="U24" s="7">
        <v>23.0</v>
      </c>
      <c r="V24" s="7">
        <v>31.9</v>
      </c>
      <c r="W24" s="7">
        <v>17.6</v>
      </c>
      <c r="X24" s="7">
        <v>9.4</v>
      </c>
      <c r="Y24" s="7">
        <v>3.1</v>
      </c>
      <c r="Z24" s="7">
        <v>79.9</v>
      </c>
      <c r="AA24" s="7">
        <v>57.6</v>
      </c>
      <c r="AB24" s="7">
        <v>36.0</v>
      </c>
      <c r="AC24" s="7">
        <v>21.6</v>
      </c>
      <c r="AD24" s="7">
        <v>0.698</v>
      </c>
      <c r="AE24" s="7">
        <v>10.9</v>
      </c>
      <c r="AF24" s="7">
        <v>6.0</v>
      </c>
      <c r="AG24" s="7">
        <v>3.0</v>
      </c>
      <c r="AH24" s="7">
        <v>100.0</v>
      </c>
      <c r="AI24" s="7">
        <v>25.4</v>
      </c>
      <c r="AJ24" s="7">
        <v>16.4</v>
      </c>
      <c r="AK24" s="7">
        <v>10.7</v>
      </c>
      <c r="AL24" s="7">
        <v>16.3</v>
      </c>
      <c r="AM24" s="7">
        <v>25.6</v>
      </c>
      <c r="AN24" s="7">
        <v>0.445</v>
      </c>
      <c r="AO24" s="7">
        <v>18.0</v>
      </c>
      <c r="AP24" s="7">
        <v>0.5</v>
      </c>
      <c r="AQ24" s="7">
        <v>7.6</v>
      </c>
      <c r="AR24" s="7">
        <v>0.352</v>
      </c>
      <c r="AS24" s="7">
        <v>11.7</v>
      </c>
      <c r="AT24" s="7">
        <v>16.7</v>
      </c>
      <c r="AU24" s="7">
        <v>24.7</v>
      </c>
      <c r="AV24" s="7">
        <v>35.6</v>
      </c>
      <c r="AW24" s="7">
        <v>15.0</v>
      </c>
      <c r="AX24" s="7">
        <v>5.6</v>
      </c>
      <c r="AY24" s="7">
        <v>3.4</v>
      </c>
      <c r="AZ24" s="7">
        <v>16.1</v>
      </c>
      <c r="BA24" s="7">
        <v>15.2</v>
      </c>
      <c r="BB24" s="7">
        <v>70.6</v>
      </c>
    </row>
    <row r="25">
      <c r="A25" s="6" t="s">
        <v>62</v>
      </c>
      <c r="B25" s="7">
        <v>0.0</v>
      </c>
      <c r="C25" s="7">
        <v>31.0</v>
      </c>
      <c r="D25" s="7">
        <v>18.0</v>
      </c>
      <c r="E25" s="7">
        <v>13.39</v>
      </c>
      <c r="F25" s="7">
        <v>0.51</v>
      </c>
      <c r="G25" s="7">
        <v>113.4</v>
      </c>
      <c r="H25" s="7">
        <v>0.0</v>
      </c>
      <c r="I25" s="7">
        <v>0.0</v>
      </c>
      <c r="J25" s="7">
        <v>28.2</v>
      </c>
      <c r="K25" s="7">
        <v>59.8</v>
      </c>
      <c r="L25" s="7">
        <v>0.472</v>
      </c>
      <c r="M25" s="7">
        <v>18.5</v>
      </c>
      <c r="N25" s="7">
        <v>33.6</v>
      </c>
      <c r="O25" s="7">
        <v>0.55</v>
      </c>
      <c r="P25" s="7">
        <v>9.8</v>
      </c>
      <c r="Q25" s="7">
        <v>0.372</v>
      </c>
      <c r="R25" s="7">
        <v>12.6</v>
      </c>
      <c r="S25" s="7">
        <v>0.716</v>
      </c>
      <c r="T25" s="7">
        <v>10.5</v>
      </c>
      <c r="U25" s="7">
        <v>28.1</v>
      </c>
      <c r="V25" s="7">
        <v>38.7</v>
      </c>
      <c r="W25" s="7">
        <v>14.6</v>
      </c>
      <c r="X25" s="7">
        <v>6.8</v>
      </c>
      <c r="Y25" s="7">
        <v>2.5</v>
      </c>
      <c r="Z25" s="7">
        <v>78.8</v>
      </c>
      <c r="AA25" s="7">
        <v>58.3</v>
      </c>
      <c r="AB25" s="7">
        <v>38.2</v>
      </c>
      <c r="AC25" s="7">
        <v>20.1</v>
      </c>
      <c r="AD25" s="7">
        <v>0.747</v>
      </c>
      <c r="AE25" s="7">
        <v>8.9</v>
      </c>
      <c r="AF25" s="7">
        <v>3.0</v>
      </c>
      <c r="AG25" s="7">
        <v>2.0</v>
      </c>
      <c r="AH25" s="7">
        <v>93.5</v>
      </c>
      <c r="AI25" s="7">
        <v>26.3</v>
      </c>
      <c r="AJ25" s="7">
        <v>17.5</v>
      </c>
      <c r="AK25" s="7">
        <v>11.8</v>
      </c>
      <c r="AL25" s="7">
        <v>15.9</v>
      </c>
      <c r="AM25" s="7">
        <v>23.5</v>
      </c>
      <c r="AN25" s="7">
        <v>0.402</v>
      </c>
      <c r="AO25" s="7">
        <v>17.1</v>
      </c>
      <c r="AP25" s="7">
        <v>0.446</v>
      </c>
      <c r="AQ25" s="7">
        <v>6.4</v>
      </c>
      <c r="AR25" s="7">
        <v>0.319</v>
      </c>
      <c r="AS25" s="7">
        <v>11.6</v>
      </c>
      <c r="AT25" s="7">
        <v>15.6</v>
      </c>
      <c r="AU25" s="7">
        <v>23.8</v>
      </c>
      <c r="AV25" s="7">
        <v>32.7</v>
      </c>
      <c r="AW25" s="7">
        <v>7.8</v>
      </c>
      <c r="AX25" s="7">
        <v>5.7</v>
      </c>
      <c r="AY25" s="7">
        <v>2.3</v>
      </c>
      <c r="AZ25" s="7">
        <v>12.8</v>
      </c>
      <c r="BA25" s="7">
        <v>16.7</v>
      </c>
      <c r="BB25" s="7">
        <v>65.0</v>
      </c>
    </row>
    <row r="26">
      <c r="A26" s="6" t="s">
        <v>64</v>
      </c>
      <c r="B26" s="7">
        <v>1.0</v>
      </c>
      <c r="C26" s="7">
        <v>23.0</v>
      </c>
      <c r="D26" s="7">
        <v>11.0</v>
      </c>
      <c r="E26" s="7">
        <v>21.9</v>
      </c>
      <c r="F26" s="7">
        <v>8.14</v>
      </c>
      <c r="G26" s="7">
        <v>108.0</v>
      </c>
      <c r="H26" s="7">
        <v>5.0</v>
      </c>
      <c r="I26" s="7">
        <v>0.0</v>
      </c>
      <c r="J26" s="7">
        <v>25.5</v>
      </c>
      <c r="K26" s="7">
        <v>58.5</v>
      </c>
      <c r="L26" s="7">
        <v>0.437</v>
      </c>
      <c r="M26" s="7">
        <v>17.8</v>
      </c>
      <c r="N26" s="7">
        <v>34.9</v>
      </c>
      <c r="O26" s="7">
        <v>0.509</v>
      </c>
      <c r="P26" s="7">
        <v>7.8</v>
      </c>
      <c r="Q26" s="7">
        <v>0.329</v>
      </c>
      <c r="R26" s="7">
        <v>12.9</v>
      </c>
      <c r="S26" s="7">
        <v>0.714</v>
      </c>
      <c r="T26" s="7">
        <v>13.0</v>
      </c>
      <c r="U26" s="7">
        <v>25.7</v>
      </c>
      <c r="V26" s="7">
        <v>38.7</v>
      </c>
      <c r="W26" s="7">
        <v>16.9</v>
      </c>
      <c r="X26" s="7">
        <v>8.3</v>
      </c>
      <c r="Y26" s="7">
        <v>3.6</v>
      </c>
      <c r="Z26" s="7">
        <v>71.8</v>
      </c>
      <c r="AA26" s="7">
        <v>52.8</v>
      </c>
      <c r="AB26" s="7">
        <v>30.8</v>
      </c>
      <c r="AC26" s="7">
        <v>22.0</v>
      </c>
      <c r="AD26" s="7">
        <v>0.722</v>
      </c>
      <c r="AE26" s="7">
        <v>9.5</v>
      </c>
      <c r="AF26" s="7">
        <v>10.0</v>
      </c>
      <c r="AG26" s="7">
        <v>7.0</v>
      </c>
      <c r="AH26" s="7">
        <v>87.3</v>
      </c>
      <c r="AI26" s="7">
        <v>23.6</v>
      </c>
      <c r="AJ26" s="7">
        <v>18.1</v>
      </c>
      <c r="AK26" s="7">
        <v>12.1</v>
      </c>
      <c r="AL26" s="7">
        <v>16.8</v>
      </c>
      <c r="AM26" s="7">
        <v>19.5</v>
      </c>
      <c r="AN26" s="7">
        <v>0.369</v>
      </c>
      <c r="AO26" s="7">
        <v>13.7</v>
      </c>
      <c r="AP26" s="7">
        <v>0.446</v>
      </c>
      <c r="AQ26" s="7">
        <v>5.8</v>
      </c>
      <c r="AR26" s="7">
        <v>0.262</v>
      </c>
      <c r="AS26" s="7">
        <v>13.3</v>
      </c>
      <c r="AT26" s="7">
        <v>18.4</v>
      </c>
      <c r="AU26" s="7">
        <v>22.4</v>
      </c>
      <c r="AV26" s="7">
        <v>31.8</v>
      </c>
      <c r="AW26" s="7">
        <v>9.8</v>
      </c>
      <c r="AX26" s="7">
        <v>6.8</v>
      </c>
      <c r="AY26" s="7">
        <v>3.0</v>
      </c>
      <c r="AZ26" s="7">
        <v>14.8</v>
      </c>
      <c r="BA26" s="7">
        <v>17.8</v>
      </c>
      <c r="BB26" s="7">
        <v>58.0</v>
      </c>
    </row>
    <row r="27">
      <c r="A27" s="6" t="s">
        <v>66</v>
      </c>
      <c r="B27" s="7">
        <v>1.0</v>
      </c>
      <c r="C27" s="7">
        <v>23.0</v>
      </c>
      <c r="D27" s="7">
        <v>11.0</v>
      </c>
      <c r="E27" s="7">
        <v>16.31</v>
      </c>
      <c r="F27" s="7">
        <v>9.84</v>
      </c>
      <c r="G27" s="7">
        <v>105.1</v>
      </c>
      <c r="H27" s="7">
        <v>2.0</v>
      </c>
      <c r="I27" s="7">
        <v>0.0</v>
      </c>
      <c r="J27" s="7">
        <v>26.2</v>
      </c>
      <c r="K27" s="7">
        <v>57.8</v>
      </c>
      <c r="L27" s="7">
        <v>0.453</v>
      </c>
      <c r="M27" s="7">
        <v>19.1</v>
      </c>
      <c r="N27" s="7">
        <v>36.8</v>
      </c>
      <c r="O27" s="7">
        <v>0.518</v>
      </c>
      <c r="P27" s="7">
        <v>7.1</v>
      </c>
      <c r="Q27" s="7">
        <v>0.34</v>
      </c>
      <c r="R27" s="7">
        <v>16.0</v>
      </c>
      <c r="S27" s="7">
        <v>0.75</v>
      </c>
      <c r="T27" s="7">
        <v>10.4</v>
      </c>
      <c r="U27" s="7">
        <v>25.3</v>
      </c>
      <c r="V27" s="7">
        <v>35.6</v>
      </c>
      <c r="W27" s="7">
        <v>16.8</v>
      </c>
      <c r="X27" s="7">
        <v>7.7</v>
      </c>
      <c r="Y27" s="7">
        <v>2.8</v>
      </c>
      <c r="Z27" s="7">
        <v>75.5</v>
      </c>
      <c r="AA27" s="7">
        <v>57.4</v>
      </c>
      <c r="AB27" s="7">
        <v>36.3</v>
      </c>
      <c r="AC27" s="7">
        <v>21.1</v>
      </c>
      <c r="AD27" s="7">
        <v>0.692</v>
      </c>
      <c r="AE27" s="7">
        <v>10.4</v>
      </c>
      <c r="AF27" s="7">
        <v>9.0</v>
      </c>
      <c r="AG27" s="7">
        <v>7.0</v>
      </c>
      <c r="AH27" s="7">
        <v>96.1</v>
      </c>
      <c r="AI27" s="7">
        <v>20.9</v>
      </c>
      <c r="AJ27" s="7">
        <v>21.3</v>
      </c>
      <c r="AK27" s="7">
        <v>14.3</v>
      </c>
      <c r="AL27" s="7">
        <v>17.7</v>
      </c>
      <c r="AM27" s="7">
        <v>24.1</v>
      </c>
      <c r="AN27" s="7">
        <v>0.419</v>
      </c>
      <c r="AO27" s="7">
        <v>17.7</v>
      </c>
      <c r="AP27" s="7">
        <v>0.488</v>
      </c>
      <c r="AQ27" s="7">
        <v>6.3</v>
      </c>
      <c r="AR27" s="7">
        <v>0.301</v>
      </c>
      <c r="AS27" s="7">
        <v>14.6</v>
      </c>
      <c r="AT27" s="7">
        <v>21.0</v>
      </c>
      <c r="AU27" s="7">
        <v>23.0</v>
      </c>
      <c r="AV27" s="7">
        <v>33.4</v>
      </c>
      <c r="AW27" s="7">
        <v>13.5</v>
      </c>
      <c r="AX27" s="7">
        <v>7.5</v>
      </c>
      <c r="AY27" s="7">
        <v>3.9</v>
      </c>
      <c r="AZ27" s="7">
        <v>14.8</v>
      </c>
      <c r="BA27" s="7">
        <v>18.6</v>
      </c>
      <c r="BB27" s="7">
        <v>69.0</v>
      </c>
    </row>
    <row r="28">
      <c r="A28" s="6" t="s">
        <v>67</v>
      </c>
      <c r="B28" s="7">
        <v>1.0</v>
      </c>
      <c r="C28" s="7">
        <v>19.0</v>
      </c>
      <c r="D28" s="7">
        <v>11.0</v>
      </c>
      <c r="E28" s="7">
        <v>14.06</v>
      </c>
      <c r="F28" s="7">
        <v>11.23</v>
      </c>
      <c r="G28" s="7">
        <v>106.0</v>
      </c>
      <c r="H28" s="7">
        <v>8.0</v>
      </c>
      <c r="I28" s="7">
        <v>0.0</v>
      </c>
      <c r="J28" s="7">
        <v>25.7</v>
      </c>
      <c r="K28" s="7">
        <v>57.2</v>
      </c>
      <c r="L28" s="7">
        <v>0.45</v>
      </c>
      <c r="M28" s="7">
        <v>18.3</v>
      </c>
      <c r="N28" s="7">
        <v>38.3</v>
      </c>
      <c r="O28" s="7">
        <v>0.477</v>
      </c>
      <c r="P28" s="7">
        <v>7.5</v>
      </c>
      <c r="Q28" s="7">
        <v>0.395</v>
      </c>
      <c r="R28" s="7">
        <v>11.3</v>
      </c>
      <c r="S28" s="7">
        <v>0.762</v>
      </c>
      <c r="T28" s="7">
        <v>8.9</v>
      </c>
      <c r="U28" s="7">
        <v>26.8</v>
      </c>
      <c r="V28" s="7">
        <v>35.7</v>
      </c>
      <c r="W28" s="7">
        <v>14.8</v>
      </c>
      <c r="X28" s="7">
        <v>4.6</v>
      </c>
      <c r="Y28" s="7">
        <v>2.9</v>
      </c>
      <c r="Z28" s="7">
        <v>70.2</v>
      </c>
      <c r="AA28" s="7">
        <v>57.7</v>
      </c>
      <c r="AB28" s="7">
        <v>35.6</v>
      </c>
      <c r="AC28" s="7">
        <v>22.1</v>
      </c>
      <c r="AD28" s="7">
        <v>0.721</v>
      </c>
      <c r="AE28" s="7">
        <v>9.0</v>
      </c>
      <c r="AF28" s="7">
        <v>12.0</v>
      </c>
      <c r="AG28" s="7">
        <v>8.0</v>
      </c>
      <c r="AH28" s="7">
        <v>101.8</v>
      </c>
      <c r="AI28" s="7">
        <v>18.9</v>
      </c>
      <c r="AJ28" s="7">
        <v>14.8</v>
      </c>
      <c r="AK28" s="7">
        <v>10.9</v>
      </c>
      <c r="AL28" s="7">
        <v>16.5</v>
      </c>
      <c r="AM28" s="7">
        <v>24.3</v>
      </c>
      <c r="AN28" s="7">
        <v>0.42</v>
      </c>
      <c r="AO28" s="7">
        <v>17.3</v>
      </c>
      <c r="AP28" s="7">
        <v>0.486</v>
      </c>
      <c r="AQ28" s="7">
        <v>7.0</v>
      </c>
      <c r="AR28" s="7">
        <v>0.315</v>
      </c>
      <c r="AS28" s="7">
        <v>11.9</v>
      </c>
      <c r="AT28" s="7">
        <v>16.5</v>
      </c>
      <c r="AU28" s="7">
        <v>23.6</v>
      </c>
      <c r="AV28" s="7">
        <v>32.6</v>
      </c>
      <c r="AW28" s="7">
        <v>12.7</v>
      </c>
      <c r="AX28" s="7">
        <v>5.7</v>
      </c>
      <c r="AY28" s="7">
        <v>3.6</v>
      </c>
      <c r="AZ28" s="7">
        <v>9.7</v>
      </c>
      <c r="BA28" s="7">
        <v>16.0</v>
      </c>
      <c r="BB28" s="7">
        <v>67.4</v>
      </c>
    </row>
    <row r="29">
      <c r="A29" s="6" t="s">
        <v>62</v>
      </c>
      <c r="B29" s="7">
        <v>0.0</v>
      </c>
      <c r="C29" s="7">
        <v>31.0</v>
      </c>
      <c r="D29" s="7">
        <v>18.0</v>
      </c>
      <c r="E29" s="7">
        <v>13.39</v>
      </c>
      <c r="F29" s="7">
        <v>0.51</v>
      </c>
      <c r="G29" s="7">
        <v>113.4</v>
      </c>
      <c r="H29" s="7">
        <v>0.0</v>
      </c>
      <c r="I29" s="7">
        <v>0.0</v>
      </c>
      <c r="J29" s="7">
        <v>28.2</v>
      </c>
      <c r="K29" s="7">
        <v>59.8</v>
      </c>
      <c r="L29" s="7">
        <v>0.472</v>
      </c>
      <c r="M29" s="7">
        <v>18.5</v>
      </c>
      <c r="N29" s="7">
        <v>33.6</v>
      </c>
      <c r="O29" s="7">
        <v>0.55</v>
      </c>
      <c r="P29" s="7">
        <v>9.8</v>
      </c>
      <c r="Q29" s="7">
        <v>0.372</v>
      </c>
      <c r="R29" s="7">
        <v>12.6</v>
      </c>
      <c r="S29" s="7">
        <v>0.716</v>
      </c>
      <c r="T29" s="7">
        <v>10.5</v>
      </c>
      <c r="U29" s="7">
        <v>28.1</v>
      </c>
      <c r="V29" s="7">
        <v>38.7</v>
      </c>
      <c r="W29" s="7">
        <v>14.6</v>
      </c>
      <c r="X29" s="7">
        <v>6.8</v>
      </c>
      <c r="Y29" s="7">
        <v>2.5</v>
      </c>
      <c r="Z29" s="7">
        <v>78.8</v>
      </c>
      <c r="AA29" s="7">
        <v>58.3</v>
      </c>
      <c r="AB29" s="7">
        <v>38.2</v>
      </c>
      <c r="AC29" s="7">
        <v>20.1</v>
      </c>
      <c r="AD29" s="7">
        <v>0.747</v>
      </c>
      <c r="AE29" s="7">
        <v>8.9</v>
      </c>
      <c r="AF29" s="7">
        <v>3.0</v>
      </c>
      <c r="AG29" s="7">
        <v>2.0</v>
      </c>
      <c r="AH29" s="7">
        <v>93.5</v>
      </c>
      <c r="AI29" s="7">
        <v>26.3</v>
      </c>
      <c r="AJ29" s="7">
        <v>17.5</v>
      </c>
      <c r="AK29" s="7">
        <v>11.8</v>
      </c>
      <c r="AL29" s="7">
        <v>15.9</v>
      </c>
      <c r="AM29" s="7">
        <v>23.5</v>
      </c>
      <c r="AN29" s="7">
        <v>0.402</v>
      </c>
      <c r="AO29" s="7">
        <v>17.1</v>
      </c>
      <c r="AP29" s="7">
        <v>0.446</v>
      </c>
      <c r="AQ29" s="7">
        <v>6.4</v>
      </c>
      <c r="AR29" s="7">
        <v>0.319</v>
      </c>
      <c r="AS29" s="7">
        <v>11.6</v>
      </c>
      <c r="AT29" s="7">
        <v>15.6</v>
      </c>
      <c r="AU29" s="7">
        <v>23.8</v>
      </c>
      <c r="AV29" s="7">
        <v>32.7</v>
      </c>
      <c r="AW29" s="7">
        <v>7.8</v>
      </c>
      <c r="AX29" s="7">
        <v>5.7</v>
      </c>
      <c r="AY29" s="7">
        <v>2.3</v>
      </c>
      <c r="AZ29" s="7">
        <v>12.8</v>
      </c>
      <c r="BA29" s="7">
        <v>16.7</v>
      </c>
      <c r="BB29" s="7">
        <v>65.0</v>
      </c>
    </row>
    <row r="30">
      <c r="A30" s="6" t="s">
        <v>66</v>
      </c>
      <c r="B30" s="7">
        <v>1.0</v>
      </c>
      <c r="C30" s="7">
        <v>23.0</v>
      </c>
      <c r="D30" s="7">
        <v>11.0</v>
      </c>
      <c r="E30" s="7">
        <v>16.31</v>
      </c>
      <c r="F30" s="7">
        <v>9.84</v>
      </c>
      <c r="G30" s="7">
        <v>105.1</v>
      </c>
      <c r="H30" s="7">
        <v>2.0</v>
      </c>
      <c r="I30" s="7">
        <v>0.0</v>
      </c>
      <c r="J30" s="7">
        <v>26.2</v>
      </c>
      <c r="K30" s="7">
        <v>57.8</v>
      </c>
      <c r="L30" s="7">
        <v>0.453</v>
      </c>
      <c r="M30" s="7">
        <v>19.1</v>
      </c>
      <c r="N30" s="7">
        <v>36.8</v>
      </c>
      <c r="O30" s="7">
        <v>0.518</v>
      </c>
      <c r="P30" s="7">
        <v>7.1</v>
      </c>
      <c r="Q30" s="7">
        <v>0.34</v>
      </c>
      <c r="R30" s="7">
        <v>16.0</v>
      </c>
      <c r="S30" s="7">
        <v>0.75</v>
      </c>
      <c r="T30" s="7">
        <v>10.4</v>
      </c>
      <c r="U30" s="7">
        <v>25.3</v>
      </c>
      <c r="V30" s="7">
        <v>35.6</v>
      </c>
      <c r="W30" s="7">
        <v>16.8</v>
      </c>
      <c r="X30" s="7">
        <v>7.7</v>
      </c>
      <c r="Y30" s="7">
        <v>2.8</v>
      </c>
      <c r="Z30" s="7">
        <v>75.5</v>
      </c>
      <c r="AA30" s="7">
        <v>57.4</v>
      </c>
      <c r="AB30" s="7">
        <v>36.3</v>
      </c>
      <c r="AC30" s="7">
        <v>21.1</v>
      </c>
      <c r="AD30" s="7">
        <v>0.692</v>
      </c>
      <c r="AE30" s="7">
        <v>10.4</v>
      </c>
      <c r="AF30" s="7">
        <v>9.0</v>
      </c>
      <c r="AG30" s="7">
        <v>7.0</v>
      </c>
      <c r="AH30" s="7">
        <v>96.1</v>
      </c>
      <c r="AI30" s="7">
        <v>20.9</v>
      </c>
      <c r="AJ30" s="7">
        <v>21.3</v>
      </c>
      <c r="AK30" s="7">
        <v>14.3</v>
      </c>
      <c r="AL30" s="7">
        <v>17.7</v>
      </c>
      <c r="AM30" s="7">
        <v>24.1</v>
      </c>
      <c r="AN30" s="7">
        <v>0.419</v>
      </c>
      <c r="AO30" s="7">
        <v>17.7</v>
      </c>
      <c r="AP30" s="7">
        <v>0.488</v>
      </c>
      <c r="AQ30" s="7">
        <v>6.3</v>
      </c>
      <c r="AR30" s="7">
        <v>0.301</v>
      </c>
      <c r="AS30" s="7">
        <v>14.6</v>
      </c>
      <c r="AT30" s="7">
        <v>21.0</v>
      </c>
      <c r="AU30" s="7">
        <v>23.0</v>
      </c>
      <c r="AV30" s="7">
        <v>33.4</v>
      </c>
      <c r="AW30" s="7">
        <v>13.5</v>
      </c>
      <c r="AX30" s="7">
        <v>7.5</v>
      </c>
      <c r="AY30" s="7">
        <v>3.9</v>
      </c>
      <c r="AZ30" s="7">
        <v>14.8</v>
      </c>
      <c r="BA30" s="7">
        <v>18.6</v>
      </c>
      <c r="BB30" s="7">
        <v>69.0</v>
      </c>
    </row>
    <row r="31">
      <c r="A31" s="6" t="s">
        <v>62</v>
      </c>
      <c r="B31" s="7">
        <v>0.0</v>
      </c>
      <c r="C31" s="7">
        <v>31.0</v>
      </c>
      <c r="D31" s="7">
        <v>18.0</v>
      </c>
      <c r="E31" s="7">
        <v>13.39</v>
      </c>
      <c r="F31" s="7">
        <v>0.51</v>
      </c>
      <c r="G31" s="7">
        <v>113.4</v>
      </c>
      <c r="H31" s="7">
        <v>0.0</v>
      </c>
      <c r="I31" s="7">
        <v>0.0</v>
      </c>
      <c r="J31" s="7">
        <v>28.2</v>
      </c>
      <c r="K31" s="7">
        <v>59.8</v>
      </c>
      <c r="L31" s="7">
        <v>0.472</v>
      </c>
      <c r="M31" s="7">
        <v>18.5</v>
      </c>
      <c r="N31" s="7">
        <v>33.6</v>
      </c>
      <c r="O31" s="7">
        <v>0.55</v>
      </c>
      <c r="P31" s="7">
        <v>9.8</v>
      </c>
      <c r="Q31" s="7">
        <v>0.372</v>
      </c>
      <c r="R31" s="7">
        <v>12.6</v>
      </c>
      <c r="S31" s="7">
        <v>0.716</v>
      </c>
      <c r="T31" s="7">
        <v>10.5</v>
      </c>
      <c r="U31" s="7">
        <v>28.1</v>
      </c>
      <c r="V31" s="7">
        <v>38.7</v>
      </c>
      <c r="W31" s="7">
        <v>14.6</v>
      </c>
      <c r="X31" s="7">
        <v>6.8</v>
      </c>
      <c r="Y31" s="7">
        <v>2.5</v>
      </c>
      <c r="Z31" s="7">
        <v>78.8</v>
      </c>
      <c r="AA31" s="7">
        <v>58.3</v>
      </c>
      <c r="AB31" s="7">
        <v>38.2</v>
      </c>
      <c r="AC31" s="7">
        <v>20.1</v>
      </c>
      <c r="AD31" s="7">
        <v>0.747</v>
      </c>
      <c r="AE31" s="7">
        <v>8.9</v>
      </c>
      <c r="AF31" s="7">
        <v>3.0</v>
      </c>
      <c r="AG31" s="7">
        <v>2.0</v>
      </c>
      <c r="AH31" s="7">
        <v>93.5</v>
      </c>
      <c r="AI31" s="7">
        <v>26.3</v>
      </c>
      <c r="AJ31" s="7">
        <v>17.5</v>
      </c>
      <c r="AK31" s="7">
        <v>11.8</v>
      </c>
      <c r="AL31" s="7">
        <v>15.9</v>
      </c>
      <c r="AM31" s="7">
        <v>23.5</v>
      </c>
      <c r="AN31" s="7">
        <v>0.402</v>
      </c>
      <c r="AO31" s="7">
        <v>17.1</v>
      </c>
      <c r="AP31" s="7">
        <v>0.446</v>
      </c>
      <c r="AQ31" s="7">
        <v>6.4</v>
      </c>
      <c r="AR31" s="7">
        <v>0.319</v>
      </c>
      <c r="AS31" s="7">
        <v>11.6</v>
      </c>
      <c r="AT31" s="7">
        <v>15.6</v>
      </c>
      <c r="AU31" s="7">
        <v>23.8</v>
      </c>
      <c r="AV31" s="7">
        <v>32.7</v>
      </c>
      <c r="AW31" s="7">
        <v>7.8</v>
      </c>
      <c r="AX31" s="7">
        <v>5.7</v>
      </c>
      <c r="AY31" s="7">
        <v>2.3</v>
      </c>
      <c r="AZ31" s="7">
        <v>12.8</v>
      </c>
      <c r="BA31" s="7">
        <v>16.7</v>
      </c>
      <c r="BB31" s="7">
        <v>65.0</v>
      </c>
    </row>
    <row r="32">
      <c r="A32" s="6" t="s">
        <v>55</v>
      </c>
      <c r="B32" s="7">
        <v>0.0</v>
      </c>
      <c r="C32" s="7">
        <v>27.0</v>
      </c>
      <c r="D32" s="7">
        <v>15.0</v>
      </c>
      <c r="E32" s="7">
        <v>15.98</v>
      </c>
      <c r="F32" s="7">
        <v>8.45</v>
      </c>
      <c r="G32" s="7">
        <v>107.4</v>
      </c>
      <c r="H32" s="7">
        <v>2.0</v>
      </c>
      <c r="I32" s="7">
        <v>0.0</v>
      </c>
      <c r="J32" s="7">
        <v>25.4</v>
      </c>
      <c r="K32" s="7">
        <v>57.2</v>
      </c>
      <c r="L32" s="7">
        <v>0.444</v>
      </c>
      <c r="M32" s="7">
        <v>18.2</v>
      </c>
      <c r="N32" s="7">
        <v>36.8</v>
      </c>
      <c r="O32" s="7">
        <v>0.495</v>
      </c>
      <c r="P32" s="7">
        <v>7.2</v>
      </c>
      <c r="Q32" s="7">
        <v>0.353</v>
      </c>
      <c r="R32" s="7">
        <v>14.1</v>
      </c>
      <c r="S32" s="7">
        <v>0.732</v>
      </c>
      <c r="T32" s="7">
        <v>10.7</v>
      </c>
      <c r="U32" s="7">
        <v>25.1</v>
      </c>
      <c r="V32" s="7">
        <v>35.8</v>
      </c>
      <c r="W32" s="7">
        <v>13.4</v>
      </c>
      <c r="X32" s="7">
        <v>7.1</v>
      </c>
      <c r="Y32" s="7">
        <v>3.7</v>
      </c>
      <c r="Z32" s="7">
        <v>72.1</v>
      </c>
      <c r="AA32" s="7">
        <v>54.8</v>
      </c>
      <c r="AB32" s="7">
        <v>32.9</v>
      </c>
      <c r="AC32" s="7">
        <v>21.9</v>
      </c>
      <c r="AD32" s="7">
        <v>0.737</v>
      </c>
      <c r="AE32" s="7">
        <v>8.6</v>
      </c>
      <c r="AF32" s="7">
        <v>6.0</v>
      </c>
      <c r="AG32" s="7">
        <v>3.0</v>
      </c>
      <c r="AH32" s="7">
        <v>94.8</v>
      </c>
      <c r="AI32" s="7">
        <v>20.3</v>
      </c>
      <c r="AJ32" s="7">
        <v>19.2</v>
      </c>
      <c r="AK32" s="7">
        <v>11.8</v>
      </c>
      <c r="AL32" s="7">
        <v>16.1</v>
      </c>
      <c r="AM32" s="7">
        <v>22.8</v>
      </c>
      <c r="AN32" s="7">
        <v>0.416</v>
      </c>
      <c r="AO32" s="7">
        <v>16.4</v>
      </c>
      <c r="AP32" s="7">
        <v>0.499</v>
      </c>
      <c r="AQ32" s="7">
        <v>6.4</v>
      </c>
      <c r="AR32" s="7">
        <v>0.293</v>
      </c>
      <c r="AS32" s="7">
        <v>11.5</v>
      </c>
      <c r="AT32" s="7">
        <v>15.7</v>
      </c>
      <c r="AU32" s="7">
        <v>22.7</v>
      </c>
      <c r="AV32" s="7">
        <v>31.3</v>
      </c>
      <c r="AW32" s="7">
        <v>10.9</v>
      </c>
      <c r="AX32" s="7">
        <v>6.3</v>
      </c>
      <c r="AY32" s="7">
        <v>2.9</v>
      </c>
      <c r="AZ32" s="7">
        <v>13.2</v>
      </c>
      <c r="BA32" s="7">
        <v>18.1</v>
      </c>
      <c r="BB32" s="7">
        <v>63.6</v>
      </c>
    </row>
    <row r="33">
      <c r="A33" s="6" t="s">
        <v>69</v>
      </c>
      <c r="B33" s="7">
        <v>0.0</v>
      </c>
      <c r="C33" s="7">
        <v>31.0</v>
      </c>
      <c r="D33" s="7">
        <v>17.0</v>
      </c>
      <c r="E33" s="7">
        <v>23.83</v>
      </c>
      <c r="F33" s="7">
        <v>4.44</v>
      </c>
      <c r="G33" s="7">
        <v>116.3</v>
      </c>
      <c r="H33" s="7">
        <v>3.0</v>
      </c>
      <c r="I33" s="7">
        <v>0.0</v>
      </c>
      <c r="J33" s="7">
        <v>27.8</v>
      </c>
      <c r="K33" s="7">
        <v>59.5</v>
      </c>
      <c r="L33" s="7">
        <v>0.466</v>
      </c>
      <c r="M33" s="7">
        <v>19.9</v>
      </c>
      <c r="N33" s="7">
        <v>37.1</v>
      </c>
      <c r="O33" s="7">
        <v>0.538</v>
      </c>
      <c r="P33" s="7">
        <v>7.8</v>
      </c>
      <c r="Q33" s="7">
        <v>0.348</v>
      </c>
      <c r="R33" s="7">
        <v>12.0</v>
      </c>
      <c r="S33" s="7">
        <v>0.721</v>
      </c>
      <c r="T33" s="7">
        <v>12.5</v>
      </c>
      <c r="U33" s="7">
        <v>26.2</v>
      </c>
      <c r="V33" s="7">
        <v>38.7</v>
      </c>
      <c r="W33" s="7">
        <v>14.9</v>
      </c>
      <c r="X33" s="7">
        <v>8.4</v>
      </c>
      <c r="Y33" s="7">
        <v>4.8</v>
      </c>
      <c r="Z33" s="7">
        <v>75.3</v>
      </c>
      <c r="AA33" s="7">
        <v>51.5</v>
      </c>
      <c r="AB33" s="7">
        <v>28.6</v>
      </c>
      <c r="AC33" s="7">
        <v>22.8</v>
      </c>
      <c r="AD33" s="7">
        <v>0.689</v>
      </c>
      <c r="AE33" s="7">
        <v>9.8</v>
      </c>
      <c r="AF33" s="7">
        <v>3.0</v>
      </c>
      <c r="AG33" s="7">
        <v>2.0</v>
      </c>
      <c r="AH33" s="7">
        <v>86.3</v>
      </c>
      <c r="AI33" s="7">
        <v>22.5</v>
      </c>
      <c r="AJ33" s="7">
        <v>16.6</v>
      </c>
      <c r="AK33" s="7">
        <v>9.9</v>
      </c>
      <c r="AL33" s="7">
        <v>16.5</v>
      </c>
      <c r="AM33" s="7">
        <v>18.5</v>
      </c>
      <c r="AN33" s="7">
        <v>0.36</v>
      </c>
      <c r="AO33" s="7">
        <v>12.2</v>
      </c>
      <c r="AP33" s="7">
        <v>0.428</v>
      </c>
      <c r="AQ33" s="7">
        <v>6.3</v>
      </c>
      <c r="AR33" s="7">
        <v>0.275</v>
      </c>
      <c r="AS33" s="7">
        <v>12.6</v>
      </c>
      <c r="AT33" s="7">
        <v>18.3</v>
      </c>
      <c r="AU33" s="7">
        <v>21.5</v>
      </c>
      <c r="AV33" s="7">
        <v>31.4</v>
      </c>
      <c r="AW33" s="7">
        <v>10.0</v>
      </c>
      <c r="AX33" s="7">
        <v>5.5</v>
      </c>
      <c r="AY33" s="7">
        <v>2.5</v>
      </c>
      <c r="AZ33" s="7">
        <v>14.4</v>
      </c>
      <c r="BA33" s="7">
        <v>16.1</v>
      </c>
      <c r="BB33" s="7">
        <v>55.9</v>
      </c>
    </row>
    <row r="34">
      <c r="A34" s="6" t="s">
        <v>70</v>
      </c>
      <c r="B34" s="7">
        <v>1.0</v>
      </c>
      <c r="C34" s="7">
        <v>20.0</v>
      </c>
      <c r="D34" s="7">
        <v>10.0</v>
      </c>
      <c r="E34" s="7">
        <v>14.93</v>
      </c>
      <c r="F34" s="7">
        <v>9.27</v>
      </c>
      <c r="G34" s="7">
        <v>105.4</v>
      </c>
      <c r="H34" s="7">
        <v>4.0</v>
      </c>
      <c r="I34" s="7">
        <v>0.0</v>
      </c>
      <c r="J34" s="7">
        <v>25.8</v>
      </c>
      <c r="K34" s="7">
        <v>58.6</v>
      </c>
      <c r="L34" s="7">
        <v>0.441</v>
      </c>
      <c r="M34" s="7">
        <v>19.3</v>
      </c>
      <c r="N34" s="7">
        <v>37.9</v>
      </c>
      <c r="O34" s="7">
        <v>0.51</v>
      </c>
      <c r="P34" s="7">
        <v>6.5</v>
      </c>
      <c r="Q34" s="7">
        <v>0.314</v>
      </c>
      <c r="R34" s="7">
        <v>14.6</v>
      </c>
      <c r="S34" s="7">
        <v>0.702</v>
      </c>
      <c r="T34" s="7">
        <v>11.7</v>
      </c>
      <c r="U34" s="7">
        <v>24.5</v>
      </c>
      <c r="V34" s="7">
        <v>36.2</v>
      </c>
      <c r="W34" s="7">
        <v>14.2</v>
      </c>
      <c r="X34" s="7">
        <v>8.0</v>
      </c>
      <c r="Y34" s="7">
        <v>5.1</v>
      </c>
      <c r="Z34" s="7">
        <v>72.7</v>
      </c>
      <c r="AA34" s="7">
        <v>56.5</v>
      </c>
      <c r="AB34" s="7">
        <v>37.2</v>
      </c>
      <c r="AC34" s="7">
        <v>19.3</v>
      </c>
      <c r="AD34" s="7">
        <v>0.705</v>
      </c>
      <c r="AE34" s="7">
        <v>11.6</v>
      </c>
      <c r="AF34" s="7">
        <v>12.0</v>
      </c>
      <c r="AG34" s="7">
        <v>8.0</v>
      </c>
      <c r="AH34" s="7">
        <v>97.2</v>
      </c>
      <c r="AI34" s="7">
        <v>20.7</v>
      </c>
      <c r="AJ34" s="7">
        <v>20.8</v>
      </c>
      <c r="AK34" s="7">
        <v>12.5</v>
      </c>
      <c r="AL34" s="7">
        <v>19.2</v>
      </c>
      <c r="AM34" s="7">
        <v>23.0</v>
      </c>
      <c r="AN34" s="7">
        <v>0.407</v>
      </c>
      <c r="AO34" s="7">
        <v>17.4</v>
      </c>
      <c r="AP34" s="7">
        <v>0.468</v>
      </c>
      <c r="AQ34" s="7">
        <v>5.6</v>
      </c>
      <c r="AR34" s="7">
        <v>0.288</v>
      </c>
      <c r="AS34" s="7">
        <v>15.6</v>
      </c>
      <c r="AT34" s="7">
        <v>22.1</v>
      </c>
      <c r="AU34" s="7">
        <v>23.5</v>
      </c>
      <c r="AV34" s="7">
        <v>35.1</v>
      </c>
      <c r="AW34" s="7">
        <v>11.2</v>
      </c>
      <c r="AX34" s="7">
        <v>7.2</v>
      </c>
      <c r="AY34" s="7">
        <v>3.3</v>
      </c>
      <c r="AZ34" s="7">
        <v>13.3</v>
      </c>
      <c r="BA34" s="7">
        <v>17.7</v>
      </c>
      <c r="BB34" s="7">
        <v>67.1</v>
      </c>
    </row>
    <row r="35">
      <c r="A35" s="6" t="s">
        <v>71</v>
      </c>
      <c r="B35" s="7">
        <v>1.0</v>
      </c>
      <c r="C35" s="7">
        <v>25.0</v>
      </c>
      <c r="D35" s="7">
        <v>15.0</v>
      </c>
      <c r="E35" s="7">
        <v>12.44</v>
      </c>
      <c r="F35" s="7">
        <v>5.16</v>
      </c>
      <c r="G35" s="7">
        <v>114.7</v>
      </c>
      <c r="H35" s="7">
        <v>5.0</v>
      </c>
      <c r="I35" s="7">
        <v>0.0</v>
      </c>
      <c r="J35" s="7">
        <v>29.0</v>
      </c>
      <c r="K35" s="7">
        <v>59.6</v>
      </c>
      <c r="L35" s="7">
        <v>0.486</v>
      </c>
      <c r="M35" s="7">
        <v>21.4</v>
      </c>
      <c r="N35" s="7">
        <v>39.0</v>
      </c>
      <c r="O35" s="7">
        <v>0.549</v>
      </c>
      <c r="P35" s="7">
        <v>7.6</v>
      </c>
      <c r="Q35" s="7">
        <v>0.368</v>
      </c>
      <c r="R35" s="7">
        <v>13.9</v>
      </c>
      <c r="S35" s="7">
        <v>0.776</v>
      </c>
      <c r="T35" s="7">
        <v>10.3</v>
      </c>
      <c r="U35" s="7">
        <v>24.2</v>
      </c>
      <c r="V35" s="7">
        <v>34.6</v>
      </c>
      <c r="W35" s="7">
        <v>14.9</v>
      </c>
      <c r="X35" s="7">
        <v>7.3</v>
      </c>
      <c r="Y35" s="7">
        <v>3.3</v>
      </c>
      <c r="Z35" s="7">
        <v>79.4</v>
      </c>
      <c r="AA35" s="7">
        <v>59.8</v>
      </c>
      <c r="AB35" s="7">
        <v>37.3</v>
      </c>
      <c r="AC35" s="7">
        <v>22.5</v>
      </c>
      <c r="AD35" s="7">
        <v>0.745</v>
      </c>
      <c r="AE35" s="7">
        <v>9.9</v>
      </c>
      <c r="AF35" s="7">
        <v>7.0</v>
      </c>
      <c r="AG35" s="7">
        <v>5.0</v>
      </c>
      <c r="AH35" s="7">
        <v>104.2</v>
      </c>
      <c r="AI35" s="7">
        <v>20.7</v>
      </c>
      <c r="AJ35" s="7">
        <v>17.9</v>
      </c>
      <c r="AK35" s="7">
        <v>11.3</v>
      </c>
      <c r="AL35" s="7">
        <v>14.4</v>
      </c>
      <c r="AM35" s="7">
        <v>26.9</v>
      </c>
      <c r="AN35" s="7">
        <v>0.45</v>
      </c>
      <c r="AO35" s="7">
        <v>19.3</v>
      </c>
      <c r="AP35" s="7">
        <v>0.518</v>
      </c>
      <c r="AQ35" s="7">
        <v>7.6</v>
      </c>
      <c r="AR35" s="7">
        <v>0.336</v>
      </c>
      <c r="AS35" s="7">
        <v>10.8</v>
      </c>
      <c r="AT35" s="7">
        <v>14.4</v>
      </c>
      <c r="AU35" s="7">
        <v>22.0</v>
      </c>
      <c r="AV35" s="7">
        <v>31.9</v>
      </c>
      <c r="AW35" s="7">
        <v>14.3</v>
      </c>
      <c r="AX35" s="7">
        <v>6.0</v>
      </c>
      <c r="AY35" s="7">
        <v>3.3</v>
      </c>
      <c r="AZ35" s="7">
        <v>12.6</v>
      </c>
      <c r="BA35" s="7">
        <v>15.1</v>
      </c>
      <c r="BB35" s="7">
        <v>72.1</v>
      </c>
    </row>
    <row r="36">
      <c r="A36" s="6" t="s">
        <v>72</v>
      </c>
      <c r="B36" s="7">
        <v>1.0</v>
      </c>
      <c r="C36" s="7">
        <v>22.0</v>
      </c>
      <c r="D36" s="7">
        <v>12.0</v>
      </c>
      <c r="E36" s="7">
        <v>15.64</v>
      </c>
      <c r="F36" s="7">
        <v>9.07</v>
      </c>
      <c r="G36" s="7">
        <v>109.2</v>
      </c>
      <c r="H36" s="7">
        <v>7.0</v>
      </c>
      <c r="I36" s="7">
        <v>0.0</v>
      </c>
      <c r="J36" s="7">
        <v>28.5</v>
      </c>
      <c r="K36" s="7">
        <v>58.2</v>
      </c>
      <c r="L36" s="7">
        <v>0.489</v>
      </c>
      <c r="M36" s="7">
        <v>22.8</v>
      </c>
      <c r="N36" s="7">
        <v>42.8</v>
      </c>
      <c r="O36" s="7">
        <v>0.532</v>
      </c>
      <c r="P36" s="7">
        <v>5.7</v>
      </c>
      <c r="Q36" s="7">
        <v>0.37</v>
      </c>
      <c r="R36" s="7">
        <v>12.5</v>
      </c>
      <c r="S36" s="7">
        <v>0.712</v>
      </c>
      <c r="T36" s="7">
        <v>9.1</v>
      </c>
      <c r="U36" s="7">
        <v>26.7</v>
      </c>
      <c r="V36" s="7">
        <v>35.8</v>
      </c>
      <c r="W36" s="7">
        <v>15.4</v>
      </c>
      <c r="X36" s="7">
        <v>5.8</v>
      </c>
      <c r="Y36" s="7">
        <v>4.9</v>
      </c>
      <c r="Z36" s="7">
        <v>75.0</v>
      </c>
      <c r="AA36" s="7">
        <v>58.9</v>
      </c>
      <c r="AB36" s="7">
        <v>36.4</v>
      </c>
      <c r="AC36" s="7">
        <v>22.5</v>
      </c>
      <c r="AD36" s="7">
        <v>0.705</v>
      </c>
      <c r="AE36" s="7">
        <v>10.3</v>
      </c>
      <c r="AF36" s="7">
        <v>11.0</v>
      </c>
      <c r="AG36" s="7">
        <v>8.0</v>
      </c>
      <c r="AH36" s="7">
        <v>99.6</v>
      </c>
      <c r="AI36" s="7">
        <v>15.3</v>
      </c>
      <c r="AJ36" s="7">
        <v>17.5</v>
      </c>
      <c r="AK36" s="7">
        <v>11.6</v>
      </c>
      <c r="AL36" s="7">
        <v>17.3</v>
      </c>
      <c r="AM36" s="7">
        <v>24.1</v>
      </c>
      <c r="AN36" s="7">
        <v>0.409</v>
      </c>
      <c r="AO36" s="7">
        <v>16.6</v>
      </c>
      <c r="AP36" s="7">
        <v>0.457</v>
      </c>
      <c r="AQ36" s="7">
        <v>7.5</v>
      </c>
      <c r="AR36" s="7">
        <v>0.332</v>
      </c>
      <c r="AS36" s="7">
        <v>12.7</v>
      </c>
      <c r="AT36" s="7">
        <v>18.1</v>
      </c>
      <c r="AU36" s="7">
        <v>23.3</v>
      </c>
      <c r="AV36" s="7">
        <v>33.6</v>
      </c>
      <c r="AW36" s="7">
        <v>11.6</v>
      </c>
      <c r="AX36" s="7">
        <v>6.5</v>
      </c>
      <c r="AY36" s="7">
        <v>3.2</v>
      </c>
      <c r="AZ36" s="7">
        <v>11.2</v>
      </c>
      <c r="BA36" s="7">
        <v>16.2</v>
      </c>
      <c r="BB36" s="7">
        <v>68.5</v>
      </c>
    </row>
    <row r="37">
      <c r="A37" s="6" t="s">
        <v>73</v>
      </c>
      <c r="B37" s="7">
        <v>1.0</v>
      </c>
      <c r="C37" s="7">
        <v>22.0</v>
      </c>
      <c r="D37" s="7">
        <v>14.0</v>
      </c>
      <c r="E37" s="7">
        <v>9.94</v>
      </c>
      <c r="F37" s="7">
        <v>4.3</v>
      </c>
      <c r="G37" s="7">
        <v>111.7</v>
      </c>
      <c r="H37" s="7">
        <v>2.0</v>
      </c>
      <c r="I37" s="7">
        <v>0.0</v>
      </c>
      <c r="J37" s="7">
        <v>26.3</v>
      </c>
      <c r="K37" s="7">
        <v>58.1</v>
      </c>
      <c r="L37" s="7">
        <v>0.453</v>
      </c>
      <c r="M37" s="7">
        <v>17.1</v>
      </c>
      <c r="N37" s="7">
        <v>32.5</v>
      </c>
      <c r="O37" s="7">
        <v>0.527</v>
      </c>
      <c r="P37" s="7">
        <v>9.2</v>
      </c>
      <c r="Q37" s="7">
        <v>0.36</v>
      </c>
      <c r="R37" s="7">
        <v>14.3</v>
      </c>
      <c r="S37" s="7">
        <v>0.761</v>
      </c>
      <c r="T37" s="7">
        <v>10.3</v>
      </c>
      <c r="U37" s="7">
        <v>25.8</v>
      </c>
      <c r="V37" s="7">
        <v>36.2</v>
      </c>
      <c r="W37" s="7">
        <v>14.4</v>
      </c>
      <c r="X37" s="7">
        <v>5.2</v>
      </c>
      <c r="Y37" s="7">
        <v>4.1</v>
      </c>
      <c r="Z37" s="7">
        <v>76.1</v>
      </c>
      <c r="AA37" s="7">
        <v>58.7</v>
      </c>
      <c r="AB37" s="7">
        <v>35.4</v>
      </c>
      <c r="AC37" s="7">
        <v>23.3</v>
      </c>
      <c r="AD37" s="7">
        <v>0.71</v>
      </c>
      <c r="AE37" s="7">
        <v>10.2</v>
      </c>
      <c r="AF37" s="7">
        <v>11.0</v>
      </c>
      <c r="AG37" s="7">
        <v>6.0</v>
      </c>
      <c r="AH37" s="7">
        <v>103.4</v>
      </c>
      <c r="AI37" s="7">
        <v>25.6</v>
      </c>
      <c r="AJ37" s="7">
        <v>18.8</v>
      </c>
      <c r="AK37" s="7">
        <v>11.2</v>
      </c>
      <c r="AL37" s="7">
        <v>16.2</v>
      </c>
      <c r="AM37" s="7">
        <v>25.0</v>
      </c>
      <c r="AN37" s="7">
        <v>0.426</v>
      </c>
      <c r="AO37" s="7">
        <v>17.2</v>
      </c>
      <c r="AP37" s="7">
        <v>0.485</v>
      </c>
      <c r="AQ37" s="7">
        <v>7.8</v>
      </c>
      <c r="AR37" s="7">
        <v>0.335</v>
      </c>
      <c r="AS37" s="7">
        <v>12.8</v>
      </c>
      <c r="AT37" s="7">
        <v>18.0</v>
      </c>
      <c r="AU37" s="7">
        <v>23.7</v>
      </c>
      <c r="AV37" s="7">
        <v>33.8</v>
      </c>
      <c r="AW37" s="7">
        <v>13.2</v>
      </c>
      <c r="AX37" s="7">
        <v>5.1</v>
      </c>
      <c r="AY37" s="7">
        <v>3.3</v>
      </c>
      <c r="AZ37" s="7">
        <v>11.4</v>
      </c>
      <c r="BA37" s="7">
        <v>17.8</v>
      </c>
      <c r="BB37" s="7">
        <v>70.5</v>
      </c>
    </row>
    <row r="38">
      <c r="A38" s="6" t="s">
        <v>74</v>
      </c>
      <c r="B38" s="7">
        <v>1.0</v>
      </c>
      <c r="C38" s="7">
        <v>25.0</v>
      </c>
      <c r="D38" s="7">
        <v>15.0</v>
      </c>
      <c r="E38" s="7">
        <v>16.42</v>
      </c>
      <c r="F38" s="7">
        <v>9.07</v>
      </c>
      <c r="G38" s="7">
        <v>112.9</v>
      </c>
      <c r="H38" s="7">
        <v>4.0</v>
      </c>
      <c r="I38" s="7">
        <v>0.0</v>
      </c>
      <c r="J38" s="7">
        <v>30.2</v>
      </c>
      <c r="K38" s="7">
        <v>61.1</v>
      </c>
      <c r="L38" s="7">
        <v>0.494</v>
      </c>
      <c r="M38" s="7">
        <v>22.6</v>
      </c>
      <c r="N38" s="7">
        <v>42.0</v>
      </c>
      <c r="O38" s="7">
        <v>0.54</v>
      </c>
      <c r="P38" s="7">
        <v>7.6</v>
      </c>
      <c r="Q38" s="7">
        <v>0.395</v>
      </c>
      <c r="R38" s="7">
        <v>13.4</v>
      </c>
      <c r="S38" s="7">
        <v>0.714</v>
      </c>
      <c r="T38" s="7">
        <v>10.6</v>
      </c>
      <c r="U38" s="7">
        <v>27.1</v>
      </c>
      <c r="V38" s="7">
        <v>37.6</v>
      </c>
      <c r="W38" s="7">
        <v>19.3</v>
      </c>
      <c r="X38" s="7">
        <v>6.5</v>
      </c>
      <c r="Y38" s="7">
        <v>3.2</v>
      </c>
      <c r="Z38" s="7">
        <v>81.4</v>
      </c>
      <c r="AA38" s="7">
        <v>61.5</v>
      </c>
      <c r="AB38" s="7">
        <v>40.5</v>
      </c>
      <c r="AC38" s="7">
        <v>21.0</v>
      </c>
      <c r="AD38" s="7">
        <v>0.724</v>
      </c>
      <c r="AE38" s="7">
        <v>9.2</v>
      </c>
      <c r="AF38" s="7">
        <v>9.0</v>
      </c>
      <c r="AG38" s="7">
        <v>5.0</v>
      </c>
      <c r="AH38" s="7">
        <v>102.7</v>
      </c>
      <c r="AI38" s="7">
        <v>19.1</v>
      </c>
      <c r="AJ38" s="7">
        <v>18.8</v>
      </c>
      <c r="AK38" s="7">
        <v>12.6</v>
      </c>
      <c r="AL38" s="7">
        <v>15.9</v>
      </c>
      <c r="AM38" s="7">
        <v>27.2</v>
      </c>
      <c r="AN38" s="7">
        <v>0.443</v>
      </c>
      <c r="AO38" s="7">
        <v>19.7</v>
      </c>
      <c r="AP38" s="7">
        <v>0.487</v>
      </c>
      <c r="AQ38" s="7">
        <v>7.5</v>
      </c>
      <c r="AR38" s="7">
        <v>0.359</v>
      </c>
      <c r="AS38" s="7">
        <v>12.1</v>
      </c>
      <c r="AT38" s="7">
        <v>16.6</v>
      </c>
      <c r="AU38" s="7">
        <v>22.7</v>
      </c>
      <c r="AV38" s="7">
        <v>31.9</v>
      </c>
      <c r="AW38" s="7">
        <v>14.8</v>
      </c>
      <c r="AX38" s="7">
        <v>7.1</v>
      </c>
      <c r="AY38" s="7">
        <v>3.9</v>
      </c>
      <c r="AZ38" s="7">
        <v>11.9</v>
      </c>
      <c r="BA38" s="7">
        <v>17.6</v>
      </c>
      <c r="BB38" s="7">
        <v>74.1</v>
      </c>
    </row>
    <row r="39">
      <c r="A39" s="6" t="s">
        <v>75</v>
      </c>
      <c r="B39" s="7">
        <v>1.0</v>
      </c>
      <c r="C39" s="7">
        <v>22.0</v>
      </c>
      <c r="D39" s="7">
        <v>10.0</v>
      </c>
      <c r="E39" s="7">
        <v>12.68</v>
      </c>
      <c r="F39" s="7">
        <v>8.59</v>
      </c>
      <c r="G39" s="7">
        <v>110.4</v>
      </c>
      <c r="H39" s="7">
        <v>0.0</v>
      </c>
      <c r="I39" s="7">
        <v>0.0</v>
      </c>
      <c r="J39" s="7">
        <v>26.6</v>
      </c>
      <c r="K39" s="7">
        <v>57.2</v>
      </c>
      <c r="L39" s="7">
        <v>0.465</v>
      </c>
      <c r="M39" s="7">
        <v>16.1</v>
      </c>
      <c r="N39" s="7">
        <v>30.1</v>
      </c>
      <c r="O39" s="7">
        <v>0.535</v>
      </c>
      <c r="P39" s="7">
        <v>10.5</v>
      </c>
      <c r="Q39" s="7">
        <v>0.387</v>
      </c>
      <c r="R39" s="7">
        <v>8.9</v>
      </c>
      <c r="S39" s="7">
        <v>0.731</v>
      </c>
      <c r="T39" s="7">
        <v>6.1</v>
      </c>
      <c r="U39" s="7">
        <v>26.6</v>
      </c>
      <c r="V39" s="7">
        <v>32.6</v>
      </c>
      <c r="W39" s="7">
        <v>13.9</v>
      </c>
      <c r="X39" s="7">
        <v>4.4</v>
      </c>
      <c r="Y39" s="7">
        <v>2.2</v>
      </c>
      <c r="Z39" s="7">
        <v>72.5</v>
      </c>
      <c r="AA39" s="7">
        <v>58.5</v>
      </c>
      <c r="AB39" s="7">
        <v>36.7</v>
      </c>
      <c r="AC39" s="7">
        <v>21.8</v>
      </c>
      <c r="AD39" s="7">
        <v>0.706</v>
      </c>
      <c r="AE39" s="7">
        <v>8.8</v>
      </c>
      <c r="AF39" s="7">
        <v>13.0</v>
      </c>
      <c r="AG39" s="7">
        <v>11.0</v>
      </c>
      <c r="AH39" s="7">
        <v>104.2</v>
      </c>
      <c r="AI39" s="7">
        <v>27.1</v>
      </c>
      <c r="AJ39" s="7">
        <v>12.1</v>
      </c>
      <c r="AK39" s="7">
        <v>9.0</v>
      </c>
      <c r="AL39" s="7">
        <v>15.6</v>
      </c>
      <c r="AM39" s="7">
        <v>25.2</v>
      </c>
      <c r="AN39" s="7">
        <v>0.431</v>
      </c>
      <c r="AO39" s="7">
        <v>17.9</v>
      </c>
      <c r="AP39" s="7">
        <v>0.487</v>
      </c>
      <c r="AQ39" s="7">
        <v>7.4</v>
      </c>
      <c r="AR39" s="7">
        <v>0.337</v>
      </c>
      <c r="AS39" s="7">
        <v>10.6</v>
      </c>
      <c r="AT39" s="7">
        <v>15.0</v>
      </c>
      <c r="AU39" s="7">
        <v>26.0</v>
      </c>
      <c r="AV39" s="7">
        <v>34.8</v>
      </c>
      <c r="AW39" s="7">
        <v>14.1</v>
      </c>
      <c r="AX39" s="7">
        <v>4.7</v>
      </c>
      <c r="AY39" s="7">
        <v>3.0</v>
      </c>
      <c r="AZ39" s="7">
        <v>8.7</v>
      </c>
      <c r="BA39" s="7">
        <v>13.5</v>
      </c>
      <c r="BB39" s="7">
        <v>68.4</v>
      </c>
    </row>
    <row r="40">
      <c r="A40" s="6" t="s">
        <v>76</v>
      </c>
      <c r="B40" s="7">
        <v>1.0</v>
      </c>
      <c r="C40" s="7">
        <v>26.0</v>
      </c>
      <c r="D40" s="7">
        <v>12.0</v>
      </c>
      <c r="E40" s="7">
        <v>21.31</v>
      </c>
      <c r="F40" s="7">
        <v>10.87</v>
      </c>
      <c r="G40" s="7">
        <v>109.5</v>
      </c>
      <c r="H40" s="7">
        <v>4.0</v>
      </c>
      <c r="I40" s="7">
        <v>0.0</v>
      </c>
      <c r="J40" s="7">
        <v>28.2</v>
      </c>
      <c r="K40" s="7">
        <v>60.3</v>
      </c>
      <c r="L40" s="7">
        <v>0.468</v>
      </c>
      <c r="M40" s="7">
        <v>21.1</v>
      </c>
      <c r="N40" s="7">
        <v>39.2</v>
      </c>
      <c r="O40" s="7">
        <v>0.538</v>
      </c>
      <c r="P40" s="7">
        <v>7.1</v>
      </c>
      <c r="Q40" s="7">
        <v>0.339</v>
      </c>
      <c r="R40" s="7">
        <v>14.3</v>
      </c>
      <c r="S40" s="7">
        <v>0.752</v>
      </c>
      <c r="T40" s="7">
        <v>9.8</v>
      </c>
      <c r="U40" s="7">
        <v>24.6</v>
      </c>
      <c r="V40" s="7">
        <v>34.4</v>
      </c>
      <c r="W40" s="7">
        <v>16.1</v>
      </c>
      <c r="X40" s="7">
        <v>8.1</v>
      </c>
      <c r="Y40" s="7">
        <v>3.7</v>
      </c>
      <c r="Z40" s="7">
        <v>77.9</v>
      </c>
      <c r="AA40" s="7">
        <v>55.9</v>
      </c>
      <c r="AB40" s="7">
        <v>36.1</v>
      </c>
      <c r="AC40" s="7">
        <v>19.8</v>
      </c>
      <c r="AD40" s="7">
        <v>0.724</v>
      </c>
      <c r="AE40" s="7">
        <v>10.2</v>
      </c>
      <c r="AF40" s="7">
        <v>8.0</v>
      </c>
      <c r="AG40" s="7">
        <v>6.0</v>
      </c>
      <c r="AH40" s="7">
        <v>94.8</v>
      </c>
      <c r="AI40" s="7">
        <v>21.1</v>
      </c>
      <c r="AJ40" s="7">
        <v>19.0</v>
      </c>
      <c r="AK40" s="7">
        <v>11.7</v>
      </c>
      <c r="AL40" s="7">
        <v>17.6</v>
      </c>
      <c r="AM40" s="7">
        <v>23.5</v>
      </c>
      <c r="AN40" s="7">
        <v>0.42</v>
      </c>
      <c r="AO40" s="7">
        <v>17.0</v>
      </c>
      <c r="AP40" s="7">
        <v>0.471</v>
      </c>
      <c r="AQ40" s="7">
        <v>6.5</v>
      </c>
      <c r="AR40" s="7">
        <v>0.327</v>
      </c>
      <c r="AS40" s="7">
        <v>13.9</v>
      </c>
      <c r="AT40" s="7">
        <v>19.3</v>
      </c>
      <c r="AU40" s="7">
        <v>24.8</v>
      </c>
      <c r="AV40" s="7">
        <v>35.0</v>
      </c>
      <c r="AW40" s="7">
        <v>11.4</v>
      </c>
      <c r="AX40" s="7">
        <v>5.7</v>
      </c>
      <c r="AY40" s="7">
        <v>3.3</v>
      </c>
      <c r="AZ40" s="7">
        <v>16.2</v>
      </c>
      <c r="BA40" s="7">
        <v>18.0</v>
      </c>
      <c r="BB40" s="7">
        <v>67.4</v>
      </c>
    </row>
    <row r="41">
      <c r="A41" s="6" t="s">
        <v>69</v>
      </c>
      <c r="B41" s="7">
        <v>0.0</v>
      </c>
      <c r="C41" s="7">
        <v>31.0</v>
      </c>
      <c r="D41" s="7">
        <v>17.0</v>
      </c>
      <c r="E41" s="7">
        <v>23.83</v>
      </c>
      <c r="F41" s="7">
        <v>4.44</v>
      </c>
      <c r="G41" s="7">
        <v>116.3</v>
      </c>
      <c r="H41" s="7">
        <v>3.0</v>
      </c>
      <c r="I41" s="7">
        <v>0.0</v>
      </c>
      <c r="J41" s="7">
        <v>27.8</v>
      </c>
      <c r="K41" s="7">
        <v>59.5</v>
      </c>
      <c r="L41" s="7">
        <v>0.466</v>
      </c>
      <c r="M41" s="7">
        <v>19.9</v>
      </c>
      <c r="N41" s="7">
        <v>37.1</v>
      </c>
      <c r="O41" s="7">
        <v>0.538</v>
      </c>
      <c r="P41" s="7">
        <v>7.8</v>
      </c>
      <c r="Q41" s="7">
        <v>0.348</v>
      </c>
      <c r="R41" s="7">
        <v>12.0</v>
      </c>
      <c r="S41" s="7">
        <v>0.721</v>
      </c>
      <c r="T41" s="7">
        <v>12.5</v>
      </c>
      <c r="U41" s="7">
        <v>26.2</v>
      </c>
      <c r="V41" s="7">
        <v>38.7</v>
      </c>
      <c r="W41" s="7">
        <v>14.9</v>
      </c>
      <c r="X41" s="7">
        <v>8.4</v>
      </c>
      <c r="Y41" s="7">
        <v>4.8</v>
      </c>
      <c r="Z41" s="7">
        <v>75.3</v>
      </c>
      <c r="AA41" s="7">
        <v>51.5</v>
      </c>
      <c r="AB41" s="7">
        <v>28.6</v>
      </c>
      <c r="AC41" s="7">
        <v>22.8</v>
      </c>
      <c r="AD41" s="7">
        <v>0.689</v>
      </c>
      <c r="AE41" s="7">
        <v>9.8</v>
      </c>
      <c r="AF41" s="7">
        <v>3.0</v>
      </c>
      <c r="AG41" s="7">
        <v>2.0</v>
      </c>
      <c r="AH41" s="7">
        <v>86.3</v>
      </c>
      <c r="AI41" s="7">
        <v>22.5</v>
      </c>
      <c r="AJ41" s="7">
        <v>16.6</v>
      </c>
      <c r="AK41" s="7">
        <v>9.9</v>
      </c>
      <c r="AL41" s="7">
        <v>16.5</v>
      </c>
      <c r="AM41" s="7">
        <v>18.5</v>
      </c>
      <c r="AN41" s="7">
        <v>0.36</v>
      </c>
      <c r="AO41" s="7">
        <v>12.2</v>
      </c>
      <c r="AP41" s="7">
        <v>0.428</v>
      </c>
      <c r="AQ41" s="7">
        <v>6.3</v>
      </c>
      <c r="AR41" s="7">
        <v>0.275</v>
      </c>
      <c r="AS41" s="7">
        <v>12.6</v>
      </c>
      <c r="AT41" s="7">
        <v>18.3</v>
      </c>
      <c r="AU41" s="7">
        <v>21.5</v>
      </c>
      <c r="AV41" s="7">
        <v>31.4</v>
      </c>
      <c r="AW41" s="7">
        <v>10.0</v>
      </c>
      <c r="AX41" s="7">
        <v>5.5</v>
      </c>
      <c r="AY41" s="7">
        <v>2.5</v>
      </c>
      <c r="AZ41" s="7">
        <v>14.4</v>
      </c>
      <c r="BA41" s="7">
        <v>16.1</v>
      </c>
      <c r="BB41" s="7">
        <v>55.9</v>
      </c>
    </row>
    <row r="42">
      <c r="A42" s="6" t="s">
        <v>71</v>
      </c>
      <c r="B42" s="7">
        <v>1.0</v>
      </c>
      <c r="C42" s="7">
        <v>25.0</v>
      </c>
      <c r="D42" s="7">
        <v>15.0</v>
      </c>
      <c r="E42" s="7">
        <v>12.44</v>
      </c>
      <c r="F42" s="7">
        <v>5.16</v>
      </c>
      <c r="G42" s="7">
        <v>114.7</v>
      </c>
      <c r="H42" s="7">
        <v>5.0</v>
      </c>
      <c r="I42" s="7">
        <v>0.0</v>
      </c>
      <c r="J42" s="7">
        <v>29.0</v>
      </c>
      <c r="K42" s="7">
        <v>59.6</v>
      </c>
      <c r="L42" s="7">
        <v>0.486</v>
      </c>
      <c r="M42" s="7">
        <v>21.4</v>
      </c>
      <c r="N42" s="7">
        <v>39.0</v>
      </c>
      <c r="O42" s="7">
        <v>0.549</v>
      </c>
      <c r="P42" s="7">
        <v>7.6</v>
      </c>
      <c r="Q42" s="7">
        <v>0.368</v>
      </c>
      <c r="R42" s="7">
        <v>13.9</v>
      </c>
      <c r="S42" s="7">
        <v>0.776</v>
      </c>
      <c r="T42" s="7">
        <v>10.3</v>
      </c>
      <c r="U42" s="7">
        <v>24.2</v>
      </c>
      <c r="V42" s="7">
        <v>34.6</v>
      </c>
      <c r="W42" s="7">
        <v>14.9</v>
      </c>
      <c r="X42" s="7">
        <v>7.3</v>
      </c>
      <c r="Y42" s="7">
        <v>3.3</v>
      </c>
      <c r="Z42" s="7">
        <v>79.4</v>
      </c>
      <c r="AA42" s="7">
        <v>59.8</v>
      </c>
      <c r="AB42" s="7">
        <v>37.3</v>
      </c>
      <c r="AC42" s="7">
        <v>22.5</v>
      </c>
      <c r="AD42" s="7">
        <v>0.745</v>
      </c>
      <c r="AE42" s="7">
        <v>9.9</v>
      </c>
      <c r="AF42" s="7">
        <v>7.0</v>
      </c>
      <c r="AG42" s="7">
        <v>5.0</v>
      </c>
      <c r="AH42" s="7">
        <v>104.2</v>
      </c>
      <c r="AI42" s="7">
        <v>20.7</v>
      </c>
      <c r="AJ42" s="7">
        <v>17.9</v>
      </c>
      <c r="AK42" s="7">
        <v>11.3</v>
      </c>
      <c r="AL42" s="7">
        <v>14.4</v>
      </c>
      <c r="AM42" s="7">
        <v>26.9</v>
      </c>
      <c r="AN42" s="7">
        <v>0.45</v>
      </c>
      <c r="AO42" s="7">
        <v>19.3</v>
      </c>
      <c r="AP42" s="7">
        <v>0.518</v>
      </c>
      <c r="AQ42" s="7">
        <v>7.6</v>
      </c>
      <c r="AR42" s="7">
        <v>0.336</v>
      </c>
      <c r="AS42" s="7">
        <v>10.8</v>
      </c>
      <c r="AT42" s="7">
        <v>14.4</v>
      </c>
      <c r="AU42" s="7">
        <v>22.0</v>
      </c>
      <c r="AV42" s="7">
        <v>31.9</v>
      </c>
      <c r="AW42" s="7">
        <v>14.3</v>
      </c>
      <c r="AX42" s="7">
        <v>6.0</v>
      </c>
      <c r="AY42" s="7">
        <v>3.3</v>
      </c>
      <c r="AZ42" s="7">
        <v>12.6</v>
      </c>
      <c r="BA42" s="7">
        <v>15.1</v>
      </c>
      <c r="BB42" s="7">
        <v>72.1</v>
      </c>
    </row>
    <row r="43">
      <c r="A43" s="6" t="s">
        <v>74</v>
      </c>
      <c r="B43" s="7">
        <v>1.0</v>
      </c>
      <c r="C43" s="7">
        <v>25.0</v>
      </c>
      <c r="D43" s="7">
        <v>15.0</v>
      </c>
      <c r="E43" s="7">
        <v>16.42</v>
      </c>
      <c r="F43" s="7">
        <v>9.07</v>
      </c>
      <c r="G43" s="7">
        <v>112.9</v>
      </c>
      <c r="H43" s="7">
        <v>4.0</v>
      </c>
      <c r="I43" s="7">
        <v>0.0</v>
      </c>
      <c r="J43" s="7">
        <v>30.2</v>
      </c>
      <c r="K43" s="7">
        <v>61.1</v>
      </c>
      <c r="L43" s="7">
        <v>0.494</v>
      </c>
      <c r="M43" s="7">
        <v>22.6</v>
      </c>
      <c r="N43" s="7">
        <v>42.0</v>
      </c>
      <c r="O43" s="7">
        <v>0.54</v>
      </c>
      <c r="P43" s="7">
        <v>7.6</v>
      </c>
      <c r="Q43" s="7">
        <v>0.395</v>
      </c>
      <c r="R43" s="7">
        <v>13.4</v>
      </c>
      <c r="S43" s="7">
        <v>0.714</v>
      </c>
      <c r="T43" s="7">
        <v>10.6</v>
      </c>
      <c r="U43" s="7">
        <v>27.1</v>
      </c>
      <c r="V43" s="7">
        <v>37.6</v>
      </c>
      <c r="W43" s="7">
        <v>19.3</v>
      </c>
      <c r="X43" s="7">
        <v>6.5</v>
      </c>
      <c r="Y43" s="7">
        <v>3.2</v>
      </c>
      <c r="Z43" s="7">
        <v>81.4</v>
      </c>
      <c r="AA43" s="7">
        <v>61.5</v>
      </c>
      <c r="AB43" s="7">
        <v>40.5</v>
      </c>
      <c r="AC43" s="7">
        <v>21.0</v>
      </c>
      <c r="AD43" s="7">
        <v>0.724</v>
      </c>
      <c r="AE43" s="7">
        <v>9.2</v>
      </c>
      <c r="AF43" s="7">
        <v>9.0</v>
      </c>
      <c r="AG43" s="7">
        <v>5.0</v>
      </c>
      <c r="AH43" s="7">
        <v>102.7</v>
      </c>
      <c r="AI43" s="7">
        <v>19.1</v>
      </c>
      <c r="AJ43" s="7">
        <v>18.8</v>
      </c>
      <c r="AK43" s="7">
        <v>12.6</v>
      </c>
      <c r="AL43" s="7">
        <v>15.9</v>
      </c>
      <c r="AM43" s="7">
        <v>27.2</v>
      </c>
      <c r="AN43" s="7">
        <v>0.443</v>
      </c>
      <c r="AO43" s="7">
        <v>19.7</v>
      </c>
      <c r="AP43" s="7">
        <v>0.487</v>
      </c>
      <c r="AQ43" s="7">
        <v>7.5</v>
      </c>
      <c r="AR43" s="7">
        <v>0.359</v>
      </c>
      <c r="AS43" s="7">
        <v>12.1</v>
      </c>
      <c r="AT43" s="7">
        <v>16.6</v>
      </c>
      <c r="AU43" s="7">
        <v>22.7</v>
      </c>
      <c r="AV43" s="7">
        <v>31.9</v>
      </c>
      <c r="AW43" s="7">
        <v>14.8</v>
      </c>
      <c r="AX43" s="7">
        <v>7.1</v>
      </c>
      <c r="AY43" s="7">
        <v>3.9</v>
      </c>
      <c r="AZ43" s="7">
        <v>11.9</v>
      </c>
      <c r="BA43" s="7">
        <v>17.6</v>
      </c>
      <c r="BB43" s="7">
        <v>74.1</v>
      </c>
    </row>
    <row r="44">
      <c r="A44" s="6" t="s">
        <v>76</v>
      </c>
      <c r="B44" s="7">
        <v>1.0</v>
      </c>
      <c r="C44" s="7">
        <v>26.0</v>
      </c>
      <c r="D44" s="7">
        <v>12.0</v>
      </c>
      <c r="E44" s="7">
        <v>21.31</v>
      </c>
      <c r="F44" s="7">
        <v>10.87</v>
      </c>
      <c r="G44" s="7">
        <v>109.5</v>
      </c>
      <c r="H44" s="7">
        <v>4.0</v>
      </c>
      <c r="I44" s="7">
        <v>0.0</v>
      </c>
      <c r="J44" s="7">
        <v>28.2</v>
      </c>
      <c r="K44" s="7">
        <v>60.3</v>
      </c>
      <c r="L44" s="7">
        <v>0.468</v>
      </c>
      <c r="M44" s="7">
        <v>21.1</v>
      </c>
      <c r="N44" s="7">
        <v>39.2</v>
      </c>
      <c r="O44" s="7">
        <v>0.538</v>
      </c>
      <c r="P44" s="7">
        <v>7.1</v>
      </c>
      <c r="Q44" s="7">
        <v>0.339</v>
      </c>
      <c r="R44" s="7">
        <v>14.3</v>
      </c>
      <c r="S44" s="7">
        <v>0.752</v>
      </c>
      <c r="T44" s="7">
        <v>9.8</v>
      </c>
      <c r="U44" s="7">
        <v>24.6</v>
      </c>
      <c r="V44" s="7">
        <v>34.4</v>
      </c>
      <c r="W44" s="7">
        <v>16.1</v>
      </c>
      <c r="X44" s="7">
        <v>8.1</v>
      </c>
      <c r="Y44" s="7">
        <v>3.7</v>
      </c>
      <c r="Z44" s="7">
        <v>77.9</v>
      </c>
      <c r="AA44" s="7">
        <v>55.9</v>
      </c>
      <c r="AB44" s="7">
        <v>36.1</v>
      </c>
      <c r="AC44" s="7">
        <v>19.8</v>
      </c>
      <c r="AD44" s="7">
        <v>0.724</v>
      </c>
      <c r="AE44" s="7">
        <v>10.2</v>
      </c>
      <c r="AF44" s="7">
        <v>8.0</v>
      </c>
      <c r="AG44" s="7">
        <v>6.0</v>
      </c>
      <c r="AH44" s="7">
        <v>94.8</v>
      </c>
      <c r="AI44" s="7">
        <v>21.1</v>
      </c>
      <c r="AJ44" s="7">
        <v>19.0</v>
      </c>
      <c r="AK44" s="7">
        <v>11.7</v>
      </c>
      <c r="AL44" s="7">
        <v>17.6</v>
      </c>
      <c r="AM44" s="7">
        <v>23.5</v>
      </c>
      <c r="AN44" s="7">
        <v>0.42</v>
      </c>
      <c r="AO44" s="7">
        <v>17.0</v>
      </c>
      <c r="AP44" s="7">
        <v>0.471</v>
      </c>
      <c r="AQ44" s="7">
        <v>6.5</v>
      </c>
      <c r="AR44" s="7">
        <v>0.327</v>
      </c>
      <c r="AS44" s="7">
        <v>13.9</v>
      </c>
      <c r="AT44" s="7">
        <v>19.3</v>
      </c>
      <c r="AU44" s="7">
        <v>24.8</v>
      </c>
      <c r="AV44" s="7">
        <v>35.0</v>
      </c>
      <c r="AW44" s="7">
        <v>11.4</v>
      </c>
      <c r="AX44" s="7">
        <v>5.7</v>
      </c>
      <c r="AY44" s="7">
        <v>3.3</v>
      </c>
      <c r="AZ44" s="7">
        <v>16.2</v>
      </c>
      <c r="BA44" s="7">
        <v>18.0</v>
      </c>
      <c r="BB44" s="7">
        <v>67.4</v>
      </c>
    </row>
    <row r="45">
      <c r="A45" s="6" t="s">
        <v>71</v>
      </c>
      <c r="B45" s="7">
        <v>1.0</v>
      </c>
      <c r="C45" s="7">
        <v>25.0</v>
      </c>
      <c r="D45" s="7">
        <v>15.0</v>
      </c>
      <c r="E45" s="7">
        <v>12.44</v>
      </c>
      <c r="F45" s="7">
        <v>5.16</v>
      </c>
      <c r="G45" s="7">
        <v>114.7</v>
      </c>
      <c r="H45" s="7">
        <v>5.0</v>
      </c>
      <c r="I45" s="7">
        <v>0.0</v>
      </c>
      <c r="J45" s="7">
        <v>29.0</v>
      </c>
      <c r="K45" s="7">
        <v>59.6</v>
      </c>
      <c r="L45" s="7">
        <v>0.486</v>
      </c>
      <c r="M45" s="7">
        <v>21.4</v>
      </c>
      <c r="N45" s="7">
        <v>39.0</v>
      </c>
      <c r="O45" s="7">
        <v>0.549</v>
      </c>
      <c r="P45" s="7">
        <v>7.6</v>
      </c>
      <c r="Q45" s="7">
        <v>0.368</v>
      </c>
      <c r="R45" s="7">
        <v>13.9</v>
      </c>
      <c r="S45" s="7">
        <v>0.776</v>
      </c>
      <c r="T45" s="7">
        <v>10.3</v>
      </c>
      <c r="U45" s="7">
        <v>24.2</v>
      </c>
      <c r="V45" s="7">
        <v>34.6</v>
      </c>
      <c r="W45" s="7">
        <v>14.9</v>
      </c>
      <c r="X45" s="7">
        <v>7.3</v>
      </c>
      <c r="Y45" s="7">
        <v>3.3</v>
      </c>
      <c r="Z45" s="7">
        <v>79.4</v>
      </c>
      <c r="AA45" s="7">
        <v>59.8</v>
      </c>
      <c r="AB45" s="7">
        <v>37.3</v>
      </c>
      <c r="AC45" s="7">
        <v>22.5</v>
      </c>
      <c r="AD45" s="7">
        <v>0.745</v>
      </c>
      <c r="AE45" s="7">
        <v>9.9</v>
      </c>
      <c r="AF45" s="7">
        <v>7.0</v>
      </c>
      <c r="AG45" s="7">
        <v>5.0</v>
      </c>
      <c r="AH45" s="7">
        <v>104.2</v>
      </c>
      <c r="AI45" s="7">
        <v>20.7</v>
      </c>
      <c r="AJ45" s="7">
        <v>17.9</v>
      </c>
      <c r="AK45" s="7">
        <v>11.3</v>
      </c>
      <c r="AL45" s="7">
        <v>14.4</v>
      </c>
      <c r="AM45" s="7">
        <v>26.9</v>
      </c>
      <c r="AN45" s="7">
        <v>0.45</v>
      </c>
      <c r="AO45" s="7">
        <v>19.3</v>
      </c>
      <c r="AP45" s="7">
        <v>0.518</v>
      </c>
      <c r="AQ45" s="7">
        <v>7.6</v>
      </c>
      <c r="AR45" s="7">
        <v>0.336</v>
      </c>
      <c r="AS45" s="7">
        <v>10.8</v>
      </c>
      <c r="AT45" s="7">
        <v>14.4</v>
      </c>
      <c r="AU45" s="7">
        <v>22.0</v>
      </c>
      <c r="AV45" s="7">
        <v>31.9</v>
      </c>
      <c r="AW45" s="7">
        <v>14.3</v>
      </c>
      <c r="AX45" s="7">
        <v>6.0</v>
      </c>
      <c r="AY45" s="7">
        <v>3.3</v>
      </c>
      <c r="AZ45" s="7">
        <v>12.6</v>
      </c>
      <c r="BA45" s="7">
        <v>15.1</v>
      </c>
      <c r="BB45" s="7">
        <v>72.1</v>
      </c>
    </row>
    <row r="46">
      <c r="A46" s="6" t="s">
        <v>76</v>
      </c>
      <c r="B46" s="7">
        <v>1.0</v>
      </c>
      <c r="C46" s="7">
        <v>26.0</v>
      </c>
      <c r="D46" s="7">
        <v>12.0</v>
      </c>
      <c r="E46" s="7">
        <v>21.31</v>
      </c>
      <c r="F46" s="7">
        <v>10.87</v>
      </c>
      <c r="G46" s="7">
        <v>109.5</v>
      </c>
      <c r="H46" s="7">
        <v>4.0</v>
      </c>
      <c r="I46" s="7">
        <v>0.0</v>
      </c>
      <c r="J46" s="7">
        <v>28.2</v>
      </c>
      <c r="K46" s="7">
        <v>60.3</v>
      </c>
      <c r="L46" s="7">
        <v>0.468</v>
      </c>
      <c r="M46" s="7">
        <v>21.1</v>
      </c>
      <c r="N46" s="7">
        <v>39.2</v>
      </c>
      <c r="O46" s="7">
        <v>0.538</v>
      </c>
      <c r="P46" s="7">
        <v>7.1</v>
      </c>
      <c r="Q46" s="7">
        <v>0.339</v>
      </c>
      <c r="R46" s="7">
        <v>14.3</v>
      </c>
      <c r="S46" s="7">
        <v>0.752</v>
      </c>
      <c r="T46" s="7">
        <v>9.8</v>
      </c>
      <c r="U46" s="7">
        <v>24.6</v>
      </c>
      <c r="V46" s="7">
        <v>34.4</v>
      </c>
      <c r="W46" s="7">
        <v>16.1</v>
      </c>
      <c r="X46" s="7">
        <v>8.1</v>
      </c>
      <c r="Y46" s="7">
        <v>3.7</v>
      </c>
      <c r="Z46" s="7">
        <v>77.9</v>
      </c>
      <c r="AA46" s="7">
        <v>55.9</v>
      </c>
      <c r="AB46" s="7">
        <v>36.1</v>
      </c>
      <c r="AC46" s="7">
        <v>19.8</v>
      </c>
      <c r="AD46" s="7">
        <v>0.724</v>
      </c>
      <c r="AE46" s="7">
        <v>10.2</v>
      </c>
      <c r="AF46" s="7">
        <v>8.0</v>
      </c>
      <c r="AG46" s="7">
        <v>6.0</v>
      </c>
      <c r="AH46" s="7">
        <v>94.8</v>
      </c>
      <c r="AI46" s="7">
        <v>21.1</v>
      </c>
      <c r="AJ46" s="7">
        <v>19.0</v>
      </c>
      <c r="AK46" s="7">
        <v>11.7</v>
      </c>
      <c r="AL46" s="7">
        <v>17.6</v>
      </c>
      <c r="AM46" s="7">
        <v>23.5</v>
      </c>
      <c r="AN46" s="7">
        <v>0.42</v>
      </c>
      <c r="AO46" s="7">
        <v>17.0</v>
      </c>
      <c r="AP46" s="7">
        <v>0.471</v>
      </c>
      <c r="AQ46" s="7">
        <v>6.5</v>
      </c>
      <c r="AR46" s="7">
        <v>0.327</v>
      </c>
      <c r="AS46" s="7">
        <v>13.9</v>
      </c>
      <c r="AT46" s="7">
        <v>19.3</v>
      </c>
      <c r="AU46" s="7">
        <v>24.8</v>
      </c>
      <c r="AV46" s="7">
        <v>35.0</v>
      </c>
      <c r="AW46" s="7">
        <v>11.4</v>
      </c>
      <c r="AX46" s="7">
        <v>5.7</v>
      </c>
      <c r="AY46" s="7">
        <v>3.3</v>
      </c>
      <c r="AZ46" s="7">
        <v>16.2</v>
      </c>
      <c r="BA46" s="7">
        <v>18.0</v>
      </c>
      <c r="BB46" s="7">
        <v>67.4</v>
      </c>
    </row>
    <row r="47">
      <c r="A47" s="6" t="s">
        <v>71</v>
      </c>
      <c r="B47" s="7">
        <v>1.0</v>
      </c>
      <c r="C47" s="7">
        <v>25.0</v>
      </c>
      <c r="D47" s="7">
        <v>15.0</v>
      </c>
      <c r="E47" s="7">
        <v>12.44</v>
      </c>
      <c r="F47" s="7">
        <v>5.16</v>
      </c>
      <c r="G47" s="7">
        <v>114.7</v>
      </c>
      <c r="H47" s="7">
        <v>5.0</v>
      </c>
      <c r="I47" s="7">
        <v>0.0</v>
      </c>
      <c r="J47" s="7">
        <v>29.0</v>
      </c>
      <c r="K47" s="7">
        <v>59.6</v>
      </c>
      <c r="L47" s="7">
        <v>0.486</v>
      </c>
      <c r="M47" s="7">
        <v>21.4</v>
      </c>
      <c r="N47" s="7">
        <v>39.0</v>
      </c>
      <c r="O47" s="7">
        <v>0.549</v>
      </c>
      <c r="P47" s="7">
        <v>7.6</v>
      </c>
      <c r="Q47" s="7">
        <v>0.368</v>
      </c>
      <c r="R47" s="7">
        <v>13.9</v>
      </c>
      <c r="S47" s="7">
        <v>0.776</v>
      </c>
      <c r="T47" s="7">
        <v>10.3</v>
      </c>
      <c r="U47" s="7">
        <v>24.2</v>
      </c>
      <c r="V47" s="7">
        <v>34.6</v>
      </c>
      <c r="W47" s="7">
        <v>14.9</v>
      </c>
      <c r="X47" s="7">
        <v>7.3</v>
      </c>
      <c r="Y47" s="7">
        <v>3.3</v>
      </c>
      <c r="Z47" s="7">
        <v>79.4</v>
      </c>
      <c r="AA47" s="7">
        <v>59.8</v>
      </c>
      <c r="AB47" s="7">
        <v>37.3</v>
      </c>
      <c r="AC47" s="7">
        <v>22.5</v>
      </c>
      <c r="AD47" s="7">
        <v>0.745</v>
      </c>
      <c r="AE47" s="7">
        <v>9.9</v>
      </c>
      <c r="AF47" s="7">
        <v>7.0</v>
      </c>
      <c r="AG47" s="7">
        <v>5.0</v>
      </c>
      <c r="AH47" s="7">
        <v>104.2</v>
      </c>
      <c r="AI47" s="7">
        <v>20.7</v>
      </c>
      <c r="AJ47" s="7">
        <v>17.9</v>
      </c>
      <c r="AK47" s="7">
        <v>11.3</v>
      </c>
      <c r="AL47" s="7">
        <v>14.4</v>
      </c>
      <c r="AM47" s="7">
        <v>26.9</v>
      </c>
      <c r="AN47" s="7">
        <v>0.45</v>
      </c>
      <c r="AO47" s="7">
        <v>19.3</v>
      </c>
      <c r="AP47" s="7">
        <v>0.518</v>
      </c>
      <c r="AQ47" s="7">
        <v>7.6</v>
      </c>
      <c r="AR47" s="7">
        <v>0.336</v>
      </c>
      <c r="AS47" s="7">
        <v>10.8</v>
      </c>
      <c r="AT47" s="7">
        <v>14.4</v>
      </c>
      <c r="AU47" s="7">
        <v>22.0</v>
      </c>
      <c r="AV47" s="7">
        <v>31.9</v>
      </c>
      <c r="AW47" s="7">
        <v>14.3</v>
      </c>
      <c r="AX47" s="7">
        <v>6.0</v>
      </c>
      <c r="AY47" s="7">
        <v>3.3</v>
      </c>
      <c r="AZ47" s="7">
        <v>12.6</v>
      </c>
      <c r="BA47" s="7">
        <v>15.1</v>
      </c>
      <c r="BB47" s="7">
        <v>72.1</v>
      </c>
    </row>
    <row r="48">
      <c r="A48" s="6" t="s">
        <v>77</v>
      </c>
      <c r="B48" s="7">
        <v>1.0</v>
      </c>
      <c r="C48" s="7">
        <v>27.0</v>
      </c>
      <c r="D48" s="7">
        <v>13.0</v>
      </c>
      <c r="E48" s="7">
        <v>19.81</v>
      </c>
      <c r="F48" s="7">
        <v>12.81</v>
      </c>
      <c r="G48" s="7">
        <v>106.2</v>
      </c>
      <c r="H48" s="7">
        <v>8.0</v>
      </c>
      <c r="I48" s="7">
        <v>0.0</v>
      </c>
      <c r="J48" s="7">
        <v>27.6</v>
      </c>
      <c r="K48" s="7">
        <v>59.4</v>
      </c>
      <c r="L48" s="7">
        <v>0.466</v>
      </c>
      <c r="M48" s="7">
        <v>20.7</v>
      </c>
      <c r="N48" s="7">
        <v>39.1</v>
      </c>
      <c r="O48" s="7">
        <v>0.529</v>
      </c>
      <c r="P48" s="7">
        <v>7.0</v>
      </c>
      <c r="Q48" s="7">
        <v>0.344</v>
      </c>
      <c r="R48" s="7">
        <v>12.7</v>
      </c>
      <c r="S48" s="7">
        <v>0.717</v>
      </c>
      <c r="T48" s="7">
        <v>9.7</v>
      </c>
      <c r="U48" s="7">
        <v>26.2</v>
      </c>
      <c r="V48" s="7">
        <v>35.9</v>
      </c>
      <c r="W48" s="7">
        <v>16.4</v>
      </c>
      <c r="X48" s="7">
        <v>8.8</v>
      </c>
      <c r="Y48" s="7">
        <v>3.8</v>
      </c>
      <c r="Z48" s="7">
        <v>74.9</v>
      </c>
      <c r="AA48" s="7">
        <v>58.2</v>
      </c>
      <c r="AB48" s="7">
        <v>37.7</v>
      </c>
      <c r="AC48" s="7">
        <v>20.4</v>
      </c>
      <c r="AD48" s="7">
        <v>0.723</v>
      </c>
      <c r="AE48" s="7">
        <v>10.3</v>
      </c>
      <c r="AF48" s="7">
        <v>7.0</v>
      </c>
      <c r="AG48" s="7">
        <v>5.0</v>
      </c>
      <c r="AH48" s="7">
        <v>96.2</v>
      </c>
      <c r="AI48" s="7">
        <v>20.3</v>
      </c>
      <c r="AJ48" s="7">
        <v>17.7</v>
      </c>
      <c r="AK48" s="7">
        <v>12.4</v>
      </c>
      <c r="AL48" s="7">
        <v>16.6</v>
      </c>
      <c r="AM48" s="7">
        <v>24.2</v>
      </c>
      <c r="AN48" s="7">
        <v>0.416</v>
      </c>
      <c r="AO48" s="7">
        <v>17.8</v>
      </c>
      <c r="AP48" s="7">
        <v>0.472</v>
      </c>
      <c r="AQ48" s="7">
        <v>6.4</v>
      </c>
      <c r="AR48" s="7">
        <v>0.312</v>
      </c>
      <c r="AS48" s="7">
        <v>13.1</v>
      </c>
      <c r="AT48" s="7">
        <v>18.2</v>
      </c>
      <c r="AU48" s="7">
        <v>24.5</v>
      </c>
      <c r="AV48" s="7">
        <v>34.8</v>
      </c>
      <c r="AW48" s="7">
        <v>11.2</v>
      </c>
      <c r="AX48" s="7">
        <v>6.1</v>
      </c>
      <c r="AY48" s="7">
        <v>2.9</v>
      </c>
      <c r="AZ48" s="7">
        <v>14.3</v>
      </c>
      <c r="BA48" s="7">
        <v>15.8</v>
      </c>
      <c r="BB48" s="7">
        <v>67.9</v>
      </c>
    </row>
    <row r="49">
      <c r="A49" s="6" t="s">
        <v>78</v>
      </c>
      <c r="B49" s="7">
        <v>1.0</v>
      </c>
      <c r="C49" s="7">
        <v>20.0</v>
      </c>
      <c r="D49" s="7">
        <v>8.0</v>
      </c>
      <c r="E49" s="7">
        <v>16.64</v>
      </c>
      <c r="F49" s="7">
        <v>9.61</v>
      </c>
      <c r="G49" s="7">
        <v>105.7</v>
      </c>
      <c r="H49" s="7">
        <v>5.0</v>
      </c>
      <c r="I49" s="7">
        <v>0.0</v>
      </c>
      <c r="J49" s="7">
        <v>27.1</v>
      </c>
      <c r="K49" s="7">
        <v>56.9</v>
      </c>
      <c r="L49" s="7">
        <v>0.475</v>
      </c>
      <c r="M49" s="7">
        <v>22.0</v>
      </c>
      <c r="N49" s="7">
        <v>40.9</v>
      </c>
      <c r="O49" s="7">
        <v>0.537</v>
      </c>
      <c r="P49" s="7">
        <v>5.1</v>
      </c>
      <c r="Q49" s="7">
        <v>0.317</v>
      </c>
      <c r="R49" s="7">
        <v>15.2</v>
      </c>
      <c r="S49" s="7">
        <v>0.69</v>
      </c>
      <c r="T49" s="7">
        <v>10.0</v>
      </c>
      <c r="U49" s="7">
        <v>25.2</v>
      </c>
      <c r="V49" s="7">
        <v>35.2</v>
      </c>
      <c r="W49" s="7">
        <v>13.4</v>
      </c>
      <c r="X49" s="7">
        <v>8.4</v>
      </c>
      <c r="Y49" s="7">
        <v>5.2</v>
      </c>
      <c r="Z49" s="7">
        <v>74.4</v>
      </c>
      <c r="AA49" s="7">
        <v>55.8</v>
      </c>
      <c r="AB49" s="7">
        <v>39.0</v>
      </c>
      <c r="AC49" s="7">
        <v>16.8</v>
      </c>
      <c r="AD49" s="7">
        <v>0.714</v>
      </c>
      <c r="AE49" s="7">
        <v>9.9</v>
      </c>
      <c r="AF49" s="7">
        <v>13.0</v>
      </c>
      <c r="AG49" s="7">
        <v>10.0</v>
      </c>
      <c r="AH49" s="7">
        <v>95.7</v>
      </c>
      <c r="AI49" s="7">
        <v>16.1</v>
      </c>
      <c r="AJ49" s="7">
        <v>22.1</v>
      </c>
      <c r="AK49" s="7">
        <v>12.9</v>
      </c>
      <c r="AL49" s="7">
        <v>19.1</v>
      </c>
      <c r="AM49" s="7">
        <v>23.4</v>
      </c>
      <c r="AN49" s="7">
        <v>0.42</v>
      </c>
      <c r="AO49" s="7">
        <v>18.3</v>
      </c>
      <c r="AP49" s="7">
        <v>0.469</v>
      </c>
      <c r="AQ49" s="7">
        <v>5.1</v>
      </c>
      <c r="AR49" s="7">
        <v>0.306</v>
      </c>
      <c r="AS49" s="7">
        <v>15.5</v>
      </c>
      <c r="AT49" s="7">
        <v>21.7</v>
      </c>
      <c r="AU49" s="7">
        <v>22.9</v>
      </c>
      <c r="AV49" s="7">
        <v>32.8</v>
      </c>
      <c r="AW49" s="7">
        <v>10.3</v>
      </c>
      <c r="AX49" s="7">
        <v>6.6</v>
      </c>
      <c r="AY49" s="7">
        <v>2.8</v>
      </c>
      <c r="AZ49" s="7">
        <v>14.3</v>
      </c>
      <c r="BA49" s="7">
        <v>18.8</v>
      </c>
      <c r="BB49" s="7">
        <v>67.4</v>
      </c>
    </row>
    <row r="50">
      <c r="A50" s="6" t="s">
        <v>79</v>
      </c>
      <c r="B50" s="7">
        <v>0.0</v>
      </c>
      <c r="C50" s="7">
        <v>26.0</v>
      </c>
      <c r="D50" s="7">
        <v>14.0</v>
      </c>
      <c r="E50" s="7">
        <v>18.11</v>
      </c>
      <c r="F50" s="7">
        <v>7.14</v>
      </c>
      <c r="G50" s="7">
        <v>110.6</v>
      </c>
      <c r="H50" s="7">
        <v>0.0</v>
      </c>
      <c r="I50" s="7">
        <v>0.0</v>
      </c>
      <c r="J50" s="7">
        <v>25.7</v>
      </c>
      <c r="K50" s="7">
        <v>56.2</v>
      </c>
      <c r="L50" s="7">
        <v>0.458</v>
      </c>
      <c r="M50" s="7">
        <v>18.0</v>
      </c>
      <c r="N50" s="7">
        <v>35.3</v>
      </c>
      <c r="O50" s="7">
        <v>0.509</v>
      </c>
      <c r="P50" s="7">
        <v>7.8</v>
      </c>
      <c r="Q50" s="7">
        <v>0.372</v>
      </c>
      <c r="R50" s="7">
        <v>12.2</v>
      </c>
      <c r="S50" s="7">
        <v>0.693</v>
      </c>
      <c r="T50" s="7">
        <v>10.8</v>
      </c>
      <c r="U50" s="7">
        <v>24.8</v>
      </c>
      <c r="V50" s="7">
        <v>35.7</v>
      </c>
      <c r="W50" s="7">
        <v>12.5</v>
      </c>
      <c r="X50" s="7">
        <v>6.8</v>
      </c>
      <c r="Y50" s="7">
        <v>3.5</v>
      </c>
      <c r="Z50" s="7">
        <v>71.4</v>
      </c>
      <c r="AA50" s="7">
        <v>51.7</v>
      </c>
      <c r="AB50" s="7">
        <v>35.3</v>
      </c>
      <c r="AC50" s="7">
        <v>16.4</v>
      </c>
      <c r="AD50" s="7">
        <v>0.745</v>
      </c>
      <c r="AE50" s="7">
        <v>6.9</v>
      </c>
      <c r="AF50" s="7">
        <v>7.0</v>
      </c>
      <c r="AG50" s="7">
        <v>2.0</v>
      </c>
      <c r="AH50" s="7">
        <v>93.1</v>
      </c>
      <c r="AI50" s="7">
        <v>20.9</v>
      </c>
      <c r="AJ50" s="7">
        <v>17.5</v>
      </c>
      <c r="AK50" s="7">
        <v>10.7</v>
      </c>
      <c r="AL50" s="7">
        <v>16.6</v>
      </c>
      <c r="AM50" s="7">
        <v>21.5</v>
      </c>
      <c r="AN50" s="7">
        <v>0.415</v>
      </c>
      <c r="AO50" s="7">
        <v>16.1</v>
      </c>
      <c r="AP50" s="7">
        <v>0.456</v>
      </c>
      <c r="AQ50" s="7">
        <v>5.3</v>
      </c>
      <c r="AR50" s="7">
        <v>0.325</v>
      </c>
      <c r="AS50" s="7">
        <v>11.9</v>
      </c>
      <c r="AT50" s="7">
        <v>15.9</v>
      </c>
      <c r="AU50" s="7">
        <v>21.5</v>
      </c>
      <c r="AV50" s="7">
        <v>28.5</v>
      </c>
      <c r="AW50" s="7">
        <v>7.8</v>
      </c>
      <c r="AX50" s="7">
        <v>4.8</v>
      </c>
      <c r="AY50" s="7">
        <v>3.6</v>
      </c>
      <c r="AZ50" s="7">
        <v>12.4</v>
      </c>
      <c r="BA50" s="7">
        <v>17.0</v>
      </c>
      <c r="BB50" s="7">
        <v>60.1</v>
      </c>
    </row>
    <row r="51">
      <c r="A51" s="6" t="s">
        <v>80</v>
      </c>
      <c r="B51" s="7">
        <v>1.0</v>
      </c>
      <c r="C51" s="7">
        <v>24.0</v>
      </c>
      <c r="D51" s="7">
        <v>13.0</v>
      </c>
      <c r="E51" s="7">
        <v>20.88</v>
      </c>
      <c r="F51" s="7">
        <v>7.45</v>
      </c>
      <c r="G51" s="7">
        <v>114.6</v>
      </c>
      <c r="H51" s="7">
        <v>6.0</v>
      </c>
      <c r="I51" s="7">
        <v>0.0</v>
      </c>
      <c r="J51" s="7">
        <v>27.7</v>
      </c>
      <c r="K51" s="7">
        <v>60.2</v>
      </c>
      <c r="L51" s="7">
        <v>0.46</v>
      </c>
      <c r="M51" s="7">
        <v>18.7</v>
      </c>
      <c r="N51" s="7">
        <v>35.0</v>
      </c>
      <c r="O51" s="7">
        <v>0.533</v>
      </c>
      <c r="P51" s="7">
        <v>9.0</v>
      </c>
      <c r="Q51" s="7">
        <v>0.359</v>
      </c>
      <c r="R51" s="7">
        <v>14.3</v>
      </c>
      <c r="S51" s="7">
        <v>0.75</v>
      </c>
      <c r="T51" s="7">
        <v>13.5</v>
      </c>
      <c r="U51" s="7">
        <v>25.5</v>
      </c>
      <c r="V51" s="7">
        <v>39.0</v>
      </c>
      <c r="W51" s="7">
        <v>17.3</v>
      </c>
      <c r="X51" s="7">
        <v>6.5</v>
      </c>
      <c r="Y51" s="7">
        <v>4.9</v>
      </c>
      <c r="Z51" s="7">
        <v>78.7</v>
      </c>
      <c r="AA51" s="7">
        <v>54.4</v>
      </c>
      <c r="AB51" s="7">
        <v>38.3</v>
      </c>
      <c r="AC51" s="7">
        <v>16.1</v>
      </c>
      <c r="AD51" s="7">
        <v>0.738</v>
      </c>
      <c r="AE51" s="7">
        <v>9.1</v>
      </c>
      <c r="AF51" s="7">
        <v>8.0</v>
      </c>
      <c r="AG51" s="7">
        <v>7.0</v>
      </c>
      <c r="AH51" s="7">
        <v>95.0</v>
      </c>
      <c r="AI51" s="7">
        <v>25.2</v>
      </c>
      <c r="AJ51" s="7">
        <v>19.0</v>
      </c>
      <c r="AK51" s="7">
        <v>13.0</v>
      </c>
      <c r="AL51" s="7">
        <v>18.2</v>
      </c>
      <c r="AM51" s="7">
        <v>22.4</v>
      </c>
      <c r="AN51" s="7">
        <v>0.411</v>
      </c>
      <c r="AO51" s="7">
        <v>17.5</v>
      </c>
      <c r="AP51" s="7">
        <v>0.458</v>
      </c>
      <c r="AQ51" s="7">
        <v>4.9</v>
      </c>
      <c r="AR51" s="7">
        <v>0.302</v>
      </c>
      <c r="AS51" s="7">
        <v>15.6</v>
      </c>
      <c r="AT51" s="7">
        <v>21.1</v>
      </c>
      <c r="AU51" s="7">
        <v>20.8</v>
      </c>
      <c r="AV51" s="7">
        <v>29.8</v>
      </c>
      <c r="AW51" s="7">
        <v>9.2</v>
      </c>
      <c r="AX51" s="7">
        <v>6.7</v>
      </c>
      <c r="AY51" s="7">
        <v>2.9</v>
      </c>
      <c r="AZ51" s="7">
        <v>13.3</v>
      </c>
      <c r="BA51" s="7">
        <v>17.4</v>
      </c>
      <c r="BB51" s="7">
        <v>65.2</v>
      </c>
    </row>
    <row r="52">
      <c r="A52" s="6" t="s">
        <v>81</v>
      </c>
      <c r="B52" s="7">
        <v>1.0</v>
      </c>
      <c r="C52" s="7">
        <v>21.0</v>
      </c>
      <c r="D52" s="7">
        <v>9.0</v>
      </c>
      <c r="E52" s="7">
        <v>16.25</v>
      </c>
      <c r="F52" s="7">
        <v>8.98</v>
      </c>
      <c r="G52" s="7">
        <v>105.7</v>
      </c>
      <c r="H52" s="7">
        <v>3.0</v>
      </c>
      <c r="I52" s="7">
        <v>0.0</v>
      </c>
      <c r="J52" s="7">
        <v>27.7</v>
      </c>
      <c r="K52" s="7">
        <v>60.6</v>
      </c>
      <c r="L52" s="7">
        <v>0.457</v>
      </c>
      <c r="M52" s="7">
        <v>22.2</v>
      </c>
      <c r="N52" s="7">
        <v>42.8</v>
      </c>
      <c r="O52" s="7">
        <v>0.519</v>
      </c>
      <c r="P52" s="7">
        <v>5.5</v>
      </c>
      <c r="Q52" s="7">
        <v>0.306</v>
      </c>
      <c r="R52" s="7">
        <v>14.4</v>
      </c>
      <c r="S52" s="7">
        <v>0.701</v>
      </c>
      <c r="T52" s="7">
        <v>11.5</v>
      </c>
      <c r="U52" s="7">
        <v>24.3</v>
      </c>
      <c r="V52" s="7">
        <v>35.8</v>
      </c>
      <c r="W52" s="7">
        <v>16.2</v>
      </c>
      <c r="X52" s="7">
        <v>8.2</v>
      </c>
      <c r="Y52" s="7">
        <v>4.7</v>
      </c>
      <c r="Z52" s="7">
        <v>75.2</v>
      </c>
      <c r="AA52" s="7">
        <v>58.2</v>
      </c>
      <c r="AB52" s="7">
        <v>37.8</v>
      </c>
      <c r="AC52" s="7">
        <v>20.4</v>
      </c>
      <c r="AD52" s="7">
        <v>0.711</v>
      </c>
      <c r="AE52" s="7">
        <v>10.8</v>
      </c>
      <c r="AF52" s="7">
        <v>22.0</v>
      </c>
      <c r="AG52" s="7">
        <v>9.0</v>
      </c>
      <c r="AH52" s="7">
        <v>95.5</v>
      </c>
      <c r="AI52" s="7">
        <v>17.8</v>
      </c>
      <c r="AJ52" s="7">
        <v>20.5</v>
      </c>
      <c r="AK52" s="7">
        <v>12.2</v>
      </c>
      <c r="AL52" s="7">
        <v>16.2</v>
      </c>
      <c r="AM52" s="7">
        <v>24.7</v>
      </c>
      <c r="AN52" s="7">
        <v>0.425</v>
      </c>
      <c r="AO52" s="7">
        <v>18.5</v>
      </c>
      <c r="AP52" s="7">
        <v>0.491</v>
      </c>
      <c r="AQ52" s="7">
        <v>6.2</v>
      </c>
      <c r="AR52" s="7">
        <v>0.304</v>
      </c>
      <c r="AS52" s="7">
        <v>12.3</v>
      </c>
      <c r="AT52" s="7">
        <v>17.3</v>
      </c>
      <c r="AU52" s="7">
        <v>23.9</v>
      </c>
      <c r="AV52" s="7">
        <v>34.7</v>
      </c>
      <c r="AW52" s="7">
        <v>13.8</v>
      </c>
      <c r="AX52" s="7">
        <v>6.5</v>
      </c>
      <c r="AY52" s="7">
        <v>4.3</v>
      </c>
      <c r="AZ52" s="7">
        <v>15.6</v>
      </c>
      <c r="BA52" s="7">
        <v>16.5</v>
      </c>
      <c r="BB52" s="7">
        <v>67.9</v>
      </c>
    </row>
    <row r="53">
      <c r="A53" s="6" t="s">
        <v>82</v>
      </c>
      <c r="B53" s="7">
        <v>0.0</v>
      </c>
      <c r="C53" s="7">
        <v>28.0</v>
      </c>
      <c r="D53" s="7">
        <v>14.0</v>
      </c>
      <c r="E53" s="7">
        <v>20.16</v>
      </c>
      <c r="F53" s="7">
        <v>7.53</v>
      </c>
      <c r="G53" s="7">
        <v>121.4</v>
      </c>
      <c r="H53" s="7">
        <v>8.0</v>
      </c>
      <c r="I53" s="7">
        <v>0.0</v>
      </c>
      <c r="J53" s="7">
        <v>32.6</v>
      </c>
      <c r="K53" s="7">
        <v>61.7</v>
      </c>
      <c r="L53" s="7">
        <v>0.529</v>
      </c>
      <c r="M53" s="7">
        <v>24.8</v>
      </c>
      <c r="N53" s="7">
        <v>41.6</v>
      </c>
      <c r="O53" s="7">
        <v>0.597</v>
      </c>
      <c r="P53" s="7">
        <v>7.8</v>
      </c>
      <c r="Q53" s="7">
        <v>0.387</v>
      </c>
      <c r="R53" s="7">
        <v>14.5</v>
      </c>
      <c r="S53" s="7">
        <v>0.701</v>
      </c>
      <c r="T53" s="7">
        <v>10.2</v>
      </c>
      <c r="U53" s="7">
        <v>26.3</v>
      </c>
      <c r="V53" s="7">
        <v>36.5</v>
      </c>
      <c r="W53" s="7">
        <v>16.6</v>
      </c>
      <c r="X53" s="7">
        <v>7.6</v>
      </c>
      <c r="Y53" s="7">
        <v>3.3</v>
      </c>
      <c r="Z53" s="7">
        <v>87.5</v>
      </c>
      <c r="AA53" s="7">
        <v>59.8</v>
      </c>
      <c r="AB53" s="7">
        <v>36.2</v>
      </c>
      <c r="AC53" s="7">
        <v>23.6</v>
      </c>
      <c r="AD53" s="7">
        <v>0.735</v>
      </c>
      <c r="AE53" s="7">
        <v>9.0</v>
      </c>
      <c r="AF53" s="7">
        <v>5.0</v>
      </c>
      <c r="AG53" s="7">
        <v>2.0</v>
      </c>
      <c r="AH53" s="7">
        <v>101.1</v>
      </c>
      <c r="AI53" s="7">
        <v>20.0</v>
      </c>
      <c r="AJ53" s="7">
        <v>20.8</v>
      </c>
      <c r="AK53" s="7">
        <v>10.6</v>
      </c>
      <c r="AL53" s="7">
        <v>16.8</v>
      </c>
      <c r="AM53" s="7">
        <v>26.6</v>
      </c>
      <c r="AN53" s="7">
        <v>0.444</v>
      </c>
      <c r="AO53" s="7">
        <v>18.4</v>
      </c>
      <c r="AP53" s="7">
        <v>0.508</v>
      </c>
      <c r="AQ53" s="7">
        <v>8.2</v>
      </c>
      <c r="AR53" s="7">
        <v>0.347</v>
      </c>
      <c r="AS53" s="7">
        <v>11.6</v>
      </c>
      <c r="AT53" s="7">
        <v>15.8</v>
      </c>
      <c r="AU53" s="7">
        <v>22.4</v>
      </c>
      <c r="AV53" s="7">
        <v>31.4</v>
      </c>
      <c r="AW53" s="7">
        <v>12.0</v>
      </c>
      <c r="AX53" s="7">
        <v>5.3</v>
      </c>
      <c r="AY53" s="7">
        <v>2.2</v>
      </c>
      <c r="AZ53" s="7">
        <v>13.9</v>
      </c>
      <c r="BA53" s="7">
        <v>19.0</v>
      </c>
      <c r="BB53" s="7">
        <v>72.9</v>
      </c>
    </row>
    <row r="54">
      <c r="A54" s="6" t="s">
        <v>83</v>
      </c>
      <c r="B54" s="7">
        <v>1.0</v>
      </c>
      <c r="C54" s="7">
        <v>21.0</v>
      </c>
      <c r="D54" s="7">
        <v>12.0</v>
      </c>
      <c r="E54" s="7">
        <v>13.59</v>
      </c>
      <c r="F54" s="7">
        <v>8.41</v>
      </c>
      <c r="G54" s="7">
        <v>102.8</v>
      </c>
      <c r="H54" s="7">
        <v>1.0</v>
      </c>
      <c r="I54" s="7">
        <v>0.0</v>
      </c>
      <c r="J54" s="7">
        <v>23.5</v>
      </c>
      <c r="K54" s="7">
        <v>58.0</v>
      </c>
      <c r="L54" s="7">
        <v>0.406</v>
      </c>
      <c r="M54" s="7">
        <v>15.9</v>
      </c>
      <c r="N54" s="7">
        <v>34.1</v>
      </c>
      <c r="O54" s="7">
        <v>0.465</v>
      </c>
      <c r="P54" s="7">
        <v>7.7</v>
      </c>
      <c r="Q54" s="7">
        <v>0.321</v>
      </c>
      <c r="R54" s="7">
        <v>12.9</v>
      </c>
      <c r="S54" s="7">
        <v>0.751</v>
      </c>
      <c r="T54" s="7">
        <v>10.2</v>
      </c>
      <c r="U54" s="7">
        <v>24.4</v>
      </c>
      <c r="V54" s="7">
        <v>34.6</v>
      </c>
      <c r="W54" s="7">
        <v>12.9</v>
      </c>
      <c r="X54" s="7">
        <v>8.0</v>
      </c>
      <c r="Y54" s="7">
        <v>4.2</v>
      </c>
      <c r="Z54" s="7">
        <v>67.7</v>
      </c>
      <c r="AA54" s="7">
        <v>52.9</v>
      </c>
      <c r="AB54" s="7">
        <v>30.5</v>
      </c>
      <c r="AC54" s="7">
        <v>22.4</v>
      </c>
      <c r="AD54" s="7">
        <v>0.677</v>
      </c>
      <c r="AE54" s="7">
        <v>9.2</v>
      </c>
      <c r="AF54" s="7">
        <v>11.0</v>
      </c>
      <c r="AG54" s="7">
        <v>8.0</v>
      </c>
      <c r="AH54" s="7">
        <v>94.9</v>
      </c>
      <c r="AI54" s="7">
        <v>23.9</v>
      </c>
      <c r="AJ54" s="7">
        <v>17.2</v>
      </c>
      <c r="AK54" s="7">
        <v>9.8</v>
      </c>
      <c r="AL54" s="7">
        <v>16.2</v>
      </c>
      <c r="AM54" s="7">
        <v>21.8</v>
      </c>
      <c r="AN54" s="7">
        <v>0.412</v>
      </c>
      <c r="AO54" s="7">
        <v>14.2</v>
      </c>
      <c r="AP54" s="7">
        <v>0.466</v>
      </c>
      <c r="AQ54" s="7">
        <v>7.6</v>
      </c>
      <c r="AR54" s="7">
        <v>0.339</v>
      </c>
      <c r="AS54" s="7">
        <v>11.3</v>
      </c>
      <c r="AT54" s="7">
        <v>16.7</v>
      </c>
      <c r="AU54" s="7">
        <v>26.0</v>
      </c>
      <c r="AV54" s="7">
        <v>35.1</v>
      </c>
      <c r="AW54" s="7">
        <v>13.3</v>
      </c>
      <c r="AX54" s="7">
        <v>4.6</v>
      </c>
      <c r="AY54" s="7">
        <v>3.4</v>
      </c>
      <c r="AZ54" s="7">
        <v>14.3</v>
      </c>
      <c r="BA54" s="7">
        <v>16.6</v>
      </c>
      <c r="BB54" s="7">
        <v>62.5</v>
      </c>
    </row>
    <row r="55">
      <c r="A55" s="6" t="s">
        <v>84</v>
      </c>
      <c r="B55" s="7">
        <v>1.0</v>
      </c>
      <c r="C55" s="7">
        <v>29.0</v>
      </c>
      <c r="D55" s="7">
        <v>18.0</v>
      </c>
      <c r="E55" s="7">
        <v>22.6</v>
      </c>
      <c r="F55" s="7">
        <v>8.98</v>
      </c>
      <c r="G55" s="7">
        <v>109.8</v>
      </c>
      <c r="H55" s="7">
        <v>7.0</v>
      </c>
      <c r="I55" s="7">
        <v>0.0</v>
      </c>
      <c r="J55" s="7">
        <v>27.9</v>
      </c>
      <c r="K55" s="7">
        <v>60.9</v>
      </c>
      <c r="L55" s="7">
        <v>0.458</v>
      </c>
      <c r="M55" s="7">
        <v>21.8</v>
      </c>
      <c r="N55" s="7">
        <v>43.2</v>
      </c>
      <c r="O55" s="7">
        <v>0.504</v>
      </c>
      <c r="P55" s="7">
        <v>6.1</v>
      </c>
      <c r="Q55" s="7">
        <v>0.347</v>
      </c>
      <c r="R55" s="7">
        <v>11.9</v>
      </c>
      <c r="S55" s="7">
        <v>0.722</v>
      </c>
      <c r="T55" s="7">
        <v>11.6</v>
      </c>
      <c r="U55" s="7">
        <v>24.1</v>
      </c>
      <c r="V55" s="7">
        <v>35.7</v>
      </c>
      <c r="W55" s="7">
        <v>14.2</v>
      </c>
      <c r="X55" s="7">
        <v>8.4</v>
      </c>
      <c r="Y55" s="7">
        <v>3.9</v>
      </c>
      <c r="Z55" s="7">
        <v>73.9</v>
      </c>
      <c r="AA55" s="7">
        <v>53.5</v>
      </c>
      <c r="AB55" s="7">
        <v>32.5</v>
      </c>
      <c r="AC55" s="7">
        <v>21.0</v>
      </c>
      <c r="AD55" s="7">
        <v>0.697</v>
      </c>
      <c r="AE55" s="7">
        <v>9.2</v>
      </c>
      <c r="AF55" s="7">
        <v>5.0</v>
      </c>
      <c r="AG55" s="7">
        <v>2.0</v>
      </c>
      <c r="AH55" s="7">
        <v>89.6</v>
      </c>
      <c r="AI55" s="7">
        <v>17.7</v>
      </c>
      <c r="AJ55" s="7">
        <v>16.5</v>
      </c>
      <c r="AK55" s="7">
        <v>10.3</v>
      </c>
      <c r="AL55" s="7">
        <v>15.7</v>
      </c>
      <c r="AM55" s="7">
        <v>21.7</v>
      </c>
      <c r="AN55" s="7">
        <v>0.406</v>
      </c>
      <c r="AO55" s="7">
        <v>15.2</v>
      </c>
      <c r="AP55" s="7">
        <v>0.468</v>
      </c>
      <c r="AQ55" s="7">
        <v>6.5</v>
      </c>
      <c r="AR55" s="7">
        <v>0.311</v>
      </c>
      <c r="AS55" s="7">
        <v>10.3</v>
      </c>
      <c r="AT55" s="7">
        <v>14.8</v>
      </c>
      <c r="AU55" s="7">
        <v>22.9</v>
      </c>
      <c r="AV55" s="7">
        <v>32.0</v>
      </c>
      <c r="AW55" s="7">
        <v>11.2</v>
      </c>
      <c r="AX55" s="7">
        <v>4.7</v>
      </c>
      <c r="AY55" s="7">
        <v>2.7</v>
      </c>
      <c r="AZ55" s="7">
        <v>15.9</v>
      </c>
      <c r="BA55" s="7">
        <v>16.5</v>
      </c>
      <c r="BB55" s="7">
        <v>60.3</v>
      </c>
    </row>
    <row r="56">
      <c r="A56" s="6" t="s">
        <v>78</v>
      </c>
      <c r="B56" s="7">
        <v>1.0</v>
      </c>
      <c r="C56" s="7">
        <v>20.0</v>
      </c>
      <c r="D56" s="7">
        <v>8.0</v>
      </c>
      <c r="E56" s="7">
        <v>16.64</v>
      </c>
      <c r="F56" s="7">
        <v>9.61</v>
      </c>
      <c r="G56" s="7">
        <v>105.7</v>
      </c>
      <c r="H56" s="7">
        <v>5.0</v>
      </c>
      <c r="I56" s="7">
        <v>0.0</v>
      </c>
      <c r="J56" s="7">
        <v>27.1</v>
      </c>
      <c r="K56" s="7">
        <v>56.9</v>
      </c>
      <c r="L56" s="7">
        <v>0.475</v>
      </c>
      <c r="M56" s="7">
        <v>22.0</v>
      </c>
      <c r="N56" s="7">
        <v>40.9</v>
      </c>
      <c r="O56" s="7">
        <v>0.537</v>
      </c>
      <c r="P56" s="7">
        <v>5.1</v>
      </c>
      <c r="Q56" s="7">
        <v>0.317</v>
      </c>
      <c r="R56" s="7">
        <v>15.2</v>
      </c>
      <c r="S56" s="7">
        <v>0.69</v>
      </c>
      <c r="T56" s="7">
        <v>10.0</v>
      </c>
      <c r="U56" s="7">
        <v>25.2</v>
      </c>
      <c r="V56" s="7">
        <v>35.2</v>
      </c>
      <c r="W56" s="7">
        <v>13.4</v>
      </c>
      <c r="X56" s="7">
        <v>8.4</v>
      </c>
      <c r="Y56" s="7">
        <v>5.2</v>
      </c>
      <c r="Z56" s="7">
        <v>74.4</v>
      </c>
      <c r="AA56" s="7">
        <v>55.8</v>
      </c>
      <c r="AB56" s="7">
        <v>39.0</v>
      </c>
      <c r="AC56" s="7">
        <v>16.8</v>
      </c>
      <c r="AD56" s="7">
        <v>0.714</v>
      </c>
      <c r="AE56" s="7">
        <v>9.9</v>
      </c>
      <c r="AF56" s="7">
        <v>13.0</v>
      </c>
      <c r="AG56" s="7">
        <v>10.0</v>
      </c>
      <c r="AH56" s="7">
        <v>95.7</v>
      </c>
      <c r="AI56" s="7">
        <v>16.1</v>
      </c>
      <c r="AJ56" s="7">
        <v>22.1</v>
      </c>
      <c r="AK56" s="7">
        <v>12.9</v>
      </c>
      <c r="AL56" s="7">
        <v>19.1</v>
      </c>
      <c r="AM56" s="7">
        <v>23.4</v>
      </c>
      <c r="AN56" s="7">
        <v>0.42</v>
      </c>
      <c r="AO56" s="7">
        <v>18.3</v>
      </c>
      <c r="AP56" s="7">
        <v>0.469</v>
      </c>
      <c r="AQ56" s="7">
        <v>5.1</v>
      </c>
      <c r="AR56" s="7">
        <v>0.306</v>
      </c>
      <c r="AS56" s="7">
        <v>15.5</v>
      </c>
      <c r="AT56" s="7">
        <v>21.7</v>
      </c>
      <c r="AU56" s="7">
        <v>22.9</v>
      </c>
      <c r="AV56" s="7">
        <v>32.8</v>
      </c>
      <c r="AW56" s="7">
        <v>10.3</v>
      </c>
      <c r="AX56" s="7">
        <v>6.6</v>
      </c>
      <c r="AY56" s="7">
        <v>2.8</v>
      </c>
      <c r="AZ56" s="7">
        <v>14.3</v>
      </c>
      <c r="BA56" s="7">
        <v>18.8</v>
      </c>
      <c r="BB56" s="7">
        <v>67.4</v>
      </c>
    </row>
    <row r="57">
      <c r="A57" s="6" t="s">
        <v>80</v>
      </c>
      <c r="B57" s="7">
        <v>1.0</v>
      </c>
      <c r="C57" s="7">
        <v>24.0</v>
      </c>
      <c r="D57" s="7">
        <v>13.0</v>
      </c>
      <c r="E57" s="7">
        <v>20.88</v>
      </c>
      <c r="F57" s="7">
        <v>7.45</v>
      </c>
      <c r="G57" s="7">
        <v>114.6</v>
      </c>
      <c r="H57" s="7">
        <v>6.0</v>
      </c>
      <c r="I57" s="7">
        <v>0.0</v>
      </c>
      <c r="J57" s="7">
        <v>27.7</v>
      </c>
      <c r="K57" s="7">
        <v>60.2</v>
      </c>
      <c r="L57" s="7">
        <v>0.46</v>
      </c>
      <c r="M57" s="7">
        <v>18.7</v>
      </c>
      <c r="N57" s="7">
        <v>35.0</v>
      </c>
      <c r="O57" s="7">
        <v>0.533</v>
      </c>
      <c r="P57" s="7">
        <v>9.0</v>
      </c>
      <c r="Q57" s="7">
        <v>0.359</v>
      </c>
      <c r="R57" s="7">
        <v>14.3</v>
      </c>
      <c r="S57" s="7">
        <v>0.75</v>
      </c>
      <c r="T57" s="7">
        <v>13.5</v>
      </c>
      <c r="U57" s="7">
        <v>25.5</v>
      </c>
      <c r="V57" s="7">
        <v>39.0</v>
      </c>
      <c r="W57" s="7">
        <v>17.3</v>
      </c>
      <c r="X57" s="7">
        <v>6.5</v>
      </c>
      <c r="Y57" s="7">
        <v>4.9</v>
      </c>
      <c r="Z57" s="7">
        <v>78.7</v>
      </c>
      <c r="AA57" s="7">
        <v>54.4</v>
      </c>
      <c r="AB57" s="7">
        <v>38.3</v>
      </c>
      <c r="AC57" s="7">
        <v>16.1</v>
      </c>
      <c r="AD57" s="7">
        <v>0.738</v>
      </c>
      <c r="AE57" s="7">
        <v>9.1</v>
      </c>
      <c r="AF57" s="7">
        <v>8.0</v>
      </c>
      <c r="AG57" s="7">
        <v>7.0</v>
      </c>
      <c r="AH57" s="7">
        <v>95.0</v>
      </c>
      <c r="AI57" s="7">
        <v>25.2</v>
      </c>
      <c r="AJ57" s="7">
        <v>19.0</v>
      </c>
      <c r="AK57" s="7">
        <v>13.0</v>
      </c>
      <c r="AL57" s="7">
        <v>18.2</v>
      </c>
      <c r="AM57" s="7">
        <v>22.4</v>
      </c>
      <c r="AN57" s="7">
        <v>0.411</v>
      </c>
      <c r="AO57" s="7">
        <v>17.5</v>
      </c>
      <c r="AP57" s="7">
        <v>0.458</v>
      </c>
      <c r="AQ57" s="7">
        <v>4.9</v>
      </c>
      <c r="AR57" s="7">
        <v>0.302</v>
      </c>
      <c r="AS57" s="7">
        <v>15.6</v>
      </c>
      <c r="AT57" s="7">
        <v>21.1</v>
      </c>
      <c r="AU57" s="7">
        <v>20.8</v>
      </c>
      <c r="AV57" s="7">
        <v>29.8</v>
      </c>
      <c r="AW57" s="7">
        <v>9.2</v>
      </c>
      <c r="AX57" s="7">
        <v>6.7</v>
      </c>
      <c r="AY57" s="7">
        <v>2.9</v>
      </c>
      <c r="AZ57" s="7">
        <v>13.3</v>
      </c>
      <c r="BA57" s="7">
        <v>17.4</v>
      </c>
      <c r="BB57" s="7">
        <v>65.2</v>
      </c>
    </row>
    <row r="58">
      <c r="A58" s="6" t="s">
        <v>82</v>
      </c>
      <c r="B58" s="7">
        <v>0.0</v>
      </c>
      <c r="C58" s="7">
        <v>28.0</v>
      </c>
      <c r="D58" s="7">
        <v>14.0</v>
      </c>
      <c r="E58" s="7">
        <v>20.16</v>
      </c>
      <c r="F58" s="7">
        <v>7.53</v>
      </c>
      <c r="G58" s="7">
        <v>121.4</v>
      </c>
      <c r="H58" s="7">
        <v>8.0</v>
      </c>
      <c r="I58" s="7">
        <v>0.0</v>
      </c>
      <c r="J58" s="7">
        <v>32.6</v>
      </c>
      <c r="K58" s="7">
        <v>61.7</v>
      </c>
      <c r="L58" s="7">
        <v>0.529</v>
      </c>
      <c r="M58" s="7">
        <v>24.8</v>
      </c>
      <c r="N58" s="7">
        <v>41.6</v>
      </c>
      <c r="O58" s="7">
        <v>0.597</v>
      </c>
      <c r="P58" s="7">
        <v>7.8</v>
      </c>
      <c r="Q58" s="7">
        <v>0.387</v>
      </c>
      <c r="R58" s="7">
        <v>14.5</v>
      </c>
      <c r="S58" s="7">
        <v>0.701</v>
      </c>
      <c r="T58" s="7">
        <v>10.2</v>
      </c>
      <c r="U58" s="7">
        <v>26.3</v>
      </c>
      <c r="V58" s="7">
        <v>36.5</v>
      </c>
      <c r="W58" s="7">
        <v>16.6</v>
      </c>
      <c r="X58" s="7">
        <v>7.6</v>
      </c>
      <c r="Y58" s="7">
        <v>3.3</v>
      </c>
      <c r="Z58" s="7">
        <v>87.5</v>
      </c>
      <c r="AA58" s="7">
        <v>59.8</v>
      </c>
      <c r="AB58" s="7">
        <v>36.2</v>
      </c>
      <c r="AC58" s="7">
        <v>23.6</v>
      </c>
      <c r="AD58" s="7">
        <v>0.735</v>
      </c>
      <c r="AE58" s="7">
        <v>9.0</v>
      </c>
      <c r="AF58" s="7">
        <v>5.0</v>
      </c>
      <c r="AG58" s="7">
        <v>2.0</v>
      </c>
      <c r="AH58" s="7">
        <v>101.1</v>
      </c>
      <c r="AI58" s="7">
        <v>20.0</v>
      </c>
      <c r="AJ58" s="7">
        <v>20.8</v>
      </c>
      <c r="AK58" s="7">
        <v>10.6</v>
      </c>
      <c r="AL58" s="7">
        <v>16.8</v>
      </c>
      <c r="AM58" s="7">
        <v>26.6</v>
      </c>
      <c r="AN58" s="7">
        <v>0.444</v>
      </c>
      <c r="AO58" s="7">
        <v>18.4</v>
      </c>
      <c r="AP58" s="7">
        <v>0.508</v>
      </c>
      <c r="AQ58" s="7">
        <v>8.2</v>
      </c>
      <c r="AR58" s="7">
        <v>0.347</v>
      </c>
      <c r="AS58" s="7">
        <v>11.6</v>
      </c>
      <c r="AT58" s="7">
        <v>15.8</v>
      </c>
      <c r="AU58" s="7">
        <v>22.4</v>
      </c>
      <c r="AV58" s="7">
        <v>31.4</v>
      </c>
      <c r="AW58" s="7">
        <v>12.0</v>
      </c>
      <c r="AX58" s="7">
        <v>5.3</v>
      </c>
      <c r="AY58" s="7">
        <v>2.2</v>
      </c>
      <c r="AZ58" s="7">
        <v>13.9</v>
      </c>
      <c r="BA58" s="7">
        <v>19.0</v>
      </c>
      <c r="BB58" s="7">
        <v>72.9</v>
      </c>
    </row>
    <row r="59">
      <c r="A59" s="6" t="s">
        <v>84</v>
      </c>
      <c r="B59" s="7">
        <v>1.0</v>
      </c>
      <c r="C59" s="7">
        <v>29.0</v>
      </c>
      <c r="D59" s="7">
        <v>18.0</v>
      </c>
      <c r="E59" s="7">
        <v>22.6</v>
      </c>
      <c r="F59" s="7">
        <v>8.98</v>
      </c>
      <c r="G59" s="7">
        <v>109.8</v>
      </c>
      <c r="H59" s="7">
        <v>7.0</v>
      </c>
      <c r="I59" s="7">
        <v>0.0</v>
      </c>
      <c r="J59" s="7">
        <v>27.9</v>
      </c>
      <c r="K59" s="7">
        <v>60.9</v>
      </c>
      <c r="L59" s="7">
        <v>0.458</v>
      </c>
      <c r="M59" s="7">
        <v>21.8</v>
      </c>
      <c r="N59" s="7">
        <v>43.2</v>
      </c>
      <c r="O59" s="7">
        <v>0.504</v>
      </c>
      <c r="P59" s="7">
        <v>6.1</v>
      </c>
      <c r="Q59" s="7">
        <v>0.347</v>
      </c>
      <c r="R59" s="7">
        <v>11.9</v>
      </c>
      <c r="S59" s="7">
        <v>0.722</v>
      </c>
      <c r="T59" s="7">
        <v>11.6</v>
      </c>
      <c r="U59" s="7">
        <v>24.1</v>
      </c>
      <c r="V59" s="7">
        <v>35.7</v>
      </c>
      <c r="W59" s="7">
        <v>14.2</v>
      </c>
      <c r="X59" s="7">
        <v>8.4</v>
      </c>
      <c r="Y59" s="7">
        <v>3.9</v>
      </c>
      <c r="Z59" s="7">
        <v>73.9</v>
      </c>
      <c r="AA59" s="7">
        <v>53.5</v>
      </c>
      <c r="AB59" s="7">
        <v>32.5</v>
      </c>
      <c r="AC59" s="7">
        <v>21.0</v>
      </c>
      <c r="AD59" s="7">
        <v>0.697</v>
      </c>
      <c r="AE59" s="7">
        <v>9.2</v>
      </c>
      <c r="AF59" s="7">
        <v>5.0</v>
      </c>
      <c r="AG59" s="7">
        <v>2.0</v>
      </c>
      <c r="AH59" s="7">
        <v>89.6</v>
      </c>
      <c r="AI59" s="7">
        <v>17.7</v>
      </c>
      <c r="AJ59" s="7">
        <v>16.5</v>
      </c>
      <c r="AK59" s="7">
        <v>10.3</v>
      </c>
      <c r="AL59" s="7">
        <v>15.7</v>
      </c>
      <c r="AM59" s="7">
        <v>21.7</v>
      </c>
      <c r="AN59" s="7">
        <v>0.406</v>
      </c>
      <c r="AO59" s="7">
        <v>15.2</v>
      </c>
      <c r="AP59" s="7">
        <v>0.468</v>
      </c>
      <c r="AQ59" s="7">
        <v>6.5</v>
      </c>
      <c r="AR59" s="7">
        <v>0.311</v>
      </c>
      <c r="AS59" s="7">
        <v>10.3</v>
      </c>
      <c r="AT59" s="7">
        <v>14.8</v>
      </c>
      <c r="AU59" s="7">
        <v>22.9</v>
      </c>
      <c r="AV59" s="7">
        <v>32.0</v>
      </c>
      <c r="AW59" s="7">
        <v>11.2</v>
      </c>
      <c r="AX59" s="7">
        <v>4.7</v>
      </c>
      <c r="AY59" s="7">
        <v>2.7</v>
      </c>
      <c r="AZ59" s="7">
        <v>15.9</v>
      </c>
      <c r="BA59" s="7">
        <v>16.5</v>
      </c>
      <c r="BB59" s="7">
        <v>60.3</v>
      </c>
    </row>
    <row r="60">
      <c r="A60" s="6" t="s">
        <v>80</v>
      </c>
      <c r="B60" s="7">
        <v>1.0</v>
      </c>
      <c r="C60" s="7">
        <v>24.0</v>
      </c>
      <c r="D60" s="7">
        <v>13.0</v>
      </c>
      <c r="E60" s="7">
        <v>20.88</v>
      </c>
      <c r="F60" s="7">
        <v>7.45</v>
      </c>
      <c r="G60" s="7">
        <v>114.6</v>
      </c>
      <c r="H60" s="7">
        <v>6.0</v>
      </c>
      <c r="I60" s="7">
        <v>0.0</v>
      </c>
      <c r="J60" s="7">
        <v>27.7</v>
      </c>
      <c r="K60" s="7">
        <v>60.2</v>
      </c>
      <c r="L60" s="7">
        <v>0.46</v>
      </c>
      <c r="M60" s="7">
        <v>18.7</v>
      </c>
      <c r="N60" s="7">
        <v>35.0</v>
      </c>
      <c r="O60" s="7">
        <v>0.533</v>
      </c>
      <c r="P60" s="7">
        <v>9.0</v>
      </c>
      <c r="Q60" s="7">
        <v>0.359</v>
      </c>
      <c r="R60" s="7">
        <v>14.3</v>
      </c>
      <c r="S60" s="7">
        <v>0.75</v>
      </c>
      <c r="T60" s="7">
        <v>13.5</v>
      </c>
      <c r="U60" s="7">
        <v>25.5</v>
      </c>
      <c r="V60" s="7">
        <v>39.0</v>
      </c>
      <c r="W60" s="7">
        <v>17.3</v>
      </c>
      <c r="X60" s="7">
        <v>6.5</v>
      </c>
      <c r="Y60" s="7">
        <v>4.9</v>
      </c>
      <c r="Z60" s="7">
        <v>78.7</v>
      </c>
      <c r="AA60" s="7">
        <v>54.4</v>
      </c>
      <c r="AB60" s="7">
        <v>38.3</v>
      </c>
      <c r="AC60" s="7">
        <v>16.1</v>
      </c>
      <c r="AD60" s="7">
        <v>0.738</v>
      </c>
      <c r="AE60" s="7">
        <v>9.1</v>
      </c>
      <c r="AF60" s="7">
        <v>8.0</v>
      </c>
      <c r="AG60" s="7">
        <v>7.0</v>
      </c>
      <c r="AH60" s="7">
        <v>95.0</v>
      </c>
      <c r="AI60" s="7">
        <v>25.2</v>
      </c>
      <c r="AJ60" s="7">
        <v>19.0</v>
      </c>
      <c r="AK60" s="7">
        <v>13.0</v>
      </c>
      <c r="AL60" s="7">
        <v>18.2</v>
      </c>
      <c r="AM60" s="7">
        <v>22.4</v>
      </c>
      <c r="AN60" s="7">
        <v>0.411</v>
      </c>
      <c r="AO60" s="7">
        <v>17.5</v>
      </c>
      <c r="AP60" s="7">
        <v>0.458</v>
      </c>
      <c r="AQ60" s="7">
        <v>4.9</v>
      </c>
      <c r="AR60" s="7">
        <v>0.302</v>
      </c>
      <c r="AS60" s="7">
        <v>15.6</v>
      </c>
      <c r="AT60" s="7">
        <v>21.1</v>
      </c>
      <c r="AU60" s="7">
        <v>20.8</v>
      </c>
      <c r="AV60" s="7">
        <v>29.8</v>
      </c>
      <c r="AW60" s="7">
        <v>9.2</v>
      </c>
      <c r="AX60" s="7">
        <v>6.7</v>
      </c>
      <c r="AY60" s="7">
        <v>2.9</v>
      </c>
      <c r="AZ60" s="7">
        <v>13.3</v>
      </c>
      <c r="BA60" s="7">
        <v>17.4</v>
      </c>
      <c r="BB60" s="7">
        <v>65.2</v>
      </c>
    </row>
    <row r="61">
      <c r="A61" s="6" t="s">
        <v>82</v>
      </c>
      <c r="B61" s="7">
        <v>0.0</v>
      </c>
      <c r="C61" s="7">
        <v>28.0</v>
      </c>
      <c r="D61" s="7">
        <v>14.0</v>
      </c>
      <c r="E61" s="7">
        <v>20.16</v>
      </c>
      <c r="F61" s="7">
        <v>7.53</v>
      </c>
      <c r="G61" s="7">
        <v>121.4</v>
      </c>
      <c r="H61" s="7">
        <v>8.0</v>
      </c>
      <c r="I61" s="7">
        <v>0.0</v>
      </c>
      <c r="J61" s="7">
        <v>32.6</v>
      </c>
      <c r="K61" s="7">
        <v>61.7</v>
      </c>
      <c r="L61" s="7">
        <v>0.529</v>
      </c>
      <c r="M61" s="7">
        <v>24.8</v>
      </c>
      <c r="N61" s="7">
        <v>41.6</v>
      </c>
      <c r="O61" s="7">
        <v>0.597</v>
      </c>
      <c r="P61" s="7">
        <v>7.8</v>
      </c>
      <c r="Q61" s="7">
        <v>0.387</v>
      </c>
      <c r="R61" s="7">
        <v>14.5</v>
      </c>
      <c r="S61" s="7">
        <v>0.701</v>
      </c>
      <c r="T61" s="7">
        <v>10.2</v>
      </c>
      <c r="U61" s="7">
        <v>26.3</v>
      </c>
      <c r="V61" s="7">
        <v>36.5</v>
      </c>
      <c r="W61" s="7">
        <v>16.6</v>
      </c>
      <c r="X61" s="7">
        <v>7.6</v>
      </c>
      <c r="Y61" s="7">
        <v>3.3</v>
      </c>
      <c r="Z61" s="7">
        <v>87.5</v>
      </c>
      <c r="AA61" s="7">
        <v>59.8</v>
      </c>
      <c r="AB61" s="7">
        <v>36.2</v>
      </c>
      <c r="AC61" s="7">
        <v>23.6</v>
      </c>
      <c r="AD61" s="7">
        <v>0.735</v>
      </c>
      <c r="AE61" s="7">
        <v>9.0</v>
      </c>
      <c r="AF61" s="7">
        <v>5.0</v>
      </c>
      <c r="AG61" s="7">
        <v>2.0</v>
      </c>
      <c r="AH61" s="7">
        <v>101.1</v>
      </c>
      <c r="AI61" s="7">
        <v>20.0</v>
      </c>
      <c r="AJ61" s="7">
        <v>20.8</v>
      </c>
      <c r="AK61" s="7">
        <v>10.6</v>
      </c>
      <c r="AL61" s="7">
        <v>16.8</v>
      </c>
      <c r="AM61" s="7">
        <v>26.6</v>
      </c>
      <c r="AN61" s="7">
        <v>0.444</v>
      </c>
      <c r="AO61" s="7">
        <v>18.4</v>
      </c>
      <c r="AP61" s="7">
        <v>0.508</v>
      </c>
      <c r="AQ61" s="7">
        <v>8.2</v>
      </c>
      <c r="AR61" s="7">
        <v>0.347</v>
      </c>
      <c r="AS61" s="7">
        <v>11.6</v>
      </c>
      <c r="AT61" s="7">
        <v>15.8</v>
      </c>
      <c r="AU61" s="7">
        <v>22.4</v>
      </c>
      <c r="AV61" s="7">
        <v>31.4</v>
      </c>
      <c r="AW61" s="7">
        <v>12.0</v>
      </c>
      <c r="AX61" s="7">
        <v>5.3</v>
      </c>
      <c r="AY61" s="7">
        <v>2.2</v>
      </c>
      <c r="AZ61" s="7">
        <v>13.9</v>
      </c>
      <c r="BA61" s="7">
        <v>19.0</v>
      </c>
      <c r="BB61" s="7">
        <v>72.9</v>
      </c>
    </row>
    <row r="62">
      <c r="A62" s="6" t="s">
        <v>80</v>
      </c>
      <c r="B62" s="7">
        <v>1.0</v>
      </c>
      <c r="C62" s="7">
        <v>24.0</v>
      </c>
      <c r="D62" s="7">
        <v>13.0</v>
      </c>
      <c r="E62" s="7">
        <v>20.88</v>
      </c>
      <c r="F62" s="7">
        <v>7.45</v>
      </c>
      <c r="G62" s="7">
        <v>114.6</v>
      </c>
      <c r="H62" s="7">
        <v>6.0</v>
      </c>
      <c r="I62" s="7">
        <v>0.0</v>
      </c>
      <c r="J62" s="7">
        <v>27.7</v>
      </c>
      <c r="K62" s="7">
        <v>60.2</v>
      </c>
      <c r="L62" s="7">
        <v>0.46</v>
      </c>
      <c r="M62" s="7">
        <v>18.7</v>
      </c>
      <c r="N62" s="7">
        <v>35.0</v>
      </c>
      <c r="O62" s="7">
        <v>0.533</v>
      </c>
      <c r="P62" s="7">
        <v>9.0</v>
      </c>
      <c r="Q62" s="7">
        <v>0.359</v>
      </c>
      <c r="R62" s="7">
        <v>14.3</v>
      </c>
      <c r="S62" s="7">
        <v>0.75</v>
      </c>
      <c r="T62" s="7">
        <v>13.5</v>
      </c>
      <c r="U62" s="7">
        <v>25.5</v>
      </c>
      <c r="V62" s="7">
        <v>39.0</v>
      </c>
      <c r="W62" s="7">
        <v>17.3</v>
      </c>
      <c r="X62" s="7">
        <v>6.5</v>
      </c>
      <c r="Y62" s="7">
        <v>4.9</v>
      </c>
      <c r="Z62" s="7">
        <v>78.7</v>
      </c>
      <c r="AA62" s="7">
        <v>54.4</v>
      </c>
      <c r="AB62" s="7">
        <v>38.3</v>
      </c>
      <c r="AC62" s="7">
        <v>16.1</v>
      </c>
      <c r="AD62" s="7">
        <v>0.738</v>
      </c>
      <c r="AE62" s="7">
        <v>9.1</v>
      </c>
      <c r="AF62" s="7">
        <v>8.0</v>
      </c>
      <c r="AG62" s="7">
        <v>7.0</v>
      </c>
      <c r="AH62" s="7">
        <v>95.0</v>
      </c>
      <c r="AI62" s="7">
        <v>25.2</v>
      </c>
      <c r="AJ62" s="7">
        <v>19.0</v>
      </c>
      <c r="AK62" s="7">
        <v>13.0</v>
      </c>
      <c r="AL62" s="7">
        <v>18.2</v>
      </c>
      <c r="AM62" s="7">
        <v>22.4</v>
      </c>
      <c r="AN62" s="7">
        <v>0.411</v>
      </c>
      <c r="AO62" s="7">
        <v>17.5</v>
      </c>
      <c r="AP62" s="7">
        <v>0.458</v>
      </c>
      <c r="AQ62" s="7">
        <v>4.9</v>
      </c>
      <c r="AR62" s="7">
        <v>0.302</v>
      </c>
      <c r="AS62" s="7">
        <v>15.6</v>
      </c>
      <c r="AT62" s="7">
        <v>21.1</v>
      </c>
      <c r="AU62" s="7">
        <v>20.8</v>
      </c>
      <c r="AV62" s="7">
        <v>29.8</v>
      </c>
      <c r="AW62" s="7">
        <v>9.2</v>
      </c>
      <c r="AX62" s="7">
        <v>6.7</v>
      </c>
      <c r="AY62" s="7">
        <v>2.9</v>
      </c>
      <c r="AZ62" s="7">
        <v>13.3</v>
      </c>
      <c r="BA62" s="7">
        <v>17.4</v>
      </c>
      <c r="BB62" s="7">
        <v>65.2</v>
      </c>
    </row>
    <row r="63">
      <c r="A63" s="6" t="s">
        <v>80</v>
      </c>
      <c r="B63" s="7">
        <v>1.0</v>
      </c>
      <c r="C63" s="7">
        <v>24.0</v>
      </c>
      <c r="D63" s="7">
        <v>13.0</v>
      </c>
      <c r="E63" s="7">
        <v>20.88</v>
      </c>
      <c r="F63" s="7">
        <v>7.45</v>
      </c>
      <c r="G63" s="7">
        <v>114.6</v>
      </c>
      <c r="H63" s="7">
        <v>6.0</v>
      </c>
      <c r="I63" s="7">
        <v>0.0</v>
      </c>
      <c r="J63" s="7">
        <v>27.7</v>
      </c>
      <c r="K63" s="7">
        <v>60.2</v>
      </c>
      <c r="L63" s="7">
        <v>0.46</v>
      </c>
      <c r="M63" s="7">
        <v>18.7</v>
      </c>
      <c r="N63" s="7">
        <v>35.0</v>
      </c>
      <c r="O63" s="7">
        <v>0.533</v>
      </c>
      <c r="P63" s="7">
        <v>9.0</v>
      </c>
      <c r="Q63" s="7">
        <v>0.359</v>
      </c>
      <c r="R63" s="7">
        <v>14.3</v>
      </c>
      <c r="S63" s="7">
        <v>0.75</v>
      </c>
      <c r="T63" s="7">
        <v>13.5</v>
      </c>
      <c r="U63" s="7">
        <v>25.5</v>
      </c>
      <c r="V63" s="7">
        <v>39.0</v>
      </c>
      <c r="W63" s="7">
        <v>17.3</v>
      </c>
      <c r="X63" s="7">
        <v>6.5</v>
      </c>
      <c r="Y63" s="7">
        <v>4.9</v>
      </c>
      <c r="Z63" s="7">
        <v>78.7</v>
      </c>
      <c r="AA63" s="7">
        <v>54.4</v>
      </c>
      <c r="AB63" s="7">
        <v>38.3</v>
      </c>
      <c r="AC63" s="7">
        <v>16.1</v>
      </c>
      <c r="AD63" s="7">
        <v>0.738</v>
      </c>
      <c r="AE63" s="7">
        <v>9.1</v>
      </c>
      <c r="AF63" s="7">
        <v>8.0</v>
      </c>
      <c r="AG63" s="7">
        <v>7.0</v>
      </c>
      <c r="AH63" s="7">
        <v>95.0</v>
      </c>
      <c r="AI63" s="7">
        <v>25.2</v>
      </c>
      <c r="AJ63" s="7">
        <v>19.0</v>
      </c>
      <c r="AK63" s="7">
        <v>13.0</v>
      </c>
      <c r="AL63" s="7">
        <v>18.2</v>
      </c>
      <c r="AM63" s="7">
        <v>22.4</v>
      </c>
      <c r="AN63" s="7">
        <v>0.411</v>
      </c>
      <c r="AO63" s="7">
        <v>17.5</v>
      </c>
      <c r="AP63" s="7">
        <v>0.458</v>
      </c>
      <c r="AQ63" s="7">
        <v>4.9</v>
      </c>
      <c r="AR63" s="7">
        <v>0.302</v>
      </c>
      <c r="AS63" s="7">
        <v>15.6</v>
      </c>
      <c r="AT63" s="7">
        <v>21.1</v>
      </c>
      <c r="AU63" s="7">
        <v>20.8</v>
      </c>
      <c r="AV63" s="7">
        <v>29.8</v>
      </c>
      <c r="AW63" s="7">
        <v>9.2</v>
      </c>
      <c r="AX63" s="7">
        <v>6.7</v>
      </c>
      <c r="AY63" s="7">
        <v>2.9</v>
      </c>
      <c r="AZ63" s="7">
        <v>13.3</v>
      </c>
      <c r="BA63" s="7">
        <v>17.4</v>
      </c>
      <c r="BB63" s="7">
        <v>65.2</v>
      </c>
    </row>
    <row r="64">
      <c r="A64" s="6" t="s">
        <v>80</v>
      </c>
      <c r="B64" s="7">
        <v>1.0</v>
      </c>
      <c r="C64" s="7">
        <v>24.0</v>
      </c>
      <c r="D64" s="7">
        <v>13.0</v>
      </c>
      <c r="E64" s="7">
        <v>20.88</v>
      </c>
      <c r="F64" s="7">
        <v>7.45</v>
      </c>
      <c r="G64" s="7">
        <v>114.6</v>
      </c>
      <c r="H64" s="7">
        <v>6.0</v>
      </c>
      <c r="I64" s="7">
        <v>0.0</v>
      </c>
      <c r="J64" s="7">
        <v>27.7</v>
      </c>
      <c r="K64" s="7">
        <v>60.2</v>
      </c>
      <c r="L64" s="7">
        <v>0.46</v>
      </c>
      <c r="M64" s="7">
        <v>18.7</v>
      </c>
      <c r="N64" s="7">
        <v>35.0</v>
      </c>
      <c r="O64" s="7">
        <v>0.533</v>
      </c>
      <c r="P64" s="7">
        <v>9.0</v>
      </c>
      <c r="Q64" s="7">
        <v>0.359</v>
      </c>
      <c r="R64" s="7">
        <v>14.3</v>
      </c>
      <c r="S64" s="7">
        <v>0.75</v>
      </c>
      <c r="T64" s="7">
        <v>13.5</v>
      </c>
      <c r="U64" s="7">
        <v>25.5</v>
      </c>
      <c r="V64" s="7">
        <v>39.0</v>
      </c>
      <c r="W64" s="7">
        <v>17.3</v>
      </c>
      <c r="X64" s="7">
        <v>6.5</v>
      </c>
      <c r="Y64" s="7">
        <v>4.9</v>
      </c>
      <c r="Z64" s="7">
        <v>78.7</v>
      </c>
      <c r="AA64" s="7">
        <v>54.4</v>
      </c>
      <c r="AB64" s="7">
        <v>38.3</v>
      </c>
      <c r="AC64" s="7">
        <v>16.1</v>
      </c>
      <c r="AD64" s="7">
        <v>0.738</v>
      </c>
      <c r="AE64" s="7">
        <v>9.1</v>
      </c>
      <c r="AF64" s="7">
        <v>8.0</v>
      </c>
      <c r="AG64" s="7">
        <v>7.0</v>
      </c>
      <c r="AH64" s="7">
        <v>95.0</v>
      </c>
      <c r="AI64" s="7">
        <v>25.2</v>
      </c>
      <c r="AJ64" s="7">
        <v>19.0</v>
      </c>
      <c r="AK64" s="7">
        <v>13.0</v>
      </c>
      <c r="AL64" s="7">
        <v>18.2</v>
      </c>
      <c r="AM64" s="7">
        <v>22.4</v>
      </c>
      <c r="AN64" s="7">
        <v>0.411</v>
      </c>
      <c r="AO64" s="7">
        <v>17.5</v>
      </c>
      <c r="AP64" s="7">
        <v>0.458</v>
      </c>
      <c r="AQ64" s="7">
        <v>4.9</v>
      </c>
      <c r="AR64" s="7">
        <v>0.302</v>
      </c>
      <c r="AS64" s="7">
        <v>15.6</v>
      </c>
      <c r="AT64" s="7">
        <v>21.1</v>
      </c>
      <c r="AU64" s="7">
        <v>20.8</v>
      </c>
      <c r="AV64" s="7">
        <v>29.8</v>
      </c>
      <c r="AW64" s="7">
        <v>9.2</v>
      </c>
      <c r="AX64" s="7">
        <v>6.7</v>
      </c>
      <c r="AY64" s="7">
        <v>2.9</v>
      </c>
      <c r="AZ64" s="7">
        <v>13.3</v>
      </c>
      <c r="BA64" s="7">
        <v>17.4</v>
      </c>
      <c r="BB64" s="7">
        <v>65.2</v>
      </c>
    </row>
    <row r="65">
      <c r="A65" s="6" t="s">
        <v>85</v>
      </c>
      <c r="B65" s="7">
        <v>0.0</v>
      </c>
      <c r="C65" s="7">
        <v>23.0</v>
      </c>
      <c r="D65" s="7">
        <v>14.0</v>
      </c>
      <c r="E65" s="7">
        <v>-2.31</v>
      </c>
      <c r="F65" s="7">
        <v>-7.66</v>
      </c>
      <c r="G65" s="7">
        <v>111.4</v>
      </c>
      <c r="H65" s="7">
        <v>0.0</v>
      </c>
      <c r="I65" s="7">
        <v>0.0</v>
      </c>
      <c r="J65" s="7">
        <v>28.0</v>
      </c>
      <c r="K65" s="7">
        <v>61.2</v>
      </c>
      <c r="L65" s="7">
        <v>0.457</v>
      </c>
      <c r="M65" s="7">
        <v>20.2</v>
      </c>
      <c r="N65" s="7">
        <v>40.1</v>
      </c>
      <c r="O65" s="7">
        <v>0.504</v>
      </c>
      <c r="P65" s="7">
        <v>7.8</v>
      </c>
      <c r="Q65" s="7">
        <v>0.368</v>
      </c>
      <c r="R65" s="7">
        <v>16.7</v>
      </c>
      <c r="S65" s="7">
        <v>0.79</v>
      </c>
      <c r="T65" s="7">
        <v>11.9</v>
      </c>
      <c r="U65" s="7">
        <v>25.0</v>
      </c>
      <c r="V65" s="7">
        <v>36.9</v>
      </c>
      <c r="W65" s="7">
        <v>15.7</v>
      </c>
      <c r="X65" s="7">
        <v>8.8</v>
      </c>
      <c r="Y65" s="7">
        <v>1.7</v>
      </c>
      <c r="Z65" s="7">
        <v>80.4</v>
      </c>
      <c r="AA65" s="7">
        <v>56.6</v>
      </c>
      <c r="AB65" s="7">
        <v>32.3</v>
      </c>
      <c r="AC65" s="7">
        <v>24.3</v>
      </c>
      <c r="AD65" s="7">
        <v>0.688</v>
      </c>
      <c r="AE65" s="7">
        <v>9.6</v>
      </c>
      <c r="AF65" s="7">
        <v>10.0</v>
      </c>
      <c r="AG65" s="7">
        <v>4.0</v>
      </c>
      <c r="AH65" s="7">
        <v>100.5</v>
      </c>
      <c r="AI65" s="7">
        <v>21.2</v>
      </c>
      <c r="AJ65" s="7">
        <v>21.1</v>
      </c>
      <c r="AK65" s="7">
        <v>13.0</v>
      </c>
      <c r="AL65" s="7">
        <v>19.1</v>
      </c>
      <c r="AM65" s="7">
        <v>25.2</v>
      </c>
      <c r="AN65" s="7">
        <v>0.446</v>
      </c>
      <c r="AO65" s="7">
        <v>17.2</v>
      </c>
      <c r="AP65" s="7">
        <v>0.532</v>
      </c>
      <c r="AQ65" s="7">
        <v>8.0</v>
      </c>
      <c r="AR65" s="7">
        <v>0.331</v>
      </c>
      <c r="AS65" s="7">
        <v>14.0</v>
      </c>
      <c r="AT65" s="7">
        <v>20.4</v>
      </c>
      <c r="AU65" s="7">
        <v>23.6</v>
      </c>
      <c r="AV65" s="7">
        <v>33.2</v>
      </c>
      <c r="AW65" s="7">
        <v>14.5</v>
      </c>
      <c r="AX65" s="7">
        <v>6.4</v>
      </c>
      <c r="AY65" s="7">
        <v>3.3</v>
      </c>
      <c r="AZ65" s="7">
        <v>15.4</v>
      </c>
      <c r="BA65" s="7">
        <v>18.8</v>
      </c>
      <c r="BB65" s="7">
        <v>72.5</v>
      </c>
    </row>
    <row r="66">
      <c r="A66" s="6" t="s">
        <v>61</v>
      </c>
      <c r="B66" s="7">
        <v>0.0</v>
      </c>
      <c r="C66" s="7">
        <v>19.0</v>
      </c>
      <c r="D66" s="7">
        <v>10.0</v>
      </c>
      <c r="E66" s="7">
        <v>-11.4</v>
      </c>
      <c r="F66" s="7">
        <v>-11.72</v>
      </c>
      <c r="G66" s="7">
        <v>110.1</v>
      </c>
      <c r="H66" s="7">
        <v>0.0</v>
      </c>
      <c r="I66" s="7">
        <v>0.0</v>
      </c>
      <c r="J66" s="7">
        <v>28.6</v>
      </c>
      <c r="K66" s="7">
        <v>62.7</v>
      </c>
      <c r="L66" s="7">
        <v>0.455</v>
      </c>
      <c r="M66" s="7">
        <v>20.5</v>
      </c>
      <c r="N66" s="7">
        <v>39.4</v>
      </c>
      <c r="O66" s="7">
        <v>0.52</v>
      </c>
      <c r="P66" s="7">
        <v>8.1</v>
      </c>
      <c r="Q66" s="7">
        <v>0.346</v>
      </c>
      <c r="R66" s="7">
        <v>12.6</v>
      </c>
      <c r="S66" s="7">
        <v>0.746</v>
      </c>
      <c r="T66" s="7">
        <v>11.7</v>
      </c>
      <c r="U66" s="7">
        <v>22.5</v>
      </c>
      <c r="V66" s="7">
        <v>34.2</v>
      </c>
      <c r="W66" s="7">
        <v>15.0</v>
      </c>
      <c r="X66" s="7">
        <v>8.0</v>
      </c>
      <c r="Y66" s="7">
        <v>1.9</v>
      </c>
      <c r="Z66" s="7">
        <v>77.8</v>
      </c>
      <c r="AA66" s="7">
        <v>55.1</v>
      </c>
      <c r="AB66" s="7">
        <v>33.2</v>
      </c>
      <c r="AC66" s="7">
        <v>21.9</v>
      </c>
      <c r="AD66" s="7">
        <v>0.744</v>
      </c>
      <c r="AE66" s="7">
        <v>8.9</v>
      </c>
      <c r="AF66" s="7">
        <v>15.0</v>
      </c>
      <c r="AG66" s="7">
        <v>6.0</v>
      </c>
      <c r="AH66" s="7">
        <v>106.0</v>
      </c>
      <c r="AI66" s="7">
        <v>23.4</v>
      </c>
      <c r="AJ66" s="7">
        <v>16.9</v>
      </c>
      <c r="AK66" s="7">
        <v>11.5</v>
      </c>
      <c r="AL66" s="7">
        <v>19.0</v>
      </c>
      <c r="AM66" s="7">
        <v>26.4</v>
      </c>
      <c r="AN66" s="7">
        <v>0.479</v>
      </c>
      <c r="AO66" s="7">
        <v>18.4</v>
      </c>
      <c r="AP66" s="7">
        <v>0.554</v>
      </c>
      <c r="AQ66" s="7">
        <v>8.0</v>
      </c>
      <c r="AR66" s="7">
        <v>0.365</v>
      </c>
      <c r="AS66" s="7">
        <v>14.1</v>
      </c>
      <c r="AT66" s="7">
        <v>18.9</v>
      </c>
      <c r="AU66" s="7">
        <v>24.5</v>
      </c>
      <c r="AV66" s="7">
        <v>33.4</v>
      </c>
      <c r="AW66" s="7">
        <v>14.8</v>
      </c>
      <c r="AX66" s="7">
        <v>5.7</v>
      </c>
      <c r="AY66" s="7">
        <v>3.9</v>
      </c>
      <c r="AZ66" s="7">
        <v>15.6</v>
      </c>
      <c r="BA66" s="7">
        <v>15.8</v>
      </c>
      <c r="BB66" s="7">
        <v>74.9</v>
      </c>
    </row>
    <row r="67">
      <c r="A67" s="6" t="s">
        <v>86</v>
      </c>
      <c r="B67" s="7">
        <v>1.0</v>
      </c>
      <c r="C67" s="7">
        <v>22.0</v>
      </c>
      <c r="D67" s="7">
        <v>11.0</v>
      </c>
      <c r="E67" s="7">
        <v>11.02</v>
      </c>
      <c r="F67" s="7">
        <v>8.4</v>
      </c>
      <c r="G67" s="7">
        <v>100.6</v>
      </c>
      <c r="H67" s="7">
        <v>6.0</v>
      </c>
      <c r="I67" s="7">
        <v>0.0</v>
      </c>
      <c r="J67" s="7">
        <v>25.0</v>
      </c>
      <c r="K67" s="7">
        <v>60.5</v>
      </c>
      <c r="L67" s="7">
        <v>0.413</v>
      </c>
      <c r="M67" s="7">
        <v>17.5</v>
      </c>
      <c r="N67" s="7">
        <v>36.6</v>
      </c>
      <c r="O67" s="7">
        <v>0.479</v>
      </c>
      <c r="P67" s="7">
        <v>7.5</v>
      </c>
      <c r="Q67" s="7">
        <v>0.314</v>
      </c>
      <c r="R67" s="7">
        <v>12.8</v>
      </c>
      <c r="S67" s="7">
        <v>0.689</v>
      </c>
      <c r="T67" s="7">
        <v>11.3</v>
      </c>
      <c r="U67" s="7">
        <v>25.5</v>
      </c>
      <c r="V67" s="7">
        <v>36.9</v>
      </c>
      <c r="W67" s="7">
        <v>14.2</v>
      </c>
      <c r="X67" s="7">
        <v>7.3</v>
      </c>
      <c r="Y67" s="7">
        <v>4.7</v>
      </c>
      <c r="Z67" s="7">
        <v>70.3</v>
      </c>
      <c r="AA67" s="7">
        <v>58.3</v>
      </c>
      <c r="AB67" s="7">
        <v>35.5</v>
      </c>
      <c r="AC67" s="7">
        <v>22.8</v>
      </c>
      <c r="AD67" s="7">
        <v>0.702</v>
      </c>
      <c r="AE67" s="7">
        <v>11.9</v>
      </c>
      <c r="AF67" s="7">
        <v>12.0</v>
      </c>
      <c r="AG67" s="7">
        <v>9.0</v>
      </c>
      <c r="AH67" s="7">
        <v>96.8</v>
      </c>
      <c r="AI67" s="7">
        <v>23.9</v>
      </c>
      <c r="AJ67" s="7">
        <v>18.6</v>
      </c>
      <c r="AK67" s="7">
        <v>11.8</v>
      </c>
      <c r="AL67" s="7">
        <v>18.5</v>
      </c>
      <c r="AM67" s="7">
        <v>23.2</v>
      </c>
      <c r="AN67" s="7">
        <v>0.398</v>
      </c>
      <c r="AO67" s="7">
        <v>15.6</v>
      </c>
      <c r="AP67" s="7">
        <v>0.438</v>
      </c>
      <c r="AQ67" s="7">
        <v>7.6</v>
      </c>
      <c r="AR67" s="7">
        <v>0.336</v>
      </c>
      <c r="AS67" s="7">
        <v>13.6</v>
      </c>
      <c r="AT67" s="7">
        <v>19.4</v>
      </c>
      <c r="AU67" s="7">
        <v>26.9</v>
      </c>
      <c r="AV67" s="7">
        <v>38.8</v>
      </c>
      <c r="AW67" s="7">
        <v>12.5</v>
      </c>
      <c r="AX67" s="7">
        <v>6.2</v>
      </c>
      <c r="AY67" s="7">
        <v>3.0</v>
      </c>
      <c r="AZ67" s="7">
        <v>14.4</v>
      </c>
      <c r="BA67" s="7">
        <v>18.1</v>
      </c>
      <c r="BB67" s="7">
        <v>67.7</v>
      </c>
    </row>
    <row r="68">
      <c r="A68" s="6" t="s">
        <v>73</v>
      </c>
      <c r="B68" s="7">
        <v>1.0</v>
      </c>
      <c r="C68" s="7">
        <v>22.0</v>
      </c>
      <c r="D68" s="7">
        <v>14.0</v>
      </c>
      <c r="E68" s="7">
        <v>9.94</v>
      </c>
      <c r="F68" s="7">
        <v>4.3</v>
      </c>
      <c r="G68" s="7">
        <v>111.7</v>
      </c>
      <c r="H68" s="7">
        <v>2.0</v>
      </c>
      <c r="I68" s="7">
        <v>0.0</v>
      </c>
      <c r="J68" s="7">
        <v>26.3</v>
      </c>
      <c r="K68" s="7">
        <v>58.1</v>
      </c>
      <c r="L68" s="7">
        <v>0.453</v>
      </c>
      <c r="M68" s="7">
        <v>17.1</v>
      </c>
      <c r="N68" s="7">
        <v>32.5</v>
      </c>
      <c r="O68" s="7">
        <v>0.527</v>
      </c>
      <c r="P68" s="7">
        <v>9.2</v>
      </c>
      <c r="Q68" s="7">
        <v>0.36</v>
      </c>
      <c r="R68" s="7">
        <v>14.3</v>
      </c>
      <c r="S68" s="7">
        <v>0.761</v>
      </c>
      <c r="T68" s="7">
        <v>10.3</v>
      </c>
      <c r="U68" s="7">
        <v>25.8</v>
      </c>
      <c r="V68" s="7">
        <v>36.2</v>
      </c>
      <c r="W68" s="7">
        <v>14.4</v>
      </c>
      <c r="X68" s="7">
        <v>5.2</v>
      </c>
      <c r="Y68" s="7">
        <v>4.1</v>
      </c>
      <c r="Z68" s="7">
        <v>76.1</v>
      </c>
      <c r="AA68" s="7">
        <v>58.7</v>
      </c>
      <c r="AB68" s="7">
        <v>35.4</v>
      </c>
      <c r="AC68" s="7">
        <v>23.3</v>
      </c>
      <c r="AD68" s="7">
        <v>0.71</v>
      </c>
      <c r="AE68" s="7">
        <v>10.2</v>
      </c>
      <c r="AF68" s="7">
        <v>11.0</v>
      </c>
      <c r="AG68" s="7">
        <v>6.0</v>
      </c>
      <c r="AH68" s="7">
        <v>103.4</v>
      </c>
      <c r="AI68" s="7">
        <v>25.6</v>
      </c>
      <c r="AJ68" s="7">
        <v>18.8</v>
      </c>
      <c r="AK68" s="7">
        <v>11.2</v>
      </c>
      <c r="AL68" s="7">
        <v>16.2</v>
      </c>
      <c r="AM68" s="7">
        <v>25.0</v>
      </c>
      <c r="AN68" s="7">
        <v>0.426</v>
      </c>
      <c r="AO68" s="7">
        <v>17.2</v>
      </c>
      <c r="AP68" s="7">
        <v>0.485</v>
      </c>
      <c r="AQ68" s="7">
        <v>7.8</v>
      </c>
      <c r="AR68" s="7">
        <v>0.335</v>
      </c>
      <c r="AS68" s="7">
        <v>12.8</v>
      </c>
      <c r="AT68" s="7">
        <v>18.0</v>
      </c>
      <c r="AU68" s="7">
        <v>23.7</v>
      </c>
      <c r="AV68" s="7">
        <v>33.8</v>
      </c>
      <c r="AW68" s="7">
        <v>13.2</v>
      </c>
      <c r="AX68" s="7">
        <v>5.1</v>
      </c>
      <c r="AY68" s="7">
        <v>3.3</v>
      </c>
      <c r="AZ68" s="7">
        <v>11.4</v>
      </c>
      <c r="BA68" s="7">
        <v>17.8</v>
      </c>
      <c r="BB68" s="7">
        <v>70.5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>
      <c r="A2" s="6" t="s">
        <v>85</v>
      </c>
      <c r="B2" s="7">
        <v>0.0</v>
      </c>
      <c r="C2" s="7">
        <v>23.0</v>
      </c>
      <c r="D2" s="7">
        <v>14.0</v>
      </c>
      <c r="E2" s="7">
        <v>-2.31</v>
      </c>
      <c r="F2" s="7">
        <v>-7.66</v>
      </c>
      <c r="G2" s="7">
        <v>111.4</v>
      </c>
      <c r="H2" s="7">
        <v>0.0</v>
      </c>
      <c r="I2" s="7">
        <v>0.0</v>
      </c>
      <c r="J2" s="7">
        <v>28.0</v>
      </c>
      <c r="K2" s="7">
        <v>61.2</v>
      </c>
      <c r="L2" s="7">
        <v>0.457</v>
      </c>
      <c r="M2" s="7">
        <v>20.2</v>
      </c>
      <c r="N2" s="7">
        <v>40.1</v>
      </c>
      <c r="O2" s="7">
        <v>0.504</v>
      </c>
      <c r="P2" s="7">
        <v>7.8</v>
      </c>
      <c r="Q2" s="7">
        <v>0.368</v>
      </c>
      <c r="R2" s="7">
        <v>16.7</v>
      </c>
      <c r="S2" s="7">
        <v>0.79</v>
      </c>
      <c r="T2" s="7">
        <v>11.9</v>
      </c>
      <c r="U2" s="7">
        <v>25.0</v>
      </c>
      <c r="V2" s="7">
        <v>36.9</v>
      </c>
      <c r="W2" s="7">
        <v>15.7</v>
      </c>
      <c r="X2" s="7">
        <v>8.8</v>
      </c>
      <c r="Y2" s="7">
        <v>1.7</v>
      </c>
      <c r="Z2" s="7">
        <v>80.4</v>
      </c>
      <c r="AA2" s="7">
        <v>56.6</v>
      </c>
      <c r="AB2" s="7">
        <v>32.3</v>
      </c>
      <c r="AC2" s="7">
        <v>24.3</v>
      </c>
      <c r="AD2" s="7">
        <v>0.688</v>
      </c>
      <c r="AE2" s="7">
        <v>9.6</v>
      </c>
      <c r="AF2" s="7">
        <v>10.0</v>
      </c>
      <c r="AG2" s="7">
        <v>4.0</v>
      </c>
      <c r="AH2" s="7">
        <v>100.5</v>
      </c>
      <c r="AI2" s="7">
        <v>21.2</v>
      </c>
      <c r="AJ2" s="7">
        <v>21.1</v>
      </c>
      <c r="AK2" s="7">
        <v>13.0</v>
      </c>
      <c r="AL2" s="7">
        <v>19.1</v>
      </c>
      <c r="AM2" s="7">
        <v>25.2</v>
      </c>
      <c r="AN2" s="7">
        <v>0.446</v>
      </c>
      <c r="AO2" s="7">
        <v>17.2</v>
      </c>
      <c r="AP2" s="7">
        <v>0.532</v>
      </c>
      <c r="AQ2" s="7">
        <v>8.0</v>
      </c>
      <c r="AR2" s="7">
        <v>0.331</v>
      </c>
      <c r="AS2" s="7">
        <v>14.0</v>
      </c>
      <c r="AT2" s="7">
        <v>20.4</v>
      </c>
      <c r="AU2" s="7">
        <v>23.6</v>
      </c>
      <c r="AV2" s="7">
        <v>33.2</v>
      </c>
      <c r="AW2" s="7">
        <v>14.5</v>
      </c>
      <c r="AX2" s="7">
        <v>6.4</v>
      </c>
      <c r="AY2" s="7">
        <v>3.3</v>
      </c>
      <c r="AZ2" s="7">
        <v>15.4</v>
      </c>
      <c r="BA2" s="7">
        <v>18.8</v>
      </c>
      <c r="BB2" s="7">
        <v>72.5</v>
      </c>
    </row>
    <row r="3">
      <c r="A3" s="6" t="s">
        <v>87</v>
      </c>
      <c r="B3" s="7">
        <v>1.0</v>
      </c>
      <c r="C3" s="7">
        <v>19.0</v>
      </c>
      <c r="D3" s="7">
        <v>7.0</v>
      </c>
      <c r="E3" s="7">
        <v>16.53</v>
      </c>
      <c r="F3" s="7">
        <v>11.26</v>
      </c>
      <c r="G3" s="7">
        <v>108.8</v>
      </c>
      <c r="H3" s="7">
        <v>1.0</v>
      </c>
      <c r="I3" s="7">
        <v>0.0</v>
      </c>
      <c r="J3" s="7">
        <v>26.1</v>
      </c>
      <c r="K3" s="7">
        <v>57.5</v>
      </c>
      <c r="L3" s="7">
        <v>0.453</v>
      </c>
      <c r="M3" s="7">
        <v>18.8</v>
      </c>
      <c r="N3" s="7">
        <v>36.6</v>
      </c>
      <c r="O3" s="7">
        <v>0.513</v>
      </c>
      <c r="P3" s="7">
        <v>7.3</v>
      </c>
      <c r="Q3" s="7">
        <v>0.348</v>
      </c>
      <c r="R3" s="7">
        <v>16.9</v>
      </c>
      <c r="S3" s="7">
        <v>0.741</v>
      </c>
      <c r="T3" s="7">
        <v>11.1</v>
      </c>
      <c r="U3" s="7">
        <v>22.7</v>
      </c>
      <c r="V3" s="7">
        <v>33.8</v>
      </c>
      <c r="W3" s="7">
        <v>13.2</v>
      </c>
      <c r="X3" s="7">
        <v>6.7</v>
      </c>
      <c r="Y3" s="7">
        <v>3.1</v>
      </c>
      <c r="Z3" s="7">
        <v>76.3</v>
      </c>
      <c r="AA3" s="7">
        <v>54.9</v>
      </c>
      <c r="AB3" s="7">
        <v>35.7</v>
      </c>
      <c r="AC3" s="7">
        <v>19.2</v>
      </c>
      <c r="AD3" s="7">
        <v>0.727</v>
      </c>
      <c r="AE3" s="7">
        <v>9.4</v>
      </c>
      <c r="AF3" s="7">
        <v>14.0</v>
      </c>
      <c r="AG3" s="7">
        <v>11.0</v>
      </c>
      <c r="AH3" s="7">
        <v>101.3</v>
      </c>
      <c r="AI3" s="7">
        <v>20.9</v>
      </c>
      <c r="AJ3" s="7">
        <v>22.8</v>
      </c>
      <c r="AK3" s="7">
        <v>13.0</v>
      </c>
      <c r="AL3" s="7">
        <v>18.4</v>
      </c>
      <c r="AM3" s="7">
        <v>24.6</v>
      </c>
      <c r="AN3" s="7">
        <v>0.448</v>
      </c>
      <c r="AO3" s="7">
        <v>18.0</v>
      </c>
      <c r="AP3" s="7">
        <v>0.505</v>
      </c>
      <c r="AQ3" s="7">
        <v>6.5</v>
      </c>
      <c r="AR3" s="7">
        <v>0.341</v>
      </c>
      <c r="AS3" s="7">
        <v>15.3</v>
      </c>
      <c r="AT3" s="7">
        <v>21.1</v>
      </c>
      <c r="AU3" s="7">
        <v>21.9</v>
      </c>
      <c r="AV3" s="7">
        <v>31.3</v>
      </c>
      <c r="AW3" s="7">
        <v>12.4</v>
      </c>
      <c r="AX3" s="7">
        <v>6.7</v>
      </c>
      <c r="AY3" s="7">
        <v>2.3</v>
      </c>
      <c r="AZ3" s="7">
        <v>14.6</v>
      </c>
      <c r="BA3" s="7">
        <v>21.5</v>
      </c>
      <c r="BB3" s="7">
        <v>71.0</v>
      </c>
    </row>
    <row r="4">
      <c r="A4" s="6" t="s">
        <v>88</v>
      </c>
      <c r="B4" s="7">
        <v>0.0</v>
      </c>
      <c r="C4" s="7">
        <v>31.0</v>
      </c>
      <c r="D4" s="7">
        <v>16.0</v>
      </c>
      <c r="E4" s="7">
        <v>8.46</v>
      </c>
      <c r="F4" s="7">
        <v>-4.51</v>
      </c>
      <c r="G4" s="7">
        <v>113.3</v>
      </c>
      <c r="H4" s="7">
        <v>0.0</v>
      </c>
      <c r="I4" s="7">
        <v>0.0</v>
      </c>
      <c r="J4" s="7">
        <v>27.7</v>
      </c>
      <c r="K4" s="7">
        <v>63.1</v>
      </c>
      <c r="L4" s="7">
        <v>0.438</v>
      </c>
      <c r="M4" s="7">
        <v>17.6</v>
      </c>
      <c r="N4" s="7">
        <v>32.9</v>
      </c>
      <c r="O4" s="7">
        <v>0.534</v>
      </c>
      <c r="P4" s="7">
        <v>10.1</v>
      </c>
      <c r="Q4" s="7">
        <v>0.334</v>
      </c>
      <c r="R4" s="7">
        <v>15.4</v>
      </c>
      <c r="S4" s="7">
        <v>0.741</v>
      </c>
      <c r="T4" s="7">
        <v>13.6</v>
      </c>
      <c r="U4" s="7">
        <v>26.9</v>
      </c>
      <c r="V4" s="7">
        <v>40.5</v>
      </c>
      <c r="W4" s="7">
        <v>13.8</v>
      </c>
      <c r="X4" s="7">
        <v>7.4</v>
      </c>
      <c r="Y4" s="7">
        <v>3.1</v>
      </c>
      <c r="Z4" s="7">
        <v>80.8</v>
      </c>
      <c r="AA4" s="7">
        <v>59.7</v>
      </c>
      <c r="AB4" s="7">
        <v>40.4</v>
      </c>
      <c r="AC4" s="7">
        <v>19.3</v>
      </c>
      <c r="AD4" s="7">
        <v>0.679</v>
      </c>
      <c r="AE4" s="7">
        <v>9.1</v>
      </c>
      <c r="AF4" s="7">
        <v>3.0</v>
      </c>
      <c r="AG4" s="7">
        <v>2.0</v>
      </c>
      <c r="AH4" s="7">
        <v>94.5</v>
      </c>
      <c r="AI4" s="7">
        <v>30.2</v>
      </c>
      <c r="AJ4" s="7">
        <v>20.7</v>
      </c>
      <c r="AK4" s="7">
        <v>12.0</v>
      </c>
      <c r="AL4" s="7">
        <v>16.8</v>
      </c>
      <c r="AM4" s="7">
        <v>25.7</v>
      </c>
      <c r="AN4" s="7">
        <v>0.431</v>
      </c>
      <c r="AO4" s="7">
        <v>19.8</v>
      </c>
      <c r="AP4" s="7">
        <v>0.491</v>
      </c>
      <c r="AQ4" s="7">
        <v>5.9</v>
      </c>
      <c r="AR4" s="7">
        <v>0.307</v>
      </c>
      <c r="AS4" s="7">
        <v>10.0</v>
      </c>
      <c r="AT4" s="7">
        <v>14.7</v>
      </c>
      <c r="AU4" s="7">
        <v>24.6</v>
      </c>
      <c r="AV4" s="7">
        <v>33.8</v>
      </c>
      <c r="AW4" s="7">
        <v>11.7</v>
      </c>
      <c r="AX4" s="7">
        <v>5.7</v>
      </c>
      <c r="AY4" s="7">
        <v>3.6</v>
      </c>
      <c r="AZ4" s="7">
        <v>13.8</v>
      </c>
      <c r="BA4" s="7">
        <v>18.3</v>
      </c>
      <c r="BB4" s="7">
        <v>67.4</v>
      </c>
    </row>
    <row r="5">
      <c r="A5" s="6" t="s">
        <v>89</v>
      </c>
      <c r="B5" s="7">
        <v>1.0</v>
      </c>
      <c r="C5" s="7">
        <v>25.0</v>
      </c>
      <c r="D5" s="7">
        <v>15.0</v>
      </c>
      <c r="E5" s="7">
        <v>13.69</v>
      </c>
      <c r="F5" s="7">
        <v>6.12</v>
      </c>
      <c r="G5" s="7">
        <v>108.3</v>
      </c>
      <c r="H5" s="7">
        <v>5.0</v>
      </c>
      <c r="I5" s="7">
        <v>0.0</v>
      </c>
      <c r="J5" s="7">
        <v>24.0</v>
      </c>
      <c r="K5" s="7">
        <v>53.5</v>
      </c>
      <c r="L5" s="7">
        <v>0.449</v>
      </c>
      <c r="M5" s="7">
        <v>17.2</v>
      </c>
      <c r="N5" s="7">
        <v>34.2</v>
      </c>
      <c r="O5" s="7">
        <v>0.504</v>
      </c>
      <c r="P5" s="7">
        <v>6.8</v>
      </c>
      <c r="Q5" s="7">
        <v>0.353</v>
      </c>
      <c r="R5" s="7">
        <v>12.9</v>
      </c>
      <c r="S5" s="7">
        <v>0.701</v>
      </c>
      <c r="T5" s="7">
        <v>8.3</v>
      </c>
      <c r="U5" s="7">
        <v>23.8</v>
      </c>
      <c r="V5" s="7">
        <v>32.0</v>
      </c>
      <c r="W5" s="7">
        <v>15.8</v>
      </c>
      <c r="X5" s="7">
        <v>6.9</v>
      </c>
      <c r="Y5" s="7">
        <v>4.2</v>
      </c>
      <c r="Z5" s="7">
        <v>67.8</v>
      </c>
      <c r="AA5" s="7">
        <v>51.9</v>
      </c>
      <c r="AB5" s="7">
        <v>31.3</v>
      </c>
      <c r="AC5" s="7">
        <v>20.6</v>
      </c>
      <c r="AD5" s="7">
        <v>0.748</v>
      </c>
      <c r="AE5" s="7">
        <v>7.9</v>
      </c>
      <c r="AF5" s="7">
        <v>7.0</v>
      </c>
      <c r="AG5" s="7">
        <v>5.0</v>
      </c>
      <c r="AH5" s="7">
        <v>96.2</v>
      </c>
      <c r="AI5" s="7">
        <v>19.3</v>
      </c>
      <c r="AJ5" s="7">
        <v>18.5</v>
      </c>
      <c r="AK5" s="7">
        <v>8.6</v>
      </c>
      <c r="AL5" s="7">
        <v>14.3</v>
      </c>
      <c r="AM5" s="7">
        <v>21.6</v>
      </c>
      <c r="AN5" s="7">
        <v>0.415</v>
      </c>
      <c r="AO5" s="7">
        <v>14.6</v>
      </c>
      <c r="AP5" s="7">
        <v>0.465</v>
      </c>
      <c r="AQ5" s="7">
        <v>7.0</v>
      </c>
      <c r="AR5" s="7">
        <v>0.34</v>
      </c>
      <c r="AS5" s="7">
        <v>10.1</v>
      </c>
      <c r="AT5" s="7">
        <v>13.5</v>
      </c>
      <c r="AU5" s="7">
        <v>24.1</v>
      </c>
      <c r="AV5" s="7">
        <v>32.0</v>
      </c>
      <c r="AW5" s="7">
        <v>11.4</v>
      </c>
      <c r="AX5" s="7">
        <v>4.8</v>
      </c>
      <c r="AY5" s="7">
        <v>3.8</v>
      </c>
      <c r="AZ5" s="7">
        <v>12.3</v>
      </c>
      <c r="BA5" s="7">
        <v>16.2</v>
      </c>
      <c r="BB5" s="7">
        <v>60.3</v>
      </c>
    </row>
    <row r="6">
      <c r="A6" s="6" t="s">
        <v>90</v>
      </c>
      <c r="B6" s="7">
        <v>1.0</v>
      </c>
      <c r="C6" s="7">
        <v>23.0</v>
      </c>
      <c r="D6" s="7">
        <v>12.0</v>
      </c>
      <c r="E6" s="7">
        <v>12.63</v>
      </c>
      <c r="F6" s="7">
        <v>5.23</v>
      </c>
      <c r="G6" s="7">
        <v>111.5</v>
      </c>
      <c r="H6" s="7">
        <v>4.0</v>
      </c>
      <c r="I6" s="7">
        <v>0.0</v>
      </c>
      <c r="J6" s="7">
        <v>29.0</v>
      </c>
      <c r="K6" s="7">
        <v>64.2</v>
      </c>
      <c r="L6" s="7">
        <v>0.453</v>
      </c>
      <c r="M6" s="7">
        <v>20.6</v>
      </c>
      <c r="N6" s="7">
        <v>40.0</v>
      </c>
      <c r="O6" s="7">
        <v>0.515</v>
      </c>
      <c r="P6" s="7">
        <v>8.4</v>
      </c>
      <c r="Q6" s="7">
        <v>0.349</v>
      </c>
      <c r="R6" s="7">
        <v>11.7</v>
      </c>
      <c r="S6" s="7">
        <v>0.72</v>
      </c>
      <c r="T6" s="7">
        <v>11.4</v>
      </c>
      <c r="U6" s="7">
        <v>25.2</v>
      </c>
      <c r="V6" s="7">
        <v>36.6</v>
      </c>
      <c r="W6" s="7">
        <v>13.1</v>
      </c>
      <c r="X6" s="7">
        <v>7.9</v>
      </c>
      <c r="Y6" s="7">
        <v>4.6</v>
      </c>
      <c r="Z6" s="7">
        <v>78.2</v>
      </c>
      <c r="AA6" s="7">
        <v>56.8</v>
      </c>
      <c r="AB6" s="7">
        <v>37.8</v>
      </c>
      <c r="AC6" s="7">
        <v>19.0</v>
      </c>
      <c r="AD6" s="7">
        <v>0.734</v>
      </c>
      <c r="AE6" s="7">
        <v>9.1</v>
      </c>
      <c r="AF6" s="7">
        <v>10.0</v>
      </c>
      <c r="AG6" s="7">
        <v>8.0</v>
      </c>
      <c r="AH6" s="7">
        <v>101.0</v>
      </c>
      <c r="AI6" s="7">
        <v>24.1</v>
      </c>
      <c r="AJ6" s="7">
        <v>16.2</v>
      </c>
      <c r="AK6" s="7">
        <v>9.5</v>
      </c>
      <c r="AL6" s="7">
        <v>17.4</v>
      </c>
      <c r="AM6" s="7">
        <v>25.2</v>
      </c>
      <c r="AN6" s="7">
        <v>0.444</v>
      </c>
      <c r="AO6" s="7">
        <v>19.1</v>
      </c>
      <c r="AP6" s="7">
        <v>0.506</v>
      </c>
      <c r="AQ6" s="7">
        <v>6.1</v>
      </c>
      <c r="AR6" s="7">
        <v>0.322</v>
      </c>
      <c r="AS6" s="7">
        <v>14.2</v>
      </c>
      <c r="AT6" s="7">
        <v>19.3</v>
      </c>
      <c r="AU6" s="7">
        <v>25.8</v>
      </c>
      <c r="AV6" s="7">
        <v>34.9</v>
      </c>
      <c r="AW6" s="7">
        <v>11.5</v>
      </c>
      <c r="AX6" s="7">
        <v>5.1</v>
      </c>
      <c r="AY6" s="7">
        <v>2.7</v>
      </c>
      <c r="AZ6" s="7">
        <v>13.4</v>
      </c>
      <c r="BA6" s="7">
        <v>15.8</v>
      </c>
      <c r="BB6" s="7">
        <v>70.8</v>
      </c>
    </row>
    <row r="7">
      <c r="A7" s="6" t="s">
        <v>91</v>
      </c>
      <c r="B7" s="7">
        <v>0.0</v>
      </c>
      <c r="C7" s="7">
        <v>27.0</v>
      </c>
      <c r="D7" s="7">
        <v>15.0</v>
      </c>
      <c r="E7" s="7">
        <v>3.9</v>
      </c>
      <c r="F7" s="7">
        <v>-2.16</v>
      </c>
      <c r="G7" s="7">
        <v>109.7</v>
      </c>
      <c r="H7" s="7">
        <v>1.0</v>
      </c>
      <c r="I7" s="7">
        <v>0.0</v>
      </c>
      <c r="J7" s="7">
        <v>26.5</v>
      </c>
      <c r="K7" s="7">
        <v>53.7</v>
      </c>
      <c r="L7" s="7">
        <v>0.493</v>
      </c>
      <c r="M7" s="7">
        <v>20.9</v>
      </c>
      <c r="N7" s="7">
        <v>37.9</v>
      </c>
      <c r="O7" s="7">
        <v>0.552</v>
      </c>
      <c r="P7" s="7">
        <v>5.6</v>
      </c>
      <c r="Q7" s="7">
        <v>0.353</v>
      </c>
      <c r="R7" s="7">
        <v>13.6</v>
      </c>
      <c r="S7" s="7">
        <v>0.728</v>
      </c>
      <c r="T7" s="7">
        <v>8.1</v>
      </c>
      <c r="U7" s="7">
        <v>24.0</v>
      </c>
      <c r="V7" s="7">
        <v>32.1</v>
      </c>
      <c r="W7" s="7">
        <v>14.2</v>
      </c>
      <c r="X7" s="7">
        <v>6.4</v>
      </c>
      <c r="Y7" s="7">
        <v>2.5</v>
      </c>
      <c r="Z7" s="7">
        <v>72.2</v>
      </c>
      <c r="AA7" s="7">
        <v>54.4</v>
      </c>
      <c r="AB7" s="7">
        <v>37.5</v>
      </c>
      <c r="AC7" s="7">
        <v>17.0</v>
      </c>
      <c r="AD7" s="7">
        <v>0.753</v>
      </c>
      <c r="AE7" s="7">
        <v>8.3</v>
      </c>
      <c r="AF7" s="7">
        <v>7.0</v>
      </c>
      <c r="AG7" s="7">
        <v>5.0</v>
      </c>
      <c r="AH7" s="7">
        <v>99.7</v>
      </c>
      <c r="AI7" s="7">
        <v>15.9</v>
      </c>
      <c r="AJ7" s="7">
        <v>18.7</v>
      </c>
      <c r="AK7" s="7">
        <v>11.3</v>
      </c>
      <c r="AL7" s="7">
        <v>16.1</v>
      </c>
      <c r="AM7" s="7">
        <v>24.0</v>
      </c>
      <c r="AN7" s="7">
        <v>0.441</v>
      </c>
      <c r="AO7" s="7">
        <v>18.2</v>
      </c>
      <c r="AP7" s="7">
        <v>0.486</v>
      </c>
      <c r="AQ7" s="7">
        <v>5.8</v>
      </c>
      <c r="AR7" s="7">
        <v>0.343</v>
      </c>
      <c r="AS7" s="7">
        <v>11.7</v>
      </c>
      <c r="AT7" s="7">
        <v>15.6</v>
      </c>
      <c r="AU7" s="7">
        <v>21.9</v>
      </c>
      <c r="AV7" s="7">
        <v>30.2</v>
      </c>
      <c r="AW7" s="7">
        <v>11.6</v>
      </c>
      <c r="AX7" s="7">
        <v>4.9</v>
      </c>
      <c r="AY7" s="7">
        <v>2.3</v>
      </c>
      <c r="AZ7" s="7">
        <v>12.4</v>
      </c>
      <c r="BA7" s="7">
        <v>17.8</v>
      </c>
      <c r="BB7" s="7">
        <v>65.6</v>
      </c>
    </row>
    <row r="8">
      <c r="A8" s="6" t="s">
        <v>92</v>
      </c>
      <c r="B8" s="7">
        <v>0.0</v>
      </c>
      <c r="C8" s="7">
        <v>26.0</v>
      </c>
      <c r="D8" s="7">
        <v>13.0</v>
      </c>
      <c r="E8" s="7">
        <v>15.26</v>
      </c>
      <c r="F8" s="7">
        <v>7.29</v>
      </c>
      <c r="G8" s="7">
        <v>113.1</v>
      </c>
      <c r="H8" s="7">
        <v>1.0</v>
      </c>
      <c r="I8" s="7">
        <v>0.0</v>
      </c>
      <c r="J8" s="7">
        <v>27.0</v>
      </c>
      <c r="K8" s="7">
        <v>56.4</v>
      </c>
      <c r="L8" s="7">
        <v>0.48</v>
      </c>
      <c r="M8" s="7">
        <v>17.6</v>
      </c>
      <c r="N8" s="7">
        <v>32.4</v>
      </c>
      <c r="O8" s="7">
        <v>0.544</v>
      </c>
      <c r="P8" s="7">
        <v>9.4</v>
      </c>
      <c r="Q8" s="7">
        <v>0.393</v>
      </c>
      <c r="R8" s="7">
        <v>15.1</v>
      </c>
      <c r="S8" s="7">
        <v>0.764</v>
      </c>
      <c r="T8" s="7">
        <v>8.6</v>
      </c>
      <c r="U8" s="7">
        <v>27.0</v>
      </c>
      <c r="V8" s="7">
        <v>35.6</v>
      </c>
      <c r="W8" s="7">
        <v>16.9</v>
      </c>
      <c r="X8" s="7">
        <v>5.0</v>
      </c>
      <c r="Y8" s="7">
        <v>3.4</v>
      </c>
      <c r="Z8" s="7">
        <v>78.6</v>
      </c>
      <c r="AA8" s="7">
        <v>58.9</v>
      </c>
      <c r="AB8" s="7">
        <v>39.2</v>
      </c>
      <c r="AC8" s="7">
        <v>19.7</v>
      </c>
      <c r="AD8" s="7">
        <v>0.748</v>
      </c>
      <c r="AE8" s="7">
        <v>8.8</v>
      </c>
      <c r="AF8" s="7">
        <v>8.0</v>
      </c>
      <c r="AG8" s="7">
        <v>5.0</v>
      </c>
      <c r="AH8" s="7">
        <v>100.4</v>
      </c>
      <c r="AI8" s="7">
        <v>24.0</v>
      </c>
      <c r="AJ8" s="7">
        <v>19.7</v>
      </c>
      <c r="AK8" s="7">
        <v>12.1</v>
      </c>
      <c r="AL8" s="7">
        <v>17.0</v>
      </c>
      <c r="AM8" s="7">
        <v>24.8</v>
      </c>
      <c r="AN8" s="7">
        <v>0.421</v>
      </c>
      <c r="AO8" s="7">
        <v>18.0</v>
      </c>
      <c r="AP8" s="7">
        <v>0.459</v>
      </c>
      <c r="AQ8" s="7">
        <v>6.8</v>
      </c>
      <c r="AR8" s="7">
        <v>0.345</v>
      </c>
      <c r="AS8" s="7">
        <v>13.3</v>
      </c>
      <c r="AT8" s="7">
        <v>17.8</v>
      </c>
      <c r="AU8" s="7">
        <v>22.8</v>
      </c>
      <c r="AV8" s="7">
        <v>31.6</v>
      </c>
      <c r="AW8" s="7">
        <v>11.7</v>
      </c>
      <c r="AX8" s="7">
        <v>5.5</v>
      </c>
      <c r="AY8" s="7">
        <v>2.5</v>
      </c>
      <c r="AZ8" s="7">
        <v>11.1</v>
      </c>
      <c r="BA8" s="7">
        <v>18.9</v>
      </c>
      <c r="BB8" s="7">
        <v>69.7</v>
      </c>
    </row>
    <row r="9">
      <c r="A9" s="6" t="s">
        <v>93</v>
      </c>
      <c r="B9" s="7">
        <v>1.0</v>
      </c>
      <c r="C9" s="7">
        <v>28.0</v>
      </c>
      <c r="D9" s="7">
        <v>14.0</v>
      </c>
      <c r="E9" s="7">
        <v>20.0</v>
      </c>
      <c r="F9" s="7">
        <v>8.82</v>
      </c>
      <c r="G9" s="7">
        <v>113.4</v>
      </c>
      <c r="H9" s="7">
        <v>5.0</v>
      </c>
      <c r="I9" s="7">
        <v>0.0</v>
      </c>
      <c r="J9" s="7">
        <v>29.4</v>
      </c>
      <c r="K9" s="7">
        <v>59.3</v>
      </c>
      <c r="L9" s="7">
        <v>0.496</v>
      </c>
      <c r="M9" s="7">
        <v>20.8</v>
      </c>
      <c r="N9" s="7">
        <v>36.8</v>
      </c>
      <c r="O9" s="7">
        <v>0.566</v>
      </c>
      <c r="P9" s="7">
        <v>8.6</v>
      </c>
      <c r="Q9" s="7">
        <v>0.382</v>
      </c>
      <c r="R9" s="7">
        <v>15.3</v>
      </c>
      <c r="S9" s="7">
        <v>0.709</v>
      </c>
      <c r="T9" s="7">
        <v>10.3</v>
      </c>
      <c r="U9" s="7">
        <v>29.1</v>
      </c>
      <c r="V9" s="7">
        <v>39.4</v>
      </c>
      <c r="W9" s="7">
        <v>19.2</v>
      </c>
      <c r="X9" s="7">
        <v>6.1</v>
      </c>
      <c r="Y9" s="7">
        <v>3.2</v>
      </c>
      <c r="Z9" s="7">
        <v>82.7</v>
      </c>
      <c r="AA9" s="7">
        <v>63.3</v>
      </c>
      <c r="AB9" s="7">
        <v>38.8</v>
      </c>
      <c r="AC9" s="7">
        <v>24.5</v>
      </c>
      <c r="AD9" s="7">
        <v>0.714</v>
      </c>
      <c r="AE9" s="7">
        <v>10.3</v>
      </c>
      <c r="AF9" s="7">
        <v>6.0</v>
      </c>
      <c r="AG9" s="7">
        <v>6.0</v>
      </c>
      <c r="AH9" s="7">
        <v>98.1</v>
      </c>
      <c r="AI9" s="7">
        <v>22.5</v>
      </c>
      <c r="AJ9" s="7">
        <v>21.6</v>
      </c>
      <c r="AK9" s="7">
        <v>13.4</v>
      </c>
      <c r="AL9" s="7">
        <v>17.0</v>
      </c>
      <c r="AM9" s="7">
        <v>25.9</v>
      </c>
      <c r="AN9" s="7">
        <v>0.408</v>
      </c>
      <c r="AO9" s="7">
        <v>17.8</v>
      </c>
      <c r="AP9" s="7">
        <v>0.459</v>
      </c>
      <c r="AQ9" s="7">
        <v>8.0</v>
      </c>
      <c r="AR9" s="7">
        <v>0.328</v>
      </c>
      <c r="AS9" s="7">
        <v>11.8</v>
      </c>
      <c r="AT9" s="7">
        <v>16.5</v>
      </c>
      <c r="AU9" s="7">
        <v>22.8</v>
      </c>
      <c r="AV9" s="7">
        <v>33.1</v>
      </c>
      <c r="AW9" s="7">
        <v>12.8</v>
      </c>
      <c r="AX9" s="7">
        <v>7.9</v>
      </c>
      <c r="AY9" s="7">
        <v>3.4</v>
      </c>
      <c r="AZ9" s="7">
        <v>12.4</v>
      </c>
      <c r="BA9" s="7">
        <v>19.3</v>
      </c>
      <c r="BB9" s="7">
        <v>71.5</v>
      </c>
    </row>
    <row r="10">
      <c r="A10" s="6" t="s">
        <v>54</v>
      </c>
      <c r="B10" s="7">
        <v>1.0</v>
      </c>
      <c r="C10" s="7">
        <v>21.0</v>
      </c>
      <c r="D10" s="7">
        <v>11.0</v>
      </c>
      <c r="E10" s="7">
        <v>15.11</v>
      </c>
      <c r="F10" s="7">
        <v>7.89</v>
      </c>
      <c r="G10" s="7">
        <v>108.6</v>
      </c>
      <c r="H10" s="7">
        <v>2.0</v>
      </c>
      <c r="I10" s="7">
        <v>0.0</v>
      </c>
      <c r="J10" s="7">
        <v>24.8</v>
      </c>
      <c r="K10" s="7">
        <v>55.3</v>
      </c>
      <c r="L10" s="7">
        <v>0.449</v>
      </c>
      <c r="M10" s="7">
        <v>18.0</v>
      </c>
      <c r="N10" s="7">
        <v>34.6</v>
      </c>
      <c r="O10" s="7">
        <v>0.52</v>
      </c>
      <c r="P10" s="7">
        <v>6.8</v>
      </c>
      <c r="Q10" s="7">
        <v>0.33</v>
      </c>
      <c r="R10" s="7">
        <v>13.8</v>
      </c>
      <c r="S10" s="7">
        <v>0.739</v>
      </c>
      <c r="T10" s="7">
        <v>9.8</v>
      </c>
      <c r="U10" s="7">
        <v>23.9</v>
      </c>
      <c r="V10" s="7">
        <v>33.8</v>
      </c>
      <c r="W10" s="7">
        <v>11.5</v>
      </c>
      <c r="X10" s="7">
        <v>5.4</v>
      </c>
      <c r="Y10" s="7">
        <v>3.7</v>
      </c>
      <c r="Z10" s="7">
        <v>70.4</v>
      </c>
      <c r="AA10" s="7">
        <v>54.5</v>
      </c>
      <c r="AB10" s="7">
        <v>37.2</v>
      </c>
      <c r="AC10" s="7">
        <v>17.3</v>
      </c>
      <c r="AD10" s="7">
        <v>0.727</v>
      </c>
      <c r="AE10" s="7">
        <v>8.9</v>
      </c>
      <c r="AF10" s="7">
        <v>12.0</v>
      </c>
      <c r="AG10" s="7">
        <v>9.0</v>
      </c>
      <c r="AH10" s="7">
        <v>97.5</v>
      </c>
      <c r="AI10" s="7">
        <v>20.7</v>
      </c>
      <c r="AJ10" s="7">
        <v>18.7</v>
      </c>
      <c r="AK10" s="7">
        <v>10.5</v>
      </c>
      <c r="AL10" s="7">
        <v>15.8</v>
      </c>
      <c r="AM10" s="7">
        <v>23.3</v>
      </c>
      <c r="AN10" s="7">
        <v>0.428</v>
      </c>
      <c r="AO10" s="7">
        <v>17.8</v>
      </c>
      <c r="AP10" s="7">
        <v>0.477</v>
      </c>
      <c r="AQ10" s="7">
        <v>5.5</v>
      </c>
      <c r="AR10" s="7">
        <v>0.321</v>
      </c>
      <c r="AS10" s="7">
        <v>11.0</v>
      </c>
      <c r="AT10" s="7">
        <v>15.1</v>
      </c>
      <c r="AU10" s="7">
        <v>22.7</v>
      </c>
      <c r="AV10" s="7">
        <v>31.7</v>
      </c>
      <c r="AW10" s="7">
        <v>11.2</v>
      </c>
      <c r="AX10" s="7">
        <v>4.6</v>
      </c>
      <c r="AY10" s="7">
        <v>3.4</v>
      </c>
      <c r="AZ10" s="7">
        <v>11.9</v>
      </c>
      <c r="BA10" s="7">
        <v>18.2</v>
      </c>
      <c r="BB10" s="7">
        <v>63.2</v>
      </c>
    </row>
    <row r="11">
      <c r="A11" s="6" t="s">
        <v>56</v>
      </c>
      <c r="B11" s="7">
        <v>0.0</v>
      </c>
      <c r="C11" s="7">
        <v>27.0</v>
      </c>
      <c r="D11" s="7">
        <v>15.0</v>
      </c>
      <c r="E11" s="7">
        <v>5.11</v>
      </c>
      <c r="F11" s="7">
        <v>-3.9</v>
      </c>
      <c r="G11" s="7">
        <v>116.5</v>
      </c>
      <c r="H11" s="7">
        <v>0.0</v>
      </c>
      <c r="I11" s="7">
        <v>0.0</v>
      </c>
      <c r="J11" s="7">
        <v>28.8</v>
      </c>
      <c r="K11" s="7">
        <v>59.5</v>
      </c>
      <c r="L11" s="7">
        <v>0.483</v>
      </c>
      <c r="M11" s="7">
        <v>19.2</v>
      </c>
      <c r="N11" s="7">
        <v>32.0</v>
      </c>
      <c r="O11" s="7">
        <v>0.601</v>
      </c>
      <c r="P11" s="7">
        <v>9.5</v>
      </c>
      <c r="Q11" s="7">
        <v>0.347</v>
      </c>
      <c r="R11" s="7">
        <v>15.0</v>
      </c>
      <c r="S11" s="7">
        <v>0.741</v>
      </c>
      <c r="T11" s="7">
        <v>9.9</v>
      </c>
      <c r="U11" s="7">
        <v>25.6</v>
      </c>
      <c r="V11" s="7">
        <v>35.5</v>
      </c>
      <c r="W11" s="7">
        <v>17.1</v>
      </c>
      <c r="X11" s="7">
        <v>6.8</v>
      </c>
      <c r="Y11" s="7">
        <v>3.2</v>
      </c>
      <c r="Z11" s="7">
        <v>82.1</v>
      </c>
      <c r="AA11" s="7">
        <v>58.3</v>
      </c>
      <c r="AB11" s="7">
        <v>37.7</v>
      </c>
      <c r="AC11" s="7">
        <v>20.6</v>
      </c>
      <c r="AD11" s="7">
        <v>0.705</v>
      </c>
      <c r="AE11" s="7">
        <v>9.4</v>
      </c>
      <c r="AF11" s="7">
        <v>7.0</v>
      </c>
      <c r="AG11" s="7">
        <v>3.0</v>
      </c>
      <c r="AH11" s="7">
        <v>101.1</v>
      </c>
      <c r="AI11" s="7">
        <v>27.5</v>
      </c>
      <c r="AJ11" s="7">
        <v>20.3</v>
      </c>
      <c r="AK11" s="7">
        <v>11.1</v>
      </c>
      <c r="AL11" s="7">
        <v>16.8</v>
      </c>
      <c r="AM11" s="7">
        <v>26.0</v>
      </c>
      <c r="AN11" s="7">
        <v>0.446</v>
      </c>
      <c r="AO11" s="7">
        <v>19.1</v>
      </c>
      <c r="AP11" s="7">
        <v>0.507</v>
      </c>
      <c r="AQ11" s="7">
        <v>6.9</v>
      </c>
      <c r="AR11" s="7">
        <v>0.334</v>
      </c>
      <c r="AS11" s="7">
        <v>12.3</v>
      </c>
      <c r="AT11" s="7">
        <v>17.5</v>
      </c>
      <c r="AU11" s="7">
        <v>23.7</v>
      </c>
      <c r="AV11" s="7">
        <v>33.1</v>
      </c>
      <c r="AW11" s="7">
        <v>11.4</v>
      </c>
      <c r="AX11" s="7">
        <v>5.7</v>
      </c>
      <c r="AY11" s="7">
        <v>2.6</v>
      </c>
      <c r="AZ11" s="7">
        <v>13.3</v>
      </c>
      <c r="BA11" s="7">
        <v>17.2</v>
      </c>
      <c r="BB11" s="7">
        <v>71.2</v>
      </c>
    </row>
    <row r="12">
      <c r="A12" s="6" t="s">
        <v>58</v>
      </c>
      <c r="B12" s="7">
        <v>1.0</v>
      </c>
      <c r="C12" s="7">
        <v>22.0</v>
      </c>
      <c r="D12" s="7">
        <v>11.0</v>
      </c>
      <c r="E12" s="7">
        <v>18.08</v>
      </c>
      <c r="F12" s="7">
        <v>11.17</v>
      </c>
      <c r="G12" s="7">
        <v>113.3</v>
      </c>
      <c r="H12" s="7">
        <v>3.0</v>
      </c>
      <c r="I12" s="7">
        <v>0.0</v>
      </c>
      <c r="J12" s="7">
        <v>25.7</v>
      </c>
      <c r="K12" s="7">
        <v>57.6</v>
      </c>
      <c r="L12" s="7">
        <v>0.447</v>
      </c>
      <c r="M12" s="7">
        <v>16.0</v>
      </c>
      <c r="N12" s="7">
        <v>31.5</v>
      </c>
      <c r="O12" s="7">
        <v>0.508</v>
      </c>
      <c r="P12" s="7">
        <v>9.7</v>
      </c>
      <c r="Q12" s="7">
        <v>0.372</v>
      </c>
      <c r="R12" s="7">
        <v>16.0</v>
      </c>
      <c r="S12" s="7">
        <v>0.749</v>
      </c>
      <c r="T12" s="7">
        <v>11.7</v>
      </c>
      <c r="U12" s="7">
        <v>22.6</v>
      </c>
      <c r="V12" s="7">
        <v>34.3</v>
      </c>
      <c r="W12" s="7">
        <v>14.5</v>
      </c>
      <c r="X12" s="7">
        <v>6.7</v>
      </c>
      <c r="Y12" s="7">
        <v>2.4</v>
      </c>
      <c r="Z12" s="7">
        <v>77.2</v>
      </c>
      <c r="AA12" s="7">
        <v>56.2</v>
      </c>
      <c r="AB12" s="7">
        <v>34.9</v>
      </c>
      <c r="AC12" s="7">
        <v>21.3</v>
      </c>
      <c r="AD12" s="7">
        <v>0.707</v>
      </c>
      <c r="AE12" s="7">
        <v>10.2</v>
      </c>
      <c r="AF12" s="7">
        <v>10.0</v>
      </c>
      <c r="AG12" s="7">
        <v>7.0</v>
      </c>
      <c r="AH12" s="7">
        <v>103.1</v>
      </c>
      <c r="AI12" s="7">
        <v>26.1</v>
      </c>
      <c r="AJ12" s="7">
        <v>21.4</v>
      </c>
      <c r="AK12" s="7">
        <v>12.3</v>
      </c>
      <c r="AL12" s="7">
        <v>17.4</v>
      </c>
      <c r="AM12" s="7">
        <v>25.5</v>
      </c>
      <c r="AN12" s="7">
        <v>0.453</v>
      </c>
      <c r="AO12" s="7">
        <v>18.6</v>
      </c>
      <c r="AP12" s="7">
        <v>0.533</v>
      </c>
      <c r="AQ12" s="7">
        <v>6.8</v>
      </c>
      <c r="AR12" s="7">
        <v>0.322</v>
      </c>
      <c r="AS12" s="7">
        <v>12.5</v>
      </c>
      <c r="AT12" s="7">
        <v>17.6</v>
      </c>
      <c r="AU12" s="7">
        <v>21.9</v>
      </c>
      <c r="AV12" s="7">
        <v>32.2</v>
      </c>
      <c r="AW12" s="7">
        <v>15.4</v>
      </c>
      <c r="AX12" s="7">
        <v>6.3</v>
      </c>
      <c r="AY12" s="7">
        <v>2.9</v>
      </c>
      <c r="AZ12" s="7">
        <v>13.5</v>
      </c>
      <c r="BA12" s="7">
        <v>18.5</v>
      </c>
      <c r="BB12" s="7">
        <v>70.3</v>
      </c>
    </row>
    <row r="13">
      <c r="A13" s="6" t="s">
        <v>59</v>
      </c>
      <c r="B13" s="7">
        <v>1.0</v>
      </c>
      <c r="C13" s="7">
        <v>24.0</v>
      </c>
      <c r="D13" s="7">
        <v>11.0</v>
      </c>
      <c r="E13" s="7">
        <v>12.19</v>
      </c>
      <c r="F13" s="7">
        <v>7.28</v>
      </c>
      <c r="G13" s="7">
        <v>112.3</v>
      </c>
      <c r="H13" s="7">
        <v>1.0</v>
      </c>
      <c r="I13" s="7">
        <v>0.0</v>
      </c>
      <c r="J13" s="7">
        <v>28.4</v>
      </c>
      <c r="K13" s="7">
        <v>59.9</v>
      </c>
      <c r="L13" s="7">
        <v>0.473</v>
      </c>
      <c r="M13" s="7">
        <v>19.0</v>
      </c>
      <c r="N13" s="7">
        <v>34.0</v>
      </c>
      <c r="O13" s="7">
        <v>0.559</v>
      </c>
      <c r="P13" s="7">
        <v>9.4</v>
      </c>
      <c r="Q13" s="7">
        <v>0.361</v>
      </c>
      <c r="R13" s="7">
        <v>13.4</v>
      </c>
      <c r="S13" s="7">
        <v>0.758</v>
      </c>
      <c r="T13" s="7">
        <v>9.1</v>
      </c>
      <c r="U13" s="7">
        <v>21.3</v>
      </c>
      <c r="V13" s="7">
        <v>30.3</v>
      </c>
      <c r="W13" s="7">
        <v>16.1</v>
      </c>
      <c r="X13" s="7">
        <v>10.3</v>
      </c>
      <c r="Y13" s="7">
        <v>2.7</v>
      </c>
      <c r="Z13" s="7">
        <v>79.5</v>
      </c>
      <c r="AA13" s="7">
        <v>56.9</v>
      </c>
      <c r="AB13" s="7">
        <v>31.8</v>
      </c>
      <c r="AC13" s="7">
        <v>25.1</v>
      </c>
      <c r="AD13" s="7">
        <v>0.752</v>
      </c>
      <c r="AE13" s="7">
        <v>12.7</v>
      </c>
      <c r="AF13" s="7">
        <v>9.0</v>
      </c>
      <c r="AG13" s="7">
        <v>7.0</v>
      </c>
      <c r="AH13" s="7">
        <v>105.4</v>
      </c>
      <c r="AI13" s="7">
        <v>26.0</v>
      </c>
      <c r="AJ13" s="7">
        <v>17.7</v>
      </c>
      <c r="AK13" s="7">
        <v>11.3</v>
      </c>
      <c r="AL13" s="7">
        <v>18.1</v>
      </c>
      <c r="AM13" s="7">
        <v>25.3</v>
      </c>
      <c r="AN13" s="7">
        <v>0.445</v>
      </c>
      <c r="AO13" s="7">
        <v>16.5</v>
      </c>
      <c r="AP13" s="7">
        <v>0.517</v>
      </c>
      <c r="AQ13" s="7">
        <v>8.9</v>
      </c>
      <c r="AR13" s="7">
        <v>0.354</v>
      </c>
      <c r="AS13" s="7">
        <v>15.0</v>
      </c>
      <c r="AT13" s="7">
        <v>20.0</v>
      </c>
      <c r="AU13" s="7">
        <v>24.7</v>
      </c>
      <c r="AV13" s="7">
        <v>37.4</v>
      </c>
      <c r="AW13" s="7">
        <v>14.6</v>
      </c>
      <c r="AX13" s="7">
        <v>6.3</v>
      </c>
      <c r="AY13" s="7">
        <v>2.3</v>
      </c>
      <c r="AZ13" s="7">
        <v>17.2</v>
      </c>
      <c r="BA13" s="7">
        <v>16.7</v>
      </c>
      <c r="BB13" s="7">
        <v>74.6</v>
      </c>
    </row>
    <row r="14">
      <c r="A14" s="2" t="s">
        <v>53</v>
      </c>
      <c r="B14" s="5">
        <v>1.0</v>
      </c>
      <c r="C14" s="5">
        <v>29.0</v>
      </c>
      <c r="D14" s="5">
        <v>16.0</v>
      </c>
      <c r="E14" s="5">
        <v>23.52</v>
      </c>
      <c r="F14" s="5">
        <v>10.01</v>
      </c>
      <c r="G14" s="5">
        <v>110.3</v>
      </c>
      <c r="H14" s="5">
        <v>7.0</v>
      </c>
      <c r="I14" s="5">
        <v>0.0</v>
      </c>
      <c r="J14" s="5">
        <v>27.8</v>
      </c>
      <c r="K14" s="5">
        <v>62.1</v>
      </c>
      <c r="L14" s="5">
        <v>0.448</v>
      </c>
      <c r="M14" s="5">
        <v>17.8</v>
      </c>
      <c r="N14" s="5">
        <v>32.5</v>
      </c>
      <c r="O14" s="5">
        <v>0.547</v>
      </c>
      <c r="P14" s="5">
        <v>10.0</v>
      </c>
      <c r="Q14" s="5">
        <v>0.338</v>
      </c>
      <c r="R14" s="5">
        <v>16.6</v>
      </c>
      <c r="S14" s="5">
        <v>0.726</v>
      </c>
      <c r="T14" s="5">
        <v>12.5</v>
      </c>
      <c r="U14" s="5">
        <v>31.7</v>
      </c>
      <c r="V14" s="5">
        <v>44.2</v>
      </c>
      <c r="W14" s="5">
        <v>15.2</v>
      </c>
      <c r="X14" s="5">
        <v>6.1</v>
      </c>
      <c r="Y14" s="5">
        <v>5.0</v>
      </c>
      <c r="Z14" s="5">
        <v>82.2</v>
      </c>
      <c r="AA14" s="5">
        <v>64.4</v>
      </c>
      <c r="AB14" s="5">
        <v>44.5</v>
      </c>
      <c r="AC14" s="5">
        <v>19.8</v>
      </c>
      <c r="AD14" s="5">
        <v>0.71</v>
      </c>
      <c r="AE14" s="5">
        <v>11.8</v>
      </c>
      <c r="AF14" s="5">
        <v>5.0</v>
      </c>
      <c r="AG14" s="5">
        <v>2.0</v>
      </c>
      <c r="AH14" s="5">
        <v>92.2</v>
      </c>
      <c r="AI14" s="5">
        <v>29.6</v>
      </c>
      <c r="AJ14" s="5">
        <v>22.9</v>
      </c>
      <c r="AK14" s="5">
        <v>14.2</v>
      </c>
      <c r="AL14" s="5">
        <v>18.6</v>
      </c>
      <c r="AM14" s="5">
        <v>24.1</v>
      </c>
      <c r="AN14" s="5">
        <v>0.374</v>
      </c>
      <c r="AO14" s="5">
        <v>18.5</v>
      </c>
      <c r="AP14" s="5">
        <v>0.416</v>
      </c>
      <c r="AQ14" s="5">
        <v>5.5</v>
      </c>
      <c r="AR14" s="5">
        <v>0.279</v>
      </c>
      <c r="AS14" s="5">
        <v>14.9</v>
      </c>
      <c r="AT14" s="5">
        <v>21.0</v>
      </c>
      <c r="AU14" s="5">
        <v>25.2</v>
      </c>
      <c r="AV14" s="5">
        <v>37.0</v>
      </c>
      <c r="AW14" s="5">
        <v>10.1</v>
      </c>
      <c r="AX14" s="5">
        <v>7.4</v>
      </c>
      <c r="AY14" s="5">
        <v>3.8</v>
      </c>
      <c r="AZ14" s="5">
        <v>11.8</v>
      </c>
      <c r="BA14" s="5">
        <v>20.1</v>
      </c>
      <c r="BB14" s="5">
        <v>68.7</v>
      </c>
    </row>
    <row r="15">
      <c r="A15" s="6" t="s">
        <v>60</v>
      </c>
      <c r="B15" s="7">
        <v>0.0</v>
      </c>
      <c r="C15" s="7">
        <v>21.0</v>
      </c>
      <c r="D15" s="7">
        <v>10.0</v>
      </c>
      <c r="E15" s="7">
        <v>2.83</v>
      </c>
      <c r="F15" s="7">
        <v>-2.91</v>
      </c>
      <c r="G15" s="7">
        <v>108.0</v>
      </c>
      <c r="H15" s="7">
        <v>0.0</v>
      </c>
      <c r="I15" s="7">
        <v>0.0</v>
      </c>
      <c r="J15" s="7">
        <v>27.2</v>
      </c>
      <c r="K15" s="7">
        <v>59.2</v>
      </c>
      <c r="L15" s="7">
        <v>0.459</v>
      </c>
      <c r="M15" s="7">
        <v>18.7</v>
      </c>
      <c r="N15" s="7">
        <v>34.4</v>
      </c>
      <c r="O15" s="7">
        <v>0.543</v>
      </c>
      <c r="P15" s="7">
        <v>8.5</v>
      </c>
      <c r="Q15" s="7">
        <v>0.343</v>
      </c>
      <c r="R15" s="7">
        <v>13.2</v>
      </c>
      <c r="S15" s="7">
        <v>0.709</v>
      </c>
      <c r="T15" s="7">
        <v>10.1</v>
      </c>
      <c r="U15" s="7">
        <v>29.3</v>
      </c>
      <c r="V15" s="7">
        <v>39.4</v>
      </c>
      <c r="W15" s="7">
        <v>13.6</v>
      </c>
      <c r="X15" s="7">
        <v>5.0</v>
      </c>
      <c r="Y15" s="7">
        <v>3.4</v>
      </c>
      <c r="Z15" s="7">
        <v>76.1</v>
      </c>
      <c r="AA15" s="7">
        <v>60.0</v>
      </c>
      <c r="AB15" s="7">
        <v>40.4</v>
      </c>
      <c r="AC15" s="7">
        <v>19.6</v>
      </c>
      <c r="AD15" s="7">
        <v>0.682</v>
      </c>
      <c r="AE15" s="7">
        <v>8.5</v>
      </c>
      <c r="AF15" s="7">
        <v>8.0</v>
      </c>
      <c r="AG15" s="7">
        <v>4.0</v>
      </c>
      <c r="AH15" s="7">
        <v>97.5</v>
      </c>
      <c r="AI15" s="7">
        <v>24.8</v>
      </c>
      <c r="AJ15" s="7">
        <v>18.6</v>
      </c>
      <c r="AK15" s="7">
        <v>12.7</v>
      </c>
      <c r="AL15" s="7">
        <v>16.2</v>
      </c>
      <c r="AM15" s="7">
        <v>25.3</v>
      </c>
      <c r="AN15" s="7">
        <v>0.421</v>
      </c>
      <c r="AO15" s="7">
        <v>18.9</v>
      </c>
      <c r="AP15" s="7">
        <v>0.467</v>
      </c>
      <c r="AQ15" s="7">
        <v>6.4</v>
      </c>
      <c r="AR15" s="7">
        <v>0.324</v>
      </c>
      <c r="AS15" s="7">
        <v>11.8</v>
      </c>
      <c r="AT15" s="7">
        <v>17.3</v>
      </c>
      <c r="AU15" s="7">
        <v>24.4</v>
      </c>
      <c r="AV15" s="7">
        <v>32.9</v>
      </c>
      <c r="AW15" s="7">
        <v>10.9</v>
      </c>
      <c r="AX15" s="7">
        <v>6.4</v>
      </c>
      <c r="AY15" s="7">
        <v>3.2</v>
      </c>
      <c r="AZ15" s="7">
        <v>10.5</v>
      </c>
      <c r="BA15" s="7">
        <v>18.2</v>
      </c>
      <c r="BB15" s="7">
        <v>68.7</v>
      </c>
    </row>
    <row r="16">
      <c r="A16" s="6" t="s">
        <v>57</v>
      </c>
      <c r="B16" s="7">
        <v>1.0</v>
      </c>
      <c r="C16" s="7">
        <v>21.0</v>
      </c>
      <c r="D16" s="7">
        <v>14.0</v>
      </c>
      <c r="E16" s="7">
        <v>17.69</v>
      </c>
      <c r="F16" s="7">
        <v>9.54</v>
      </c>
      <c r="G16" s="7">
        <v>109.5</v>
      </c>
      <c r="H16" s="7">
        <v>4.0</v>
      </c>
      <c r="I16" s="7">
        <v>0.0</v>
      </c>
      <c r="J16" s="7">
        <v>27.5</v>
      </c>
      <c r="K16" s="7">
        <v>58.9</v>
      </c>
      <c r="L16" s="7">
        <v>0.467</v>
      </c>
      <c r="M16" s="7">
        <v>18.6</v>
      </c>
      <c r="N16" s="7">
        <v>34.1</v>
      </c>
      <c r="O16" s="7">
        <v>0.545</v>
      </c>
      <c r="P16" s="7">
        <v>8.9</v>
      </c>
      <c r="Q16" s="7">
        <v>0.36</v>
      </c>
      <c r="R16" s="7">
        <v>12.7</v>
      </c>
      <c r="S16" s="7">
        <v>0.767</v>
      </c>
      <c r="T16" s="7">
        <v>8.5</v>
      </c>
      <c r="U16" s="7">
        <v>28.7</v>
      </c>
      <c r="V16" s="7">
        <v>37.2</v>
      </c>
      <c r="W16" s="7">
        <v>15.9</v>
      </c>
      <c r="X16" s="7">
        <v>5.2</v>
      </c>
      <c r="Y16" s="7">
        <v>4.2</v>
      </c>
      <c r="Z16" s="7">
        <v>76.6</v>
      </c>
      <c r="AA16" s="7">
        <v>62.8</v>
      </c>
      <c r="AB16" s="7">
        <v>44.1</v>
      </c>
      <c r="AC16" s="7">
        <v>18.7</v>
      </c>
      <c r="AD16" s="7">
        <v>0.729</v>
      </c>
      <c r="AE16" s="7">
        <v>8.7</v>
      </c>
      <c r="AF16" s="7">
        <v>12.0</v>
      </c>
      <c r="AG16" s="7">
        <v>6.0</v>
      </c>
      <c r="AH16" s="7">
        <v>97.9</v>
      </c>
      <c r="AI16" s="7">
        <v>24.8</v>
      </c>
      <c r="AJ16" s="7">
        <v>16.5</v>
      </c>
      <c r="AK16" s="7">
        <v>11.6</v>
      </c>
      <c r="AL16" s="7">
        <v>13.2</v>
      </c>
      <c r="AM16" s="7">
        <v>26.5</v>
      </c>
      <c r="AN16" s="7">
        <v>0.422</v>
      </c>
      <c r="AO16" s="7">
        <v>20.1</v>
      </c>
      <c r="AP16" s="7">
        <v>0.456</v>
      </c>
      <c r="AQ16" s="7">
        <v>6.4</v>
      </c>
      <c r="AR16" s="7">
        <v>0.341</v>
      </c>
      <c r="AS16" s="7">
        <v>9.1</v>
      </c>
      <c r="AT16" s="7">
        <v>12.4</v>
      </c>
      <c r="AU16" s="7">
        <v>24.7</v>
      </c>
      <c r="AV16" s="7">
        <v>33.4</v>
      </c>
      <c r="AW16" s="7">
        <v>12.5</v>
      </c>
      <c r="AX16" s="7">
        <v>6.2</v>
      </c>
      <c r="AY16" s="7">
        <v>2.8</v>
      </c>
      <c r="AZ16" s="7">
        <v>10.0</v>
      </c>
      <c r="BA16" s="7">
        <v>15.8</v>
      </c>
      <c r="BB16" s="7">
        <v>68.5</v>
      </c>
    </row>
    <row r="17">
      <c r="A17" s="6" t="s">
        <v>94</v>
      </c>
      <c r="B17" s="7">
        <v>1.0</v>
      </c>
      <c r="C17" s="7">
        <v>29.0</v>
      </c>
      <c r="D17" s="7">
        <v>15.0</v>
      </c>
      <c r="E17" s="7">
        <v>19.55</v>
      </c>
      <c r="F17" s="7">
        <v>8.94</v>
      </c>
      <c r="G17" s="7">
        <v>113.7</v>
      </c>
      <c r="H17" s="7">
        <v>3.0</v>
      </c>
      <c r="I17" s="7">
        <v>0.0</v>
      </c>
      <c r="J17" s="7">
        <v>25.5</v>
      </c>
      <c r="K17" s="7">
        <v>55.2</v>
      </c>
      <c r="L17" s="7">
        <v>0.462</v>
      </c>
      <c r="M17" s="7">
        <v>18.6</v>
      </c>
      <c r="N17" s="7">
        <v>34.3</v>
      </c>
      <c r="O17" s="7">
        <v>0.542</v>
      </c>
      <c r="P17" s="7">
        <v>6.9</v>
      </c>
      <c r="Q17" s="7">
        <v>0.331</v>
      </c>
      <c r="R17" s="7">
        <v>15.4</v>
      </c>
      <c r="S17" s="7">
        <v>0.746</v>
      </c>
      <c r="T17" s="7">
        <v>12.2</v>
      </c>
      <c r="U17" s="7">
        <v>26.4</v>
      </c>
      <c r="V17" s="7">
        <v>38.6</v>
      </c>
      <c r="W17" s="7">
        <v>15.5</v>
      </c>
      <c r="X17" s="7">
        <v>4.8</v>
      </c>
      <c r="Y17" s="7">
        <v>3.7</v>
      </c>
      <c r="Z17" s="7">
        <v>73.3</v>
      </c>
      <c r="AA17" s="7">
        <v>57.9</v>
      </c>
      <c r="AB17" s="7">
        <v>37.6</v>
      </c>
      <c r="AC17" s="7">
        <v>20.3</v>
      </c>
      <c r="AD17" s="7">
        <v>0.728</v>
      </c>
      <c r="AE17" s="7">
        <v>8.2</v>
      </c>
      <c r="AF17" s="7">
        <v>5.0</v>
      </c>
      <c r="AG17" s="7">
        <v>5.0</v>
      </c>
      <c r="AH17" s="7">
        <v>97.3</v>
      </c>
      <c r="AI17" s="7">
        <v>20.9</v>
      </c>
      <c r="AJ17" s="7">
        <v>20.6</v>
      </c>
      <c r="AK17" s="7">
        <v>11.1</v>
      </c>
      <c r="AL17" s="7">
        <v>13.7</v>
      </c>
      <c r="AM17" s="7">
        <v>24.1</v>
      </c>
      <c r="AN17" s="7">
        <v>0.417</v>
      </c>
      <c r="AO17" s="7">
        <v>17.7</v>
      </c>
      <c r="AP17" s="7">
        <v>0.472</v>
      </c>
      <c r="AQ17" s="7">
        <v>6.4</v>
      </c>
      <c r="AR17" s="7">
        <v>0.314</v>
      </c>
      <c r="AS17" s="7">
        <v>8.0</v>
      </c>
      <c r="AT17" s="7">
        <v>11.0</v>
      </c>
      <c r="AU17" s="7">
        <v>19.5</v>
      </c>
      <c r="AV17" s="7">
        <v>27.6</v>
      </c>
      <c r="AW17" s="7">
        <v>12.3</v>
      </c>
      <c r="AX17" s="7">
        <v>6.1</v>
      </c>
      <c r="AY17" s="7">
        <v>3.0</v>
      </c>
      <c r="AZ17" s="7">
        <v>10.0</v>
      </c>
      <c r="BA17" s="7">
        <v>18.8</v>
      </c>
      <c r="BB17" s="7">
        <v>62.7</v>
      </c>
    </row>
    <row r="18">
      <c r="A18" s="6" t="s">
        <v>95</v>
      </c>
      <c r="B18" s="7">
        <v>0.0</v>
      </c>
      <c r="C18" s="7">
        <v>26.0</v>
      </c>
      <c r="D18" s="7">
        <v>13.0</v>
      </c>
      <c r="E18" s="7">
        <v>14.43</v>
      </c>
      <c r="F18" s="7">
        <v>6.64</v>
      </c>
      <c r="G18" s="7">
        <v>108.6</v>
      </c>
      <c r="H18" s="7">
        <v>2.0</v>
      </c>
      <c r="I18" s="7">
        <v>0.0</v>
      </c>
      <c r="J18" s="7">
        <v>28.8</v>
      </c>
      <c r="K18" s="7">
        <v>60.2</v>
      </c>
      <c r="L18" s="7">
        <v>0.48</v>
      </c>
      <c r="M18" s="7">
        <v>22.7</v>
      </c>
      <c r="N18" s="7">
        <v>42.7</v>
      </c>
      <c r="O18" s="7">
        <v>0.531</v>
      </c>
      <c r="P18" s="7">
        <v>6.2</v>
      </c>
      <c r="Q18" s="7">
        <v>0.353</v>
      </c>
      <c r="R18" s="7">
        <v>16.1</v>
      </c>
      <c r="S18" s="7">
        <v>0.748</v>
      </c>
      <c r="T18" s="7">
        <v>10.4</v>
      </c>
      <c r="U18" s="7">
        <v>25.5</v>
      </c>
      <c r="V18" s="7">
        <v>35.9</v>
      </c>
      <c r="W18" s="7">
        <v>15.9</v>
      </c>
      <c r="X18" s="7">
        <v>8.8</v>
      </c>
      <c r="Y18" s="7">
        <v>4.6</v>
      </c>
      <c r="Z18" s="7">
        <v>79.9</v>
      </c>
      <c r="AA18" s="7">
        <v>60.2</v>
      </c>
      <c r="AB18" s="7">
        <v>34.3</v>
      </c>
      <c r="AC18" s="7">
        <v>25.9</v>
      </c>
      <c r="AD18" s="7">
        <v>0.741</v>
      </c>
      <c r="AE18" s="7">
        <v>11.9</v>
      </c>
      <c r="AF18" s="7">
        <v>8.0</v>
      </c>
      <c r="AG18" s="7">
        <v>5.0</v>
      </c>
      <c r="AH18" s="7">
        <v>98.0</v>
      </c>
      <c r="AI18" s="7">
        <v>17.4</v>
      </c>
      <c r="AJ18" s="7">
        <v>21.5</v>
      </c>
      <c r="AK18" s="7">
        <v>13.6</v>
      </c>
      <c r="AL18" s="7">
        <v>18.4</v>
      </c>
      <c r="AM18" s="7">
        <v>24.3</v>
      </c>
      <c r="AN18" s="7">
        <v>0.405</v>
      </c>
      <c r="AO18" s="7">
        <v>16.3</v>
      </c>
      <c r="AP18" s="7">
        <v>0.476</v>
      </c>
      <c r="AQ18" s="7">
        <v>8.0</v>
      </c>
      <c r="AR18" s="7">
        <v>0.31</v>
      </c>
      <c r="AS18" s="7">
        <v>15.5</v>
      </c>
      <c r="AT18" s="7">
        <v>20.8</v>
      </c>
      <c r="AU18" s="7">
        <v>23.1</v>
      </c>
      <c r="AV18" s="7">
        <v>34.9</v>
      </c>
      <c r="AW18" s="7">
        <v>13.5</v>
      </c>
      <c r="AX18" s="7">
        <v>7.5</v>
      </c>
      <c r="AY18" s="7">
        <v>4.1</v>
      </c>
      <c r="AZ18" s="7">
        <v>15.5</v>
      </c>
      <c r="BA18" s="7">
        <v>18.7</v>
      </c>
      <c r="BB18" s="7">
        <v>72.2</v>
      </c>
    </row>
    <row r="19">
      <c r="A19" s="6" t="s">
        <v>96</v>
      </c>
      <c r="B19" s="7">
        <v>0.0</v>
      </c>
      <c r="C19" s="7">
        <v>30.0</v>
      </c>
      <c r="D19" s="7">
        <v>18.0</v>
      </c>
      <c r="E19" s="7">
        <v>9.61</v>
      </c>
      <c r="F19" s="7">
        <v>-2.92</v>
      </c>
      <c r="G19" s="7">
        <v>117.5</v>
      </c>
      <c r="H19" s="7">
        <v>0.0</v>
      </c>
      <c r="I19" s="7">
        <v>0.0</v>
      </c>
      <c r="J19" s="7">
        <v>30.6</v>
      </c>
      <c r="K19" s="7">
        <v>63.8</v>
      </c>
      <c r="L19" s="7">
        <v>0.479</v>
      </c>
      <c r="M19" s="7">
        <v>19.8</v>
      </c>
      <c r="N19" s="7">
        <v>34.5</v>
      </c>
      <c r="O19" s="7">
        <v>0.573</v>
      </c>
      <c r="P19" s="7">
        <v>10.8</v>
      </c>
      <c r="Q19" s="7">
        <v>0.369</v>
      </c>
      <c r="R19" s="7">
        <v>12.3</v>
      </c>
      <c r="S19" s="7">
        <v>0.776</v>
      </c>
      <c r="T19" s="7">
        <v>8.9</v>
      </c>
      <c r="U19" s="7">
        <v>28.1</v>
      </c>
      <c r="V19" s="7">
        <v>36.9</v>
      </c>
      <c r="W19" s="7">
        <v>14.8</v>
      </c>
      <c r="X19" s="7">
        <v>6.9</v>
      </c>
      <c r="Y19" s="7">
        <v>5.4</v>
      </c>
      <c r="Z19" s="7">
        <v>84.2</v>
      </c>
      <c r="AA19" s="7">
        <v>63.0</v>
      </c>
      <c r="AB19" s="7">
        <v>38.0</v>
      </c>
      <c r="AC19" s="7">
        <v>25.1</v>
      </c>
      <c r="AD19" s="7">
        <v>0.718</v>
      </c>
      <c r="AE19" s="7">
        <v>10.4</v>
      </c>
      <c r="AF19" s="7">
        <v>4.0</v>
      </c>
      <c r="AG19" s="7">
        <v>0.0</v>
      </c>
      <c r="AH19" s="7">
        <v>97.8</v>
      </c>
      <c r="AI19" s="7">
        <v>29.3</v>
      </c>
      <c r="AJ19" s="7">
        <v>15.9</v>
      </c>
      <c r="AK19" s="7">
        <v>9.4</v>
      </c>
      <c r="AL19" s="7">
        <v>13.1</v>
      </c>
      <c r="AM19" s="7">
        <v>26.1</v>
      </c>
      <c r="AN19" s="7">
        <v>0.414</v>
      </c>
      <c r="AO19" s="7">
        <v>17.4</v>
      </c>
      <c r="AP19" s="7">
        <v>0.459</v>
      </c>
      <c r="AQ19" s="7">
        <v>8.7</v>
      </c>
      <c r="AR19" s="7">
        <v>0.346</v>
      </c>
      <c r="AS19" s="7">
        <v>9.3</v>
      </c>
      <c r="AT19" s="7">
        <v>12.9</v>
      </c>
      <c r="AU19" s="7">
        <v>26.1</v>
      </c>
      <c r="AV19" s="7">
        <v>36.5</v>
      </c>
      <c r="AW19" s="7">
        <v>11.9</v>
      </c>
      <c r="AX19" s="7">
        <v>5.1</v>
      </c>
      <c r="AY19" s="7">
        <v>2.6</v>
      </c>
      <c r="AZ19" s="7">
        <v>12.9</v>
      </c>
      <c r="BA19" s="7">
        <v>15.0</v>
      </c>
      <c r="BB19" s="7">
        <v>70.1</v>
      </c>
    </row>
    <row r="20">
      <c r="A20" s="6" t="s">
        <v>97</v>
      </c>
      <c r="B20" s="7">
        <v>0.0</v>
      </c>
      <c r="C20" s="7">
        <v>26.0</v>
      </c>
      <c r="D20" s="7">
        <v>13.0</v>
      </c>
      <c r="E20" s="7">
        <v>4.12</v>
      </c>
      <c r="F20" s="7">
        <v>-0.92</v>
      </c>
      <c r="G20" s="7">
        <v>112.2</v>
      </c>
      <c r="H20" s="7">
        <v>1.0</v>
      </c>
      <c r="I20" s="7">
        <v>0.0</v>
      </c>
      <c r="J20" s="7">
        <v>28.1</v>
      </c>
      <c r="K20" s="7">
        <v>58.1</v>
      </c>
      <c r="L20" s="7">
        <v>0.484</v>
      </c>
      <c r="M20" s="7">
        <v>21.1</v>
      </c>
      <c r="N20" s="7">
        <v>39.4</v>
      </c>
      <c r="O20" s="7">
        <v>0.535</v>
      </c>
      <c r="P20" s="7">
        <v>7.1</v>
      </c>
      <c r="Q20" s="7">
        <v>0.378</v>
      </c>
      <c r="R20" s="7">
        <v>14.7</v>
      </c>
      <c r="S20" s="7">
        <v>0.684</v>
      </c>
      <c r="T20" s="7">
        <v>11.2</v>
      </c>
      <c r="U20" s="7">
        <v>25.6</v>
      </c>
      <c r="V20" s="7">
        <v>36.8</v>
      </c>
      <c r="W20" s="7">
        <v>14.5</v>
      </c>
      <c r="X20" s="7">
        <v>7.2</v>
      </c>
      <c r="Y20" s="7">
        <v>3.1</v>
      </c>
      <c r="Z20" s="7">
        <v>78.0</v>
      </c>
      <c r="AA20" s="7">
        <v>57.5</v>
      </c>
      <c r="AB20" s="7">
        <v>40.1</v>
      </c>
      <c r="AC20" s="7">
        <v>17.5</v>
      </c>
      <c r="AD20" s="7">
        <v>0.708</v>
      </c>
      <c r="AE20" s="7">
        <v>9.0</v>
      </c>
      <c r="AF20" s="7">
        <v>7.0</v>
      </c>
      <c r="AG20" s="7">
        <v>5.0</v>
      </c>
      <c r="AH20" s="7">
        <v>100.4</v>
      </c>
      <c r="AI20" s="7">
        <v>18.7</v>
      </c>
      <c r="AJ20" s="7">
        <v>21.5</v>
      </c>
      <c r="AK20" s="7">
        <v>12.2</v>
      </c>
      <c r="AL20" s="7">
        <v>16.9</v>
      </c>
      <c r="AM20" s="7">
        <v>25.4</v>
      </c>
      <c r="AN20" s="7">
        <v>0.442</v>
      </c>
      <c r="AO20" s="7">
        <v>19.5</v>
      </c>
      <c r="AP20" s="7">
        <v>0.486</v>
      </c>
      <c r="AQ20" s="7">
        <v>5.9</v>
      </c>
      <c r="AR20" s="7">
        <v>0.339</v>
      </c>
      <c r="AS20" s="7">
        <v>13.1</v>
      </c>
      <c r="AT20" s="7">
        <v>18.5</v>
      </c>
      <c r="AU20" s="7">
        <v>21.4</v>
      </c>
      <c r="AV20" s="7">
        <v>30.4</v>
      </c>
      <c r="AW20" s="7">
        <v>10.5</v>
      </c>
      <c r="AX20" s="7">
        <v>6.5</v>
      </c>
      <c r="AY20" s="7">
        <v>3.1</v>
      </c>
      <c r="AZ20" s="7">
        <v>12.4</v>
      </c>
      <c r="BA20" s="7">
        <v>18.4</v>
      </c>
      <c r="BB20" s="7">
        <v>69.8</v>
      </c>
    </row>
    <row r="21">
      <c r="A21" s="6" t="s">
        <v>98</v>
      </c>
      <c r="B21" s="7">
        <v>1.0</v>
      </c>
      <c r="C21" s="7">
        <v>21.0</v>
      </c>
      <c r="D21" s="7">
        <v>13.0</v>
      </c>
      <c r="E21" s="7">
        <v>12.88</v>
      </c>
      <c r="F21" s="7">
        <v>6.1</v>
      </c>
      <c r="G21" s="7">
        <v>112.1</v>
      </c>
      <c r="H21" s="7">
        <v>3.0</v>
      </c>
      <c r="I21" s="7">
        <v>0.0</v>
      </c>
      <c r="J21" s="7">
        <v>27.5</v>
      </c>
      <c r="K21" s="7">
        <v>59.9</v>
      </c>
      <c r="L21" s="7">
        <v>0.459</v>
      </c>
      <c r="M21" s="7">
        <v>20.8</v>
      </c>
      <c r="N21" s="7">
        <v>41.0</v>
      </c>
      <c r="O21" s="7">
        <v>0.509</v>
      </c>
      <c r="P21" s="7">
        <v>6.7</v>
      </c>
      <c r="Q21" s="7">
        <v>0.351</v>
      </c>
      <c r="R21" s="7">
        <v>16.4</v>
      </c>
      <c r="S21" s="7">
        <v>0.745</v>
      </c>
      <c r="T21" s="7">
        <v>12.3</v>
      </c>
      <c r="U21" s="7">
        <v>26.1</v>
      </c>
      <c r="V21" s="7">
        <v>38.3</v>
      </c>
      <c r="W21" s="7">
        <v>14.7</v>
      </c>
      <c r="X21" s="7">
        <v>6.9</v>
      </c>
      <c r="Y21" s="7">
        <v>4.6</v>
      </c>
      <c r="Z21" s="7">
        <v>78.1</v>
      </c>
      <c r="AA21" s="7">
        <v>59.9</v>
      </c>
      <c r="AB21" s="7">
        <v>39.6</v>
      </c>
      <c r="AC21" s="7">
        <v>20.3</v>
      </c>
      <c r="AD21" s="7">
        <v>0.744</v>
      </c>
      <c r="AE21" s="7">
        <v>9.4</v>
      </c>
      <c r="AF21" s="7">
        <v>11.0</v>
      </c>
      <c r="AG21" s="7">
        <v>7.0</v>
      </c>
      <c r="AH21" s="7">
        <v>102.3</v>
      </c>
      <c r="AI21" s="7">
        <v>18.9</v>
      </c>
      <c r="AJ21" s="7">
        <v>22.1</v>
      </c>
      <c r="AK21" s="7">
        <v>11.8</v>
      </c>
      <c r="AL21" s="7">
        <v>15.0</v>
      </c>
      <c r="AM21" s="7">
        <v>26.5</v>
      </c>
      <c r="AN21" s="7">
        <v>0.443</v>
      </c>
      <c r="AO21" s="7">
        <v>19.7</v>
      </c>
      <c r="AP21" s="7">
        <v>0.496</v>
      </c>
      <c r="AQ21" s="7">
        <v>6.9</v>
      </c>
      <c r="AR21" s="7">
        <v>0.339</v>
      </c>
      <c r="AS21" s="7">
        <v>11.4</v>
      </c>
      <c r="AT21" s="7">
        <v>15.3</v>
      </c>
      <c r="AU21" s="7">
        <v>22.5</v>
      </c>
      <c r="AV21" s="7">
        <v>31.9</v>
      </c>
      <c r="AW21" s="7">
        <v>12.8</v>
      </c>
      <c r="AX21" s="7">
        <v>6.0</v>
      </c>
      <c r="AY21" s="7">
        <v>3.9</v>
      </c>
      <c r="AZ21" s="7">
        <v>11.8</v>
      </c>
      <c r="BA21" s="7">
        <v>18.3</v>
      </c>
      <c r="BB21" s="7">
        <v>71.3</v>
      </c>
    </row>
    <row r="22">
      <c r="A22" s="6" t="s">
        <v>99</v>
      </c>
      <c r="B22" s="7">
        <v>0.0</v>
      </c>
      <c r="C22" s="7">
        <v>25.0</v>
      </c>
      <c r="D22" s="7">
        <v>15.0</v>
      </c>
      <c r="E22" s="7">
        <v>2.4</v>
      </c>
      <c r="F22" s="7">
        <v>-1.7</v>
      </c>
      <c r="G22" s="7">
        <v>108.5</v>
      </c>
      <c r="H22" s="7">
        <v>1.0</v>
      </c>
      <c r="I22" s="7">
        <v>0.0</v>
      </c>
      <c r="J22" s="7">
        <v>25.1</v>
      </c>
      <c r="K22" s="7">
        <v>53.6</v>
      </c>
      <c r="L22" s="7">
        <v>0.469</v>
      </c>
      <c r="M22" s="7">
        <v>18.9</v>
      </c>
      <c r="N22" s="7">
        <v>35.3</v>
      </c>
      <c r="O22" s="7">
        <v>0.536</v>
      </c>
      <c r="P22" s="7">
        <v>6.2</v>
      </c>
      <c r="Q22" s="7">
        <v>0.338</v>
      </c>
      <c r="R22" s="7">
        <v>17.8</v>
      </c>
      <c r="S22" s="7">
        <v>0.759</v>
      </c>
      <c r="T22" s="7">
        <v>8.3</v>
      </c>
      <c r="U22" s="7">
        <v>24.8</v>
      </c>
      <c r="V22" s="7">
        <v>33.1</v>
      </c>
      <c r="W22" s="7">
        <v>12.5</v>
      </c>
      <c r="X22" s="7">
        <v>6.5</v>
      </c>
      <c r="Y22" s="7">
        <v>3.0</v>
      </c>
      <c r="Z22" s="7">
        <v>74.2</v>
      </c>
      <c r="AA22" s="7">
        <v>53.8</v>
      </c>
      <c r="AB22" s="7">
        <v>35.0</v>
      </c>
      <c r="AC22" s="7">
        <v>18.8</v>
      </c>
      <c r="AD22" s="7">
        <v>0.749</v>
      </c>
      <c r="AE22" s="7">
        <v>7.8</v>
      </c>
      <c r="AF22" s="7">
        <v>9.0</v>
      </c>
      <c r="AG22" s="7">
        <v>3.0</v>
      </c>
      <c r="AH22" s="7">
        <v>97.4</v>
      </c>
      <c r="AI22" s="7">
        <v>18.3</v>
      </c>
      <c r="AJ22" s="7">
        <v>23.4</v>
      </c>
      <c r="AK22" s="7">
        <v>11.7</v>
      </c>
      <c r="AL22" s="7">
        <v>18.5</v>
      </c>
      <c r="AM22" s="7">
        <v>23.0</v>
      </c>
      <c r="AN22" s="7">
        <v>0.428</v>
      </c>
      <c r="AO22" s="7">
        <v>16.6</v>
      </c>
      <c r="AP22" s="7">
        <v>0.474</v>
      </c>
      <c r="AQ22" s="7">
        <v>6.4</v>
      </c>
      <c r="AR22" s="7">
        <v>0.341</v>
      </c>
      <c r="AS22" s="7">
        <v>14.1</v>
      </c>
      <c r="AT22" s="7">
        <v>18.9</v>
      </c>
      <c r="AU22" s="7">
        <v>22.9</v>
      </c>
      <c r="AV22" s="7">
        <v>30.7</v>
      </c>
      <c r="AW22" s="7">
        <v>8.9</v>
      </c>
      <c r="AX22" s="7">
        <v>5.5</v>
      </c>
      <c r="AY22" s="7">
        <v>2.0</v>
      </c>
      <c r="AZ22" s="7">
        <v>13.7</v>
      </c>
      <c r="BA22" s="7">
        <v>20.6</v>
      </c>
      <c r="BB22" s="7">
        <v>66.6</v>
      </c>
    </row>
    <row r="23">
      <c r="A23" s="6" t="s">
        <v>100</v>
      </c>
      <c r="B23" s="7">
        <v>1.0</v>
      </c>
      <c r="C23" s="7">
        <v>22.0</v>
      </c>
      <c r="D23" s="7">
        <v>14.0</v>
      </c>
      <c r="E23" s="7">
        <v>13.76</v>
      </c>
      <c r="F23" s="7">
        <v>8.23</v>
      </c>
      <c r="G23" s="7">
        <v>106.0</v>
      </c>
      <c r="H23" s="7">
        <v>5.0</v>
      </c>
      <c r="I23" s="7">
        <v>0.0</v>
      </c>
      <c r="J23" s="7">
        <v>26.0</v>
      </c>
      <c r="K23" s="7">
        <v>56.9</v>
      </c>
      <c r="L23" s="7">
        <v>0.457</v>
      </c>
      <c r="M23" s="7">
        <v>19.5</v>
      </c>
      <c r="N23" s="7">
        <v>38.1</v>
      </c>
      <c r="O23" s="7">
        <v>0.511</v>
      </c>
      <c r="P23" s="7">
        <v>6.5</v>
      </c>
      <c r="Q23" s="7">
        <v>0.345</v>
      </c>
      <c r="R23" s="7">
        <v>14.3</v>
      </c>
      <c r="S23" s="7">
        <v>0.744</v>
      </c>
      <c r="T23" s="7">
        <v>9.4</v>
      </c>
      <c r="U23" s="7">
        <v>25.8</v>
      </c>
      <c r="V23" s="7">
        <v>35.3</v>
      </c>
      <c r="W23" s="7">
        <v>13.4</v>
      </c>
      <c r="X23" s="7">
        <v>7.0</v>
      </c>
      <c r="Y23" s="7">
        <v>5.2</v>
      </c>
      <c r="Z23" s="7">
        <v>72.8</v>
      </c>
      <c r="AA23" s="7">
        <v>60.1</v>
      </c>
      <c r="AB23" s="7">
        <v>37.6</v>
      </c>
      <c r="AC23" s="7">
        <v>22.5</v>
      </c>
      <c r="AD23" s="7">
        <v>0.719</v>
      </c>
      <c r="AE23" s="7">
        <v>12.7</v>
      </c>
      <c r="AF23" s="7">
        <v>10.0</v>
      </c>
      <c r="AG23" s="7">
        <v>6.0</v>
      </c>
      <c r="AH23" s="7">
        <v>97.9</v>
      </c>
      <c r="AI23" s="7">
        <v>18.8</v>
      </c>
      <c r="AJ23" s="7">
        <v>19.3</v>
      </c>
      <c r="AK23" s="7">
        <v>12.5</v>
      </c>
      <c r="AL23" s="7">
        <v>17.2</v>
      </c>
      <c r="AM23" s="7">
        <v>23.4</v>
      </c>
      <c r="AN23" s="7">
        <v>0.39</v>
      </c>
      <c r="AO23" s="7">
        <v>15.9</v>
      </c>
      <c r="AP23" s="7">
        <v>0.424</v>
      </c>
      <c r="AQ23" s="7">
        <v>7.5</v>
      </c>
      <c r="AR23" s="7">
        <v>0.334</v>
      </c>
      <c r="AS23" s="7">
        <v>12.9</v>
      </c>
      <c r="AT23" s="7">
        <v>17.9</v>
      </c>
      <c r="AU23" s="7">
        <v>23.1</v>
      </c>
      <c r="AV23" s="7">
        <v>35.8</v>
      </c>
      <c r="AW23" s="7">
        <v>13.2</v>
      </c>
      <c r="AX23" s="7">
        <v>6.8</v>
      </c>
      <c r="AY23" s="7">
        <v>3.0</v>
      </c>
      <c r="AZ23" s="7">
        <v>12.5</v>
      </c>
      <c r="BA23" s="7">
        <v>17.7</v>
      </c>
      <c r="BB23" s="7">
        <v>67.3</v>
      </c>
    </row>
    <row r="24">
      <c r="A24" s="6" t="s">
        <v>101</v>
      </c>
      <c r="B24" s="7">
        <v>0.0</v>
      </c>
      <c r="C24" s="7">
        <v>23.0</v>
      </c>
      <c r="D24" s="7">
        <v>14.0</v>
      </c>
      <c r="E24" s="7">
        <v>1.76</v>
      </c>
      <c r="F24" s="7">
        <v>-3.63</v>
      </c>
      <c r="G24" s="7">
        <v>110.0</v>
      </c>
      <c r="H24" s="7">
        <v>0.0</v>
      </c>
      <c r="I24" s="7">
        <v>0.0</v>
      </c>
      <c r="J24" s="7">
        <v>26.6</v>
      </c>
      <c r="K24" s="7">
        <v>56.0</v>
      </c>
      <c r="L24" s="7">
        <v>0.475</v>
      </c>
      <c r="M24" s="7">
        <v>18.0</v>
      </c>
      <c r="N24" s="7">
        <v>32.0</v>
      </c>
      <c r="O24" s="7">
        <v>0.562</v>
      </c>
      <c r="P24" s="7">
        <v>8.6</v>
      </c>
      <c r="Q24" s="7">
        <v>0.359</v>
      </c>
      <c r="R24" s="7">
        <v>11.2</v>
      </c>
      <c r="S24" s="7">
        <v>0.697</v>
      </c>
      <c r="T24" s="7">
        <v>6.5</v>
      </c>
      <c r="U24" s="7">
        <v>24.8</v>
      </c>
      <c r="V24" s="7">
        <v>31.4</v>
      </c>
      <c r="W24" s="7">
        <v>13.6</v>
      </c>
      <c r="X24" s="7">
        <v>6.0</v>
      </c>
      <c r="Y24" s="7">
        <v>2.9</v>
      </c>
      <c r="Z24" s="7">
        <v>73.0</v>
      </c>
      <c r="AA24" s="7">
        <v>54.8</v>
      </c>
      <c r="AB24" s="7">
        <v>34.6</v>
      </c>
      <c r="AC24" s="7">
        <v>20.2</v>
      </c>
      <c r="AD24" s="7">
        <v>0.726</v>
      </c>
      <c r="AE24" s="7">
        <v>7.2</v>
      </c>
      <c r="AF24" s="7">
        <v>10.0</v>
      </c>
      <c r="AG24" s="7">
        <v>2.0</v>
      </c>
      <c r="AH24" s="7">
        <v>100.4</v>
      </c>
      <c r="AI24" s="7">
        <v>24.0</v>
      </c>
      <c r="AJ24" s="7">
        <v>16.1</v>
      </c>
      <c r="AK24" s="7">
        <v>9.3</v>
      </c>
      <c r="AL24" s="7">
        <v>14.8</v>
      </c>
      <c r="AM24" s="7">
        <v>24.4</v>
      </c>
      <c r="AN24" s="7">
        <v>0.445</v>
      </c>
      <c r="AO24" s="7">
        <v>17.3</v>
      </c>
      <c r="AP24" s="7">
        <v>0.499</v>
      </c>
      <c r="AQ24" s="7">
        <v>7.2</v>
      </c>
      <c r="AR24" s="7">
        <v>0.354</v>
      </c>
      <c r="AS24" s="7">
        <v>10.6</v>
      </c>
      <c r="AT24" s="7">
        <v>14.6</v>
      </c>
      <c r="AU24" s="7">
        <v>25.3</v>
      </c>
      <c r="AV24" s="7">
        <v>32.5</v>
      </c>
      <c r="AW24" s="7">
        <v>11.1</v>
      </c>
      <c r="AX24" s="7">
        <v>5.0</v>
      </c>
      <c r="AY24" s="7">
        <v>2.7</v>
      </c>
      <c r="AZ24" s="7">
        <v>11.6</v>
      </c>
      <c r="BA24" s="7">
        <v>15.6</v>
      </c>
      <c r="BB24" s="7">
        <v>66.6</v>
      </c>
    </row>
    <row r="25">
      <c r="A25" s="6" t="s">
        <v>61</v>
      </c>
      <c r="B25" s="7">
        <v>0.0</v>
      </c>
      <c r="C25" s="7">
        <v>19.0</v>
      </c>
      <c r="D25" s="7">
        <v>10.0</v>
      </c>
      <c r="E25" s="7">
        <v>-11.4</v>
      </c>
      <c r="F25" s="7">
        <v>-11.72</v>
      </c>
      <c r="G25" s="7">
        <v>110.1</v>
      </c>
      <c r="H25" s="7">
        <v>0.0</v>
      </c>
      <c r="I25" s="7">
        <v>0.0</v>
      </c>
      <c r="J25" s="7">
        <v>28.6</v>
      </c>
      <c r="K25" s="7">
        <v>62.7</v>
      </c>
      <c r="L25" s="7">
        <v>0.455</v>
      </c>
      <c r="M25" s="7">
        <v>20.5</v>
      </c>
      <c r="N25" s="7">
        <v>39.4</v>
      </c>
      <c r="O25" s="7">
        <v>0.52</v>
      </c>
      <c r="P25" s="7">
        <v>8.1</v>
      </c>
      <c r="Q25" s="7">
        <v>0.346</v>
      </c>
      <c r="R25" s="7">
        <v>12.6</v>
      </c>
      <c r="S25" s="7">
        <v>0.746</v>
      </c>
      <c r="T25" s="7">
        <v>11.7</v>
      </c>
      <c r="U25" s="7">
        <v>22.5</v>
      </c>
      <c r="V25" s="7">
        <v>34.2</v>
      </c>
      <c r="W25" s="7">
        <v>15.0</v>
      </c>
      <c r="X25" s="7">
        <v>8.0</v>
      </c>
      <c r="Y25" s="7">
        <v>1.9</v>
      </c>
      <c r="Z25" s="7">
        <v>77.8</v>
      </c>
      <c r="AA25" s="7">
        <v>55.1</v>
      </c>
      <c r="AB25" s="7">
        <v>33.2</v>
      </c>
      <c r="AC25" s="7">
        <v>21.9</v>
      </c>
      <c r="AD25" s="7">
        <v>0.744</v>
      </c>
      <c r="AE25" s="7">
        <v>8.9</v>
      </c>
      <c r="AF25" s="7">
        <v>15.0</v>
      </c>
      <c r="AG25" s="7">
        <v>6.0</v>
      </c>
      <c r="AH25" s="7">
        <v>106.0</v>
      </c>
      <c r="AI25" s="7">
        <v>23.4</v>
      </c>
      <c r="AJ25" s="7">
        <v>16.9</v>
      </c>
      <c r="AK25" s="7">
        <v>11.5</v>
      </c>
      <c r="AL25" s="7">
        <v>19.0</v>
      </c>
      <c r="AM25" s="7">
        <v>26.4</v>
      </c>
      <c r="AN25" s="7">
        <v>0.479</v>
      </c>
      <c r="AO25" s="7">
        <v>18.4</v>
      </c>
      <c r="AP25" s="7">
        <v>0.554</v>
      </c>
      <c r="AQ25" s="7">
        <v>8.0</v>
      </c>
      <c r="AR25" s="7">
        <v>0.365</v>
      </c>
      <c r="AS25" s="7">
        <v>14.1</v>
      </c>
      <c r="AT25" s="7">
        <v>18.9</v>
      </c>
      <c r="AU25" s="7">
        <v>24.5</v>
      </c>
      <c r="AV25" s="7">
        <v>33.4</v>
      </c>
      <c r="AW25" s="7">
        <v>14.8</v>
      </c>
      <c r="AX25" s="7">
        <v>5.7</v>
      </c>
      <c r="AY25" s="7">
        <v>3.9</v>
      </c>
      <c r="AZ25" s="7">
        <v>15.6</v>
      </c>
      <c r="BA25" s="7">
        <v>15.8</v>
      </c>
      <c r="BB25" s="7">
        <v>74.9</v>
      </c>
    </row>
    <row r="26">
      <c r="A26" s="6" t="s">
        <v>63</v>
      </c>
      <c r="B26" s="7">
        <v>1.0</v>
      </c>
      <c r="C26" s="7">
        <v>26.0</v>
      </c>
      <c r="D26" s="7">
        <v>14.0</v>
      </c>
      <c r="E26" s="7">
        <v>15.61</v>
      </c>
      <c r="F26" s="7">
        <v>7.03</v>
      </c>
      <c r="G26" s="7">
        <v>110.0</v>
      </c>
      <c r="H26" s="7">
        <v>7.0</v>
      </c>
      <c r="I26" s="7">
        <v>0.0</v>
      </c>
      <c r="J26" s="7">
        <v>26.0</v>
      </c>
      <c r="K26" s="7">
        <v>57.6</v>
      </c>
      <c r="L26" s="7">
        <v>0.451</v>
      </c>
      <c r="M26" s="7">
        <v>19.1</v>
      </c>
      <c r="N26" s="7">
        <v>37.2</v>
      </c>
      <c r="O26" s="7">
        <v>0.514</v>
      </c>
      <c r="P26" s="7">
        <v>6.9</v>
      </c>
      <c r="Q26" s="7">
        <v>0.336</v>
      </c>
      <c r="R26" s="7">
        <v>13.7</v>
      </c>
      <c r="S26" s="7">
        <v>0.77</v>
      </c>
      <c r="T26" s="7">
        <v>12.1</v>
      </c>
      <c r="U26" s="7">
        <v>26.6</v>
      </c>
      <c r="V26" s="7">
        <v>38.7</v>
      </c>
      <c r="W26" s="7">
        <v>14.8</v>
      </c>
      <c r="X26" s="7">
        <v>5.7</v>
      </c>
      <c r="Y26" s="7">
        <v>4.5</v>
      </c>
      <c r="Z26" s="7">
        <v>72.5</v>
      </c>
      <c r="AA26" s="7">
        <v>57.6</v>
      </c>
      <c r="AB26" s="7">
        <v>37.4</v>
      </c>
      <c r="AC26" s="7">
        <v>20.2</v>
      </c>
      <c r="AD26" s="7">
        <v>0.765</v>
      </c>
      <c r="AE26" s="7">
        <v>9.2</v>
      </c>
      <c r="AF26" s="7">
        <v>8.0</v>
      </c>
      <c r="AG26" s="7">
        <v>6.0</v>
      </c>
      <c r="AH26" s="7">
        <v>97.0</v>
      </c>
      <c r="AI26" s="7">
        <v>20.4</v>
      </c>
      <c r="AJ26" s="7">
        <v>17.8</v>
      </c>
      <c r="AK26" s="7">
        <v>12.0</v>
      </c>
      <c r="AL26" s="7">
        <v>15.2</v>
      </c>
      <c r="AM26" s="7">
        <v>23.6</v>
      </c>
      <c r="AN26" s="7">
        <v>0.409</v>
      </c>
      <c r="AO26" s="7">
        <v>17.4</v>
      </c>
      <c r="AP26" s="7">
        <v>0.467</v>
      </c>
      <c r="AQ26" s="7">
        <v>6.1</v>
      </c>
      <c r="AR26" s="7">
        <v>0.304</v>
      </c>
      <c r="AS26" s="7">
        <v>10.6</v>
      </c>
      <c r="AT26" s="7">
        <v>13.9</v>
      </c>
      <c r="AU26" s="7">
        <v>21.4</v>
      </c>
      <c r="AV26" s="7">
        <v>30.6</v>
      </c>
      <c r="AW26" s="7">
        <v>11.3</v>
      </c>
      <c r="AX26" s="7">
        <v>6.1</v>
      </c>
      <c r="AY26" s="7">
        <v>3.6</v>
      </c>
      <c r="AZ26" s="7">
        <v>11.0</v>
      </c>
      <c r="BA26" s="7">
        <v>16.7</v>
      </c>
      <c r="BB26" s="7">
        <v>63.9</v>
      </c>
    </row>
    <row r="27">
      <c r="A27" s="6" t="s">
        <v>65</v>
      </c>
      <c r="B27" s="7">
        <v>1.0</v>
      </c>
      <c r="C27" s="7">
        <v>21.0</v>
      </c>
      <c r="D27" s="7">
        <v>12.0</v>
      </c>
      <c r="E27" s="7">
        <v>15.24</v>
      </c>
      <c r="F27" s="7">
        <v>8.21</v>
      </c>
      <c r="G27" s="7">
        <v>111.4</v>
      </c>
      <c r="H27" s="7">
        <v>6.0</v>
      </c>
      <c r="I27" s="7">
        <v>0.0</v>
      </c>
      <c r="J27" s="7">
        <v>27.5</v>
      </c>
      <c r="K27" s="7">
        <v>60.0</v>
      </c>
      <c r="L27" s="7">
        <v>0.459</v>
      </c>
      <c r="M27" s="7">
        <v>21.1</v>
      </c>
      <c r="N27" s="7">
        <v>41.9</v>
      </c>
      <c r="O27" s="7">
        <v>0.504</v>
      </c>
      <c r="P27" s="7">
        <v>6.4</v>
      </c>
      <c r="Q27" s="7">
        <v>0.354</v>
      </c>
      <c r="R27" s="7">
        <v>13.7</v>
      </c>
      <c r="S27" s="7">
        <v>0.703</v>
      </c>
      <c r="T27" s="7">
        <v>13.6</v>
      </c>
      <c r="U27" s="7">
        <v>25.4</v>
      </c>
      <c r="V27" s="7">
        <v>39.0</v>
      </c>
      <c r="W27" s="7">
        <v>15.3</v>
      </c>
      <c r="X27" s="7">
        <v>6.5</v>
      </c>
      <c r="Y27" s="7">
        <v>3.8</v>
      </c>
      <c r="Z27" s="7">
        <v>75.1</v>
      </c>
      <c r="AA27" s="7">
        <v>56.8</v>
      </c>
      <c r="AB27" s="7">
        <v>36.8</v>
      </c>
      <c r="AC27" s="7">
        <v>20.0</v>
      </c>
      <c r="AD27" s="7">
        <v>0.744</v>
      </c>
      <c r="AE27" s="7">
        <v>8.7</v>
      </c>
      <c r="AF27" s="7">
        <v>11.0</v>
      </c>
      <c r="AG27" s="7">
        <v>6.0</v>
      </c>
      <c r="AH27" s="7">
        <v>101.0</v>
      </c>
      <c r="AI27" s="7">
        <v>18.0</v>
      </c>
      <c r="AJ27" s="7">
        <v>19.5</v>
      </c>
      <c r="AK27" s="7">
        <v>11.7</v>
      </c>
      <c r="AL27" s="7">
        <v>16.1</v>
      </c>
      <c r="AM27" s="7">
        <v>24.4</v>
      </c>
      <c r="AN27" s="7">
        <v>0.429</v>
      </c>
      <c r="AO27" s="7">
        <v>17.8</v>
      </c>
      <c r="AP27" s="7">
        <v>0.483</v>
      </c>
      <c r="AQ27" s="7">
        <v>6.6</v>
      </c>
      <c r="AR27" s="7">
        <v>0.331</v>
      </c>
      <c r="AS27" s="7">
        <v>12.7</v>
      </c>
      <c r="AT27" s="7">
        <v>17.0</v>
      </c>
      <c r="AU27" s="7">
        <v>21.5</v>
      </c>
      <c r="AV27" s="7">
        <v>30.2</v>
      </c>
      <c r="AW27" s="7">
        <v>11.7</v>
      </c>
      <c r="AX27" s="7">
        <v>5.9</v>
      </c>
      <c r="AY27" s="7">
        <v>2.2</v>
      </c>
      <c r="AZ27" s="7">
        <v>11.3</v>
      </c>
      <c r="BA27" s="7">
        <v>17.1</v>
      </c>
      <c r="BB27" s="7">
        <v>68.0</v>
      </c>
    </row>
    <row r="28">
      <c r="A28" s="6" t="s">
        <v>68</v>
      </c>
      <c r="B28" s="7">
        <v>1.0</v>
      </c>
      <c r="C28" s="7">
        <v>28.0</v>
      </c>
      <c r="D28" s="7">
        <v>17.0</v>
      </c>
      <c r="E28" s="7">
        <v>17.28</v>
      </c>
      <c r="F28" s="7">
        <v>7.93</v>
      </c>
      <c r="G28" s="7">
        <v>113.2</v>
      </c>
      <c r="H28" s="7">
        <v>2.0</v>
      </c>
      <c r="I28" s="7">
        <v>0.0</v>
      </c>
      <c r="J28" s="7">
        <v>29.6</v>
      </c>
      <c r="K28" s="7">
        <v>60.8</v>
      </c>
      <c r="L28" s="7">
        <v>0.487</v>
      </c>
      <c r="M28" s="7">
        <v>20.8</v>
      </c>
      <c r="N28" s="7">
        <v>35.3</v>
      </c>
      <c r="O28" s="7">
        <v>0.588</v>
      </c>
      <c r="P28" s="7">
        <v>8.9</v>
      </c>
      <c r="Q28" s="7">
        <v>0.348</v>
      </c>
      <c r="R28" s="7">
        <v>11.9</v>
      </c>
      <c r="S28" s="7">
        <v>0.721</v>
      </c>
      <c r="T28" s="7">
        <v>8.9</v>
      </c>
      <c r="U28" s="7">
        <v>23.0</v>
      </c>
      <c r="V28" s="7">
        <v>31.9</v>
      </c>
      <c r="W28" s="7">
        <v>17.6</v>
      </c>
      <c r="X28" s="7">
        <v>9.4</v>
      </c>
      <c r="Y28" s="7">
        <v>3.1</v>
      </c>
      <c r="Z28" s="7">
        <v>79.9</v>
      </c>
      <c r="AA28" s="7">
        <v>57.6</v>
      </c>
      <c r="AB28" s="7">
        <v>36.0</v>
      </c>
      <c r="AC28" s="7">
        <v>21.6</v>
      </c>
      <c r="AD28" s="7">
        <v>0.698</v>
      </c>
      <c r="AE28" s="7">
        <v>10.9</v>
      </c>
      <c r="AF28" s="7">
        <v>6.0</v>
      </c>
      <c r="AG28" s="7">
        <v>3.0</v>
      </c>
      <c r="AH28" s="7">
        <v>100.0</v>
      </c>
      <c r="AI28" s="7">
        <v>25.4</v>
      </c>
      <c r="AJ28" s="7">
        <v>16.4</v>
      </c>
      <c r="AK28" s="7">
        <v>10.7</v>
      </c>
      <c r="AL28" s="7">
        <v>16.3</v>
      </c>
      <c r="AM28" s="7">
        <v>25.6</v>
      </c>
      <c r="AN28" s="7">
        <v>0.445</v>
      </c>
      <c r="AO28" s="7">
        <v>18.0</v>
      </c>
      <c r="AP28" s="7">
        <v>0.5</v>
      </c>
      <c r="AQ28" s="7">
        <v>7.6</v>
      </c>
      <c r="AR28" s="7">
        <v>0.352</v>
      </c>
      <c r="AS28" s="7">
        <v>11.7</v>
      </c>
      <c r="AT28" s="7">
        <v>16.7</v>
      </c>
      <c r="AU28" s="7">
        <v>24.7</v>
      </c>
      <c r="AV28" s="7">
        <v>35.6</v>
      </c>
      <c r="AW28" s="7">
        <v>15.0</v>
      </c>
      <c r="AX28" s="7">
        <v>5.6</v>
      </c>
      <c r="AY28" s="7">
        <v>3.4</v>
      </c>
      <c r="AZ28" s="7">
        <v>16.1</v>
      </c>
      <c r="BA28" s="7">
        <v>15.2</v>
      </c>
      <c r="BB28" s="7">
        <v>70.6</v>
      </c>
    </row>
    <row r="29">
      <c r="A29" s="6" t="s">
        <v>64</v>
      </c>
      <c r="B29" s="7">
        <v>1.0</v>
      </c>
      <c r="C29" s="7">
        <v>23.0</v>
      </c>
      <c r="D29" s="7">
        <v>11.0</v>
      </c>
      <c r="E29" s="7">
        <v>21.9</v>
      </c>
      <c r="F29" s="7">
        <v>8.14</v>
      </c>
      <c r="G29" s="7">
        <v>108.0</v>
      </c>
      <c r="H29" s="7">
        <v>5.0</v>
      </c>
      <c r="I29" s="7">
        <v>0.0</v>
      </c>
      <c r="J29" s="7">
        <v>25.5</v>
      </c>
      <c r="K29" s="7">
        <v>58.5</v>
      </c>
      <c r="L29" s="7">
        <v>0.437</v>
      </c>
      <c r="M29" s="7">
        <v>17.8</v>
      </c>
      <c r="N29" s="7">
        <v>34.9</v>
      </c>
      <c r="O29" s="7">
        <v>0.509</v>
      </c>
      <c r="P29" s="7">
        <v>7.8</v>
      </c>
      <c r="Q29" s="7">
        <v>0.329</v>
      </c>
      <c r="R29" s="7">
        <v>12.9</v>
      </c>
      <c r="S29" s="7">
        <v>0.714</v>
      </c>
      <c r="T29" s="7">
        <v>13.0</v>
      </c>
      <c r="U29" s="7">
        <v>25.7</v>
      </c>
      <c r="V29" s="7">
        <v>38.7</v>
      </c>
      <c r="W29" s="7">
        <v>16.9</v>
      </c>
      <c r="X29" s="7">
        <v>8.3</v>
      </c>
      <c r="Y29" s="7">
        <v>3.6</v>
      </c>
      <c r="Z29" s="7">
        <v>71.8</v>
      </c>
      <c r="AA29" s="7">
        <v>52.8</v>
      </c>
      <c r="AB29" s="7">
        <v>30.8</v>
      </c>
      <c r="AC29" s="7">
        <v>22.0</v>
      </c>
      <c r="AD29" s="7">
        <v>0.722</v>
      </c>
      <c r="AE29" s="7">
        <v>9.5</v>
      </c>
      <c r="AF29" s="7">
        <v>10.0</v>
      </c>
      <c r="AG29" s="7">
        <v>7.0</v>
      </c>
      <c r="AH29" s="7">
        <v>87.3</v>
      </c>
      <c r="AI29" s="7">
        <v>23.6</v>
      </c>
      <c r="AJ29" s="7">
        <v>18.1</v>
      </c>
      <c r="AK29" s="7">
        <v>12.1</v>
      </c>
      <c r="AL29" s="7">
        <v>16.8</v>
      </c>
      <c r="AM29" s="7">
        <v>19.5</v>
      </c>
      <c r="AN29" s="7">
        <v>0.369</v>
      </c>
      <c r="AO29" s="7">
        <v>13.7</v>
      </c>
      <c r="AP29" s="7">
        <v>0.446</v>
      </c>
      <c r="AQ29" s="7">
        <v>5.8</v>
      </c>
      <c r="AR29" s="7">
        <v>0.262</v>
      </c>
      <c r="AS29" s="7">
        <v>13.3</v>
      </c>
      <c r="AT29" s="7">
        <v>18.4</v>
      </c>
      <c r="AU29" s="7">
        <v>22.4</v>
      </c>
      <c r="AV29" s="7">
        <v>31.8</v>
      </c>
      <c r="AW29" s="7">
        <v>9.8</v>
      </c>
      <c r="AX29" s="7">
        <v>6.8</v>
      </c>
      <c r="AY29" s="7">
        <v>3.0</v>
      </c>
      <c r="AZ29" s="7">
        <v>14.8</v>
      </c>
      <c r="BA29" s="7">
        <v>17.8</v>
      </c>
      <c r="BB29" s="7">
        <v>58.0</v>
      </c>
    </row>
    <row r="30">
      <c r="A30" s="6" t="s">
        <v>67</v>
      </c>
      <c r="B30" s="7">
        <v>1.0</v>
      </c>
      <c r="C30" s="7">
        <v>19.0</v>
      </c>
      <c r="D30" s="7">
        <v>11.0</v>
      </c>
      <c r="E30" s="7">
        <v>14.06</v>
      </c>
      <c r="F30" s="7">
        <v>11.23</v>
      </c>
      <c r="G30" s="7">
        <v>106.0</v>
      </c>
      <c r="H30" s="7">
        <v>8.0</v>
      </c>
      <c r="I30" s="7">
        <v>0.0</v>
      </c>
      <c r="J30" s="7">
        <v>25.7</v>
      </c>
      <c r="K30" s="7">
        <v>57.2</v>
      </c>
      <c r="L30" s="7">
        <v>0.45</v>
      </c>
      <c r="M30" s="7">
        <v>18.3</v>
      </c>
      <c r="N30" s="7">
        <v>38.3</v>
      </c>
      <c r="O30" s="7">
        <v>0.477</v>
      </c>
      <c r="P30" s="7">
        <v>7.5</v>
      </c>
      <c r="Q30" s="7">
        <v>0.395</v>
      </c>
      <c r="R30" s="7">
        <v>11.3</v>
      </c>
      <c r="S30" s="7">
        <v>0.762</v>
      </c>
      <c r="T30" s="7">
        <v>8.9</v>
      </c>
      <c r="U30" s="7">
        <v>26.8</v>
      </c>
      <c r="V30" s="7">
        <v>35.7</v>
      </c>
      <c r="W30" s="7">
        <v>14.8</v>
      </c>
      <c r="X30" s="7">
        <v>4.6</v>
      </c>
      <c r="Y30" s="7">
        <v>2.9</v>
      </c>
      <c r="Z30" s="7">
        <v>70.2</v>
      </c>
      <c r="AA30" s="7">
        <v>57.7</v>
      </c>
      <c r="AB30" s="7">
        <v>35.6</v>
      </c>
      <c r="AC30" s="7">
        <v>22.1</v>
      </c>
      <c r="AD30" s="7">
        <v>0.721</v>
      </c>
      <c r="AE30" s="7">
        <v>9.0</v>
      </c>
      <c r="AF30" s="7">
        <v>12.0</v>
      </c>
      <c r="AG30" s="7">
        <v>8.0</v>
      </c>
      <c r="AH30" s="7">
        <v>101.8</v>
      </c>
      <c r="AI30" s="7">
        <v>18.9</v>
      </c>
      <c r="AJ30" s="7">
        <v>14.8</v>
      </c>
      <c r="AK30" s="7">
        <v>10.9</v>
      </c>
      <c r="AL30" s="7">
        <v>16.5</v>
      </c>
      <c r="AM30" s="7">
        <v>24.3</v>
      </c>
      <c r="AN30" s="7">
        <v>0.42</v>
      </c>
      <c r="AO30" s="7">
        <v>17.3</v>
      </c>
      <c r="AP30" s="7">
        <v>0.486</v>
      </c>
      <c r="AQ30" s="7">
        <v>7.0</v>
      </c>
      <c r="AR30" s="7">
        <v>0.315</v>
      </c>
      <c r="AS30" s="7">
        <v>11.9</v>
      </c>
      <c r="AT30" s="7">
        <v>16.5</v>
      </c>
      <c r="AU30" s="7">
        <v>23.6</v>
      </c>
      <c r="AV30" s="7">
        <v>32.6</v>
      </c>
      <c r="AW30" s="7">
        <v>12.7</v>
      </c>
      <c r="AX30" s="7">
        <v>5.7</v>
      </c>
      <c r="AY30" s="7">
        <v>3.6</v>
      </c>
      <c r="AZ30" s="7">
        <v>9.7</v>
      </c>
      <c r="BA30" s="7">
        <v>16.0</v>
      </c>
      <c r="BB30" s="7">
        <v>67.4</v>
      </c>
    </row>
    <row r="31">
      <c r="A31" s="6" t="s">
        <v>66</v>
      </c>
      <c r="B31" s="7">
        <v>1.0</v>
      </c>
      <c r="C31" s="7">
        <v>23.0</v>
      </c>
      <c r="D31" s="7">
        <v>11.0</v>
      </c>
      <c r="E31" s="7">
        <v>16.31</v>
      </c>
      <c r="F31" s="7">
        <v>9.84</v>
      </c>
      <c r="G31" s="7">
        <v>105.1</v>
      </c>
      <c r="H31" s="7">
        <v>2.0</v>
      </c>
      <c r="I31" s="7">
        <v>0.0</v>
      </c>
      <c r="J31" s="7">
        <v>26.2</v>
      </c>
      <c r="K31" s="7">
        <v>57.8</v>
      </c>
      <c r="L31" s="7">
        <v>0.453</v>
      </c>
      <c r="M31" s="7">
        <v>19.1</v>
      </c>
      <c r="N31" s="7">
        <v>36.8</v>
      </c>
      <c r="O31" s="7">
        <v>0.518</v>
      </c>
      <c r="P31" s="7">
        <v>7.1</v>
      </c>
      <c r="Q31" s="7">
        <v>0.34</v>
      </c>
      <c r="R31" s="7">
        <v>16.0</v>
      </c>
      <c r="S31" s="7">
        <v>0.75</v>
      </c>
      <c r="T31" s="7">
        <v>10.4</v>
      </c>
      <c r="U31" s="7">
        <v>25.3</v>
      </c>
      <c r="V31" s="7">
        <v>35.6</v>
      </c>
      <c r="W31" s="7">
        <v>16.8</v>
      </c>
      <c r="X31" s="7">
        <v>7.7</v>
      </c>
      <c r="Y31" s="7">
        <v>2.8</v>
      </c>
      <c r="Z31" s="7">
        <v>75.5</v>
      </c>
      <c r="AA31" s="7">
        <v>57.4</v>
      </c>
      <c r="AB31" s="7">
        <v>36.3</v>
      </c>
      <c r="AC31" s="7">
        <v>21.1</v>
      </c>
      <c r="AD31" s="7">
        <v>0.692</v>
      </c>
      <c r="AE31" s="7">
        <v>10.4</v>
      </c>
      <c r="AF31" s="7">
        <v>9.0</v>
      </c>
      <c r="AG31" s="7">
        <v>7.0</v>
      </c>
      <c r="AH31" s="7">
        <v>96.1</v>
      </c>
      <c r="AI31" s="7">
        <v>20.9</v>
      </c>
      <c r="AJ31" s="7">
        <v>21.3</v>
      </c>
      <c r="AK31" s="7">
        <v>14.3</v>
      </c>
      <c r="AL31" s="7">
        <v>17.7</v>
      </c>
      <c r="AM31" s="7">
        <v>24.1</v>
      </c>
      <c r="AN31" s="7">
        <v>0.419</v>
      </c>
      <c r="AO31" s="7">
        <v>17.7</v>
      </c>
      <c r="AP31" s="7">
        <v>0.488</v>
      </c>
      <c r="AQ31" s="7">
        <v>6.3</v>
      </c>
      <c r="AR31" s="7">
        <v>0.301</v>
      </c>
      <c r="AS31" s="7">
        <v>14.6</v>
      </c>
      <c r="AT31" s="7">
        <v>21.0</v>
      </c>
      <c r="AU31" s="7">
        <v>23.0</v>
      </c>
      <c r="AV31" s="7">
        <v>33.4</v>
      </c>
      <c r="AW31" s="7">
        <v>13.5</v>
      </c>
      <c r="AX31" s="7">
        <v>7.5</v>
      </c>
      <c r="AY31" s="7">
        <v>3.9</v>
      </c>
      <c r="AZ31" s="7">
        <v>14.8</v>
      </c>
      <c r="BA31" s="7">
        <v>18.6</v>
      </c>
      <c r="BB31" s="7">
        <v>69.0</v>
      </c>
    </row>
    <row r="32">
      <c r="A32" s="6" t="s">
        <v>62</v>
      </c>
      <c r="B32" s="7">
        <v>0.0</v>
      </c>
      <c r="C32" s="7">
        <v>31.0</v>
      </c>
      <c r="D32" s="7">
        <v>18.0</v>
      </c>
      <c r="E32" s="7">
        <v>13.39</v>
      </c>
      <c r="F32" s="7">
        <v>0.51</v>
      </c>
      <c r="G32" s="7">
        <v>113.4</v>
      </c>
      <c r="H32" s="7">
        <v>0.0</v>
      </c>
      <c r="I32" s="7">
        <v>0.0</v>
      </c>
      <c r="J32" s="7">
        <v>28.2</v>
      </c>
      <c r="K32" s="7">
        <v>59.8</v>
      </c>
      <c r="L32" s="7">
        <v>0.472</v>
      </c>
      <c r="M32" s="7">
        <v>18.5</v>
      </c>
      <c r="N32" s="7">
        <v>33.6</v>
      </c>
      <c r="O32" s="7">
        <v>0.55</v>
      </c>
      <c r="P32" s="7">
        <v>9.8</v>
      </c>
      <c r="Q32" s="7">
        <v>0.372</v>
      </c>
      <c r="R32" s="7">
        <v>12.6</v>
      </c>
      <c r="S32" s="7">
        <v>0.716</v>
      </c>
      <c r="T32" s="7">
        <v>10.5</v>
      </c>
      <c r="U32" s="7">
        <v>28.1</v>
      </c>
      <c r="V32" s="7">
        <v>38.7</v>
      </c>
      <c r="W32" s="7">
        <v>14.6</v>
      </c>
      <c r="X32" s="7">
        <v>6.8</v>
      </c>
      <c r="Y32" s="7">
        <v>2.5</v>
      </c>
      <c r="Z32" s="7">
        <v>78.8</v>
      </c>
      <c r="AA32" s="7">
        <v>58.3</v>
      </c>
      <c r="AB32" s="7">
        <v>38.2</v>
      </c>
      <c r="AC32" s="7">
        <v>20.1</v>
      </c>
      <c r="AD32" s="7">
        <v>0.747</v>
      </c>
      <c r="AE32" s="7">
        <v>8.9</v>
      </c>
      <c r="AF32" s="7">
        <v>3.0</v>
      </c>
      <c r="AG32" s="7">
        <v>2.0</v>
      </c>
      <c r="AH32" s="7">
        <v>93.5</v>
      </c>
      <c r="AI32" s="7">
        <v>26.3</v>
      </c>
      <c r="AJ32" s="7">
        <v>17.5</v>
      </c>
      <c r="AK32" s="7">
        <v>11.8</v>
      </c>
      <c r="AL32" s="7">
        <v>15.9</v>
      </c>
      <c r="AM32" s="7">
        <v>23.5</v>
      </c>
      <c r="AN32" s="7">
        <v>0.402</v>
      </c>
      <c r="AO32" s="7">
        <v>17.1</v>
      </c>
      <c r="AP32" s="7">
        <v>0.446</v>
      </c>
      <c r="AQ32" s="7">
        <v>6.4</v>
      </c>
      <c r="AR32" s="7">
        <v>0.319</v>
      </c>
      <c r="AS32" s="7">
        <v>11.6</v>
      </c>
      <c r="AT32" s="7">
        <v>15.6</v>
      </c>
      <c r="AU32" s="7">
        <v>23.8</v>
      </c>
      <c r="AV32" s="7">
        <v>32.7</v>
      </c>
      <c r="AW32" s="7">
        <v>7.8</v>
      </c>
      <c r="AX32" s="7">
        <v>5.7</v>
      </c>
      <c r="AY32" s="7">
        <v>2.3</v>
      </c>
      <c r="AZ32" s="7">
        <v>12.8</v>
      </c>
      <c r="BA32" s="7">
        <v>16.7</v>
      </c>
      <c r="BB32" s="7">
        <v>65.0</v>
      </c>
    </row>
    <row r="33">
      <c r="A33" s="6" t="s">
        <v>102</v>
      </c>
      <c r="B33" s="7">
        <v>0.0</v>
      </c>
      <c r="C33" s="7">
        <v>22.0</v>
      </c>
      <c r="D33" s="7">
        <v>14.0</v>
      </c>
      <c r="E33" s="7">
        <v>-0.96</v>
      </c>
      <c r="F33" s="7">
        <v>-3.43</v>
      </c>
      <c r="G33" s="7">
        <v>105.4</v>
      </c>
      <c r="H33" s="7">
        <v>0.0</v>
      </c>
      <c r="I33" s="7">
        <v>0.0</v>
      </c>
      <c r="J33" s="7">
        <v>24.5</v>
      </c>
      <c r="K33" s="7">
        <v>56.7</v>
      </c>
      <c r="L33" s="7">
        <v>0.432</v>
      </c>
      <c r="M33" s="7">
        <v>0.0</v>
      </c>
      <c r="N33" s="7">
        <v>0.0</v>
      </c>
      <c r="O33" s="7">
        <v>0.0</v>
      </c>
      <c r="P33" s="7">
        <v>8.2</v>
      </c>
      <c r="Q33" s="7">
        <v>0.35</v>
      </c>
      <c r="R33" s="7">
        <v>11.1</v>
      </c>
      <c r="S33" s="7">
        <v>0.692</v>
      </c>
      <c r="T33" s="7">
        <v>0.0</v>
      </c>
      <c r="U33" s="7">
        <v>0.0</v>
      </c>
      <c r="V33" s="7">
        <v>32.4</v>
      </c>
      <c r="W33" s="7">
        <v>13.6</v>
      </c>
      <c r="X33" s="7">
        <v>9.4</v>
      </c>
      <c r="Y33" s="7">
        <v>2.6</v>
      </c>
      <c r="Z33" s="7">
        <v>68.2</v>
      </c>
      <c r="AA33" s="7">
        <v>51.7</v>
      </c>
      <c r="AB33" s="7">
        <v>31.0</v>
      </c>
      <c r="AC33" s="7">
        <v>20.2</v>
      </c>
      <c r="AD33" s="7">
        <v>0.702</v>
      </c>
      <c r="AE33" s="7">
        <v>9.0</v>
      </c>
      <c r="AF33" s="7">
        <v>12.0</v>
      </c>
      <c r="AG33" s="7">
        <v>6.0</v>
      </c>
      <c r="AH33" s="7">
        <v>98.2</v>
      </c>
      <c r="AI33" s="7">
        <v>23.4</v>
      </c>
      <c r="AJ33" s="7">
        <v>16.1</v>
      </c>
      <c r="AK33" s="7">
        <v>11.4</v>
      </c>
      <c r="AL33" s="7">
        <v>25.0</v>
      </c>
      <c r="AM33" s="7">
        <v>22.6</v>
      </c>
      <c r="AN33" s="7">
        <v>0.437</v>
      </c>
      <c r="AO33" s="7">
        <v>15.0</v>
      </c>
      <c r="AP33" s="7">
        <v>0.437</v>
      </c>
      <c r="AQ33" s="7">
        <v>7.4</v>
      </c>
      <c r="AR33" s="7">
        <v>0.365</v>
      </c>
      <c r="AS33" s="7">
        <v>11.0</v>
      </c>
      <c r="AT33" s="7">
        <v>15.7</v>
      </c>
      <c r="AU33" s="7">
        <v>22.0</v>
      </c>
      <c r="AV33" s="7">
        <v>33.5</v>
      </c>
      <c r="AW33" s="7">
        <v>13.9</v>
      </c>
      <c r="AX33" s="7">
        <v>5.8</v>
      </c>
      <c r="AY33" s="7">
        <v>2.4</v>
      </c>
      <c r="AZ33" s="7">
        <v>15.6</v>
      </c>
      <c r="BA33" s="7">
        <v>17.0</v>
      </c>
      <c r="BB33" s="7">
        <v>63.6</v>
      </c>
    </row>
    <row r="34">
      <c r="A34" s="6" t="s">
        <v>103</v>
      </c>
      <c r="B34" s="7">
        <v>1.0</v>
      </c>
      <c r="C34" s="7">
        <v>19.0</v>
      </c>
      <c r="D34" s="7">
        <v>11.0</v>
      </c>
      <c r="E34" s="7">
        <v>14.62</v>
      </c>
      <c r="F34" s="7">
        <v>8.81</v>
      </c>
      <c r="G34" s="7">
        <v>113.9</v>
      </c>
      <c r="H34" s="7">
        <v>1.0</v>
      </c>
      <c r="I34" s="7">
        <v>0.0</v>
      </c>
      <c r="J34" s="7">
        <v>28.5</v>
      </c>
      <c r="K34" s="7">
        <v>62.8</v>
      </c>
      <c r="L34" s="7">
        <v>0.454</v>
      </c>
      <c r="M34" s="7">
        <v>20.5</v>
      </c>
      <c r="N34" s="7">
        <v>39.3</v>
      </c>
      <c r="O34" s="7">
        <v>0.521</v>
      </c>
      <c r="P34" s="7">
        <v>8.1</v>
      </c>
      <c r="Q34" s="7">
        <v>0.343</v>
      </c>
      <c r="R34" s="7">
        <v>15.1</v>
      </c>
      <c r="S34" s="7">
        <v>0.739</v>
      </c>
      <c r="T34" s="7">
        <v>12.0</v>
      </c>
      <c r="U34" s="7">
        <v>24.3</v>
      </c>
      <c r="V34" s="7">
        <v>36.3</v>
      </c>
      <c r="W34" s="7">
        <v>16.6</v>
      </c>
      <c r="X34" s="7">
        <v>6.6</v>
      </c>
      <c r="Y34" s="7">
        <v>3.4</v>
      </c>
      <c r="Z34" s="7">
        <v>80.2</v>
      </c>
      <c r="AA34" s="7">
        <v>60.0</v>
      </c>
      <c r="AB34" s="7">
        <v>40.7</v>
      </c>
      <c r="AC34" s="7">
        <v>19.3</v>
      </c>
      <c r="AD34" s="7">
        <v>0.744</v>
      </c>
      <c r="AE34" s="7">
        <v>9.3</v>
      </c>
      <c r="AF34" s="7">
        <v>13.0</v>
      </c>
      <c r="AG34" s="7">
        <v>9.0</v>
      </c>
      <c r="AH34" s="7">
        <v>105.7</v>
      </c>
      <c r="AI34" s="7">
        <v>23.5</v>
      </c>
      <c r="AJ34" s="7">
        <v>20.4</v>
      </c>
      <c r="AK34" s="7">
        <v>9.9</v>
      </c>
      <c r="AL34" s="7">
        <v>14.7</v>
      </c>
      <c r="AM34" s="7">
        <v>28.4</v>
      </c>
      <c r="AN34" s="7">
        <v>0.474</v>
      </c>
      <c r="AO34" s="7">
        <v>21.4</v>
      </c>
      <c r="AP34" s="7">
        <v>0.526</v>
      </c>
      <c r="AQ34" s="7">
        <v>7.1</v>
      </c>
      <c r="AR34" s="7">
        <v>0.366</v>
      </c>
      <c r="AS34" s="7">
        <v>10.5</v>
      </c>
      <c r="AT34" s="7">
        <v>14.1</v>
      </c>
      <c r="AU34" s="7">
        <v>25.3</v>
      </c>
      <c r="AV34" s="7">
        <v>34.6</v>
      </c>
      <c r="AW34" s="7">
        <v>14.5</v>
      </c>
      <c r="AX34" s="7">
        <v>5.7</v>
      </c>
      <c r="AY34" s="7">
        <v>3.4</v>
      </c>
      <c r="AZ34" s="7">
        <v>13.0</v>
      </c>
      <c r="BA34" s="7">
        <v>18.1</v>
      </c>
      <c r="BB34" s="7">
        <v>74.4</v>
      </c>
    </row>
    <row r="35">
      <c r="A35" s="6" t="s">
        <v>104</v>
      </c>
      <c r="B35" s="7">
        <v>0.0</v>
      </c>
      <c r="C35" s="7">
        <v>27.0</v>
      </c>
      <c r="D35" s="7">
        <v>15.0</v>
      </c>
      <c r="E35" s="7">
        <v>8.34</v>
      </c>
      <c r="F35" s="7">
        <v>-1.12</v>
      </c>
      <c r="G35" s="7">
        <v>110.1</v>
      </c>
      <c r="H35" s="7">
        <v>0.0</v>
      </c>
      <c r="I35" s="7">
        <v>0.0</v>
      </c>
      <c r="J35" s="7">
        <v>27.4</v>
      </c>
      <c r="K35" s="7">
        <v>58.1</v>
      </c>
      <c r="L35" s="7">
        <v>0.47</v>
      </c>
      <c r="M35" s="7">
        <v>19.4</v>
      </c>
      <c r="N35" s="7">
        <v>36.8</v>
      </c>
      <c r="O35" s="7">
        <v>0.527</v>
      </c>
      <c r="P35" s="7">
        <v>8.0</v>
      </c>
      <c r="Q35" s="7">
        <v>0.373</v>
      </c>
      <c r="R35" s="7">
        <v>12.6</v>
      </c>
      <c r="S35" s="7">
        <v>0.769</v>
      </c>
      <c r="T35" s="7">
        <v>8.1</v>
      </c>
      <c r="U35" s="7">
        <v>27.6</v>
      </c>
      <c r="V35" s="7">
        <v>35.7</v>
      </c>
      <c r="W35" s="7">
        <v>13.6</v>
      </c>
      <c r="X35" s="7">
        <v>5.4</v>
      </c>
      <c r="Y35" s="7">
        <v>2.6</v>
      </c>
      <c r="Z35" s="7">
        <v>75.3</v>
      </c>
      <c r="AA35" s="7">
        <v>57.2</v>
      </c>
      <c r="AB35" s="7">
        <v>35.4</v>
      </c>
      <c r="AC35" s="7">
        <v>21.8</v>
      </c>
      <c r="AD35" s="7">
        <v>0.699</v>
      </c>
      <c r="AE35" s="7">
        <v>7.9</v>
      </c>
      <c r="AF35" s="7">
        <v>7.0</v>
      </c>
      <c r="AG35" s="7">
        <v>5.0</v>
      </c>
      <c r="AH35" s="7">
        <v>93.4</v>
      </c>
      <c r="AI35" s="7">
        <v>21.4</v>
      </c>
      <c r="AJ35" s="7">
        <v>16.4</v>
      </c>
      <c r="AK35" s="7">
        <v>10.5</v>
      </c>
      <c r="AL35" s="7">
        <v>14.8</v>
      </c>
      <c r="AM35" s="7">
        <v>23.4</v>
      </c>
      <c r="AN35" s="7">
        <v>0.408</v>
      </c>
      <c r="AO35" s="7">
        <v>16.7</v>
      </c>
      <c r="AP35" s="7">
        <v>0.471</v>
      </c>
      <c r="AQ35" s="7">
        <v>6.7</v>
      </c>
      <c r="AR35" s="7">
        <v>0.306</v>
      </c>
      <c r="AS35" s="7">
        <v>10.5</v>
      </c>
      <c r="AT35" s="7">
        <v>15.1</v>
      </c>
      <c r="AU35" s="7">
        <v>24.6</v>
      </c>
      <c r="AV35" s="7">
        <v>32.5</v>
      </c>
      <c r="AW35" s="7">
        <v>10.2</v>
      </c>
      <c r="AX35" s="7">
        <v>5.2</v>
      </c>
      <c r="AY35" s="7">
        <v>2.3</v>
      </c>
      <c r="AZ35" s="7">
        <v>12.1</v>
      </c>
      <c r="BA35" s="7">
        <v>16.9</v>
      </c>
      <c r="BB35" s="7">
        <v>63.9</v>
      </c>
    </row>
    <row r="36">
      <c r="A36" s="6" t="s">
        <v>105</v>
      </c>
      <c r="B36" s="7">
        <v>0.0</v>
      </c>
      <c r="C36" s="7">
        <v>28.0</v>
      </c>
      <c r="D36" s="7">
        <v>15.0</v>
      </c>
      <c r="E36" s="7">
        <v>8.09</v>
      </c>
      <c r="F36" s="7">
        <v>-1.29</v>
      </c>
      <c r="G36" s="7">
        <v>109.4</v>
      </c>
      <c r="H36" s="7">
        <v>0.0</v>
      </c>
      <c r="I36" s="7">
        <v>0.0</v>
      </c>
      <c r="J36" s="7">
        <v>27.5</v>
      </c>
      <c r="K36" s="7">
        <v>60.6</v>
      </c>
      <c r="L36" s="7">
        <v>0.454</v>
      </c>
      <c r="M36" s="7">
        <v>19.6</v>
      </c>
      <c r="N36" s="7">
        <v>37.1</v>
      </c>
      <c r="O36" s="7">
        <v>0.529</v>
      </c>
      <c r="P36" s="7">
        <v>7.9</v>
      </c>
      <c r="Q36" s="7">
        <v>0.336</v>
      </c>
      <c r="R36" s="7">
        <v>13.7</v>
      </c>
      <c r="S36" s="7">
        <v>0.725</v>
      </c>
      <c r="T36" s="7">
        <v>10.8</v>
      </c>
      <c r="U36" s="7">
        <v>24.7</v>
      </c>
      <c r="V36" s="7">
        <v>35.5</v>
      </c>
      <c r="W36" s="7">
        <v>12.4</v>
      </c>
      <c r="X36" s="7">
        <v>8.9</v>
      </c>
      <c r="Y36" s="7">
        <v>3.9</v>
      </c>
      <c r="Z36" s="7">
        <v>76.6</v>
      </c>
      <c r="AA36" s="7">
        <v>54.6</v>
      </c>
      <c r="AB36" s="7">
        <v>32.2</v>
      </c>
      <c r="AC36" s="7">
        <v>22.5</v>
      </c>
      <c r="AD36" s="7">
        <v>0.721</v>
      </c>
      <c r="AE36" s="7">
        <v>10.4</v>
      </c>
      <c r="AF36" s="7">
        <v>6.0</v>
      </c>
      <c r="AG36" s="7">
        <v>3.0</v>
      </c>
      <c r="AH36" s="7">
        <v>93.8</v>
      </c>
      <c r="AI36" s="7">
        <v>23.4</v>
      </c>
      <c r="AJ36" s="7">
        <v>18.9</v>
      </c>
      <c r="AK36" s="7">
        <v>11.4</v>
      </c>
      <c r="AL36" s="7">
        <v>19.0</v>
      </c>
      <c r="AM36" s="7">
        <v>22.0</v>
      </c>
      <c r="AN36" s="7">
        <v>0.403</v>
      </c>
      <c r="AO36" s="7">
        <v>15.0</v>
      </c>
      <c r="AP36" s="7">
        <v>0.467</v>
      </c>
      <c r="AQ36" s="7">
        <v>7.0</v>
      </c>
      <c r="AR36" s="7">
        <v>0.31</v>
      </c>
      <c r="AS36" s="7">
        <v>14.7</v>
      </c>
      <c r="AT36" s="7">
        <v>20.4</v>
      </c>
      <c r="AU36" s="7">
        <v>24.4</v>
      </c>
      <c r="AV36" s="7">
        <v>34.8</v>
      </c>
      <c r="AW36" s="7">
        <v>11.3</v>
      </c>
      <c r="AX36" s="7">
        <v>5.4</v>
      </c>
      <c r="AY36" s="7">
        <v>2.8</v>
      </c>
      <c r="AZ36" s="7">
        <v>16.0</v>
      </c>
      <c r="BA36" s="7">
        <v>18.6</v>
      </c>
      <c r="BB36" s="7">
        <v>65.7</v>
      </c>
    </row>
    <row r="37">
      <c r="A37" s="6" t="s">
        <v>106</v>
      </c>
      <c r="B37" s="7">
        <v>1.0</v>
      </c>
      <c r="C37" s="7">
        <v>19.0</v>
      </c>
      <c r="D37" s="7">
        <v>9.0</v>
      </c>
      <c r="E37" s="7">
        <v>16.53</v>
      </c>
      <c r="F37" s="7">
        <v>10.84</v>
      </c>
      <c r="G37" s="7">
        <v>103.2</v>
      </c>
      <c r="H37" s="7">
        <v>0.0</v>
      </c>
      <c r="I37" s="7">
        <v>0.0</v>
      </c>
      <c r="J37" s="7">
        <v>25.6</v>
      </c>
      <c r="K37" s="7">
        <v>56.9</v>
      </c>
      <c r="L37" s="7">
        <v>0.45</v>
      </c>
      <c r="M37" s="7">
        <v>19.1</v>
      </c>
      <c r="N37" s="7">
        <v>37.7</v>
      </c>
      <c r="O37" s="7">
        <v>0.507</v>
      </c>
      <c r="P37" s="7">
        <v>6.5</v>
      </c>
      <c r="Q37" s="7">
        <v>0.339</v>
      </c>
      <c r="R37" s="7">
        <v>10.7</v>
      </c>
      <c r="S37" s="7">
        <v>0.674</v>
      </c>
      <c r="T37" s="7">
        <v>11.4</v>
      </c>
      <c r="U37" s="7">
        <v>22.2</v>
      </c>
      <c r="V37" s="7">
        <v>33.6</v>
      </c>
      <c r="W37" s="7">
        <v>14.1</v>
      </c>
      <c r="X37" s="7">
        <v>8.8</v>
      </c>
      <c r="Y37" s="7">
        <v>2.9</v>
      </c>
      <c r="Z37" s="7">
        <v>68.4</v>
      </c>
      <c r="AA37" s="7">
        <v>48.7</v>
      </c>
      <c r="AB37" s="7">
        <v>25.9</v>
      </c>
      <c r="AC37" s="7">
        <v>22.8</v>
      </c>
      <c r="AD37" s="7">
        <v>0.719</v>
      </c>
      <c r="AE37" s="7">
        <v>8.0</v>
      </c>
      <c r="AF37" s="7">
        <v>13.0</v>
      </c>
      <c r="AG37" s="7">
        <v>9.0</v>
      </c>
      <c r="AH37" s="7">
        <v>94.6</v>
      </c>
      <c r="AI37" s="7">
        <v>19.3</v>
      </c>
      <c r="AJ37" s="7">
        <v>15.8</v>
      </c>
      <c r="AK37" s="7">
        <v>13.1</v>
      </c>
      <c r="AL37" s="7">
        <v>19.1</v>
      </c>
      <c r="AM37" s="7">
        <v>20.5</v>
      </c>
      <c r="AN37" s="7">
        <v>0.422</v>
      </c>
      <c r="AO37" s="7">
        <v>12.8</v>
      </c>
      <c r="AP37" s="7">
        <v>0.496</v>
      </c>
      <c r="AQ37" s="7">
        <v>7.7</v>
      </c>
      <c r="AR37" s="7">
        <v>0.338</v>
      </c>
      <c r="AS37" s="7">
        <v>14.0</v>
      </c>
      <c r="AT37" s="7">
        <v>19.5</v>
      </c>
      <c r="AU37" s="7">
        <v>22.2</v>
      </c>
      <c r="AV37" s="7">
        <v>30.2</v>
      </c>
      <c r="AW37" s="7">
        <v>11.8</v>
      </c>
      <c r="AX37" s="7">
        <v>6.8</v>
      </c>
      <c r="AY37" s="7">
        <v>2.9</v>
      </c>
      <c r="AZ37" s="7">
        <v>16.6</v>
      </c>
      <c r="BA37" s="7">
        <v>16.9</v>
      </c>
      <c r="BB37" s="7">
        <v>62.8</v>
      </c>
    </row>
    <row r="38">
      <c r="A38" s="6" t="s">
        <v>107</v>
      </c>
      <c r="B38" s="7">
        <v>0.0</v>
      </c>
      <c r="C38" s="7">
        <v>26.0</v>
      </c>
      <c r="D38" s="7">
        <v>15.0</v>
      </c>
      <c r="E38" s="7">
        <v>0.29</v>
      </c>
      <c r="F38" s="7">
        <v>-2.62</v>
      </c>
      <c r="G38" s="7">
        <v>106.8</v>
      </c>
      <c r="H38" s="7">
        <v>0.0</v>
      </c>
      <c r="I38" s="7">
        <v>0.0</v>
      </c>
      <c r="J38" s="7">
        <v>26.6</v>
      </c>
      <c r="K38" s="7">
        <v>57.6</v>
      </c>
      <c r="L38" s="7">
        <v>0.462</v>
      </c>
      <c r="M38" s="7">
        <v>18.3</v>
      </c>
      <c r="N38" s="7">
        <v>35.1</v>
      </c>
      <c r="O38" s="7">
        <v>0.522</v>
      </c>
      <c r="P38" s="7">
        <v>8.3</v>
      </c>
      <c r="Q38" s="7">
        <v>0.368</v>
      </c>
      <c r="R38" s="7">
        <v>13.8</v>
      </c>
      <c r="S38" s="7">
        <v>0.662</v>
      </c>
      <c r="T38" s="7">
        <v>9.6</v>
      </c>
      <c r="U38" s="7">
        <v>25.6</v>
      </c>
      <c r="V38" s="7">
        <v>35.2</v>
      </c>
      <c r="W38" s="7">
        <v>14.4</v>
      </c>
      <c r="X38" s="7">
        <v>8.0</v>
      </c>
      <c r="Y38" s="7">
        <v>2.8</v>
      </c>
      <c r="Z38" s="7">
        <v>75.3</v>
      </c>
      <c r="AA38" s="7">
        <v>56.0</v>
      </c>
      <c r="AB38" s="7">
        <v>34.1</v>
      </c>
      <c r="AC38" s="7">
        <v>21.9</v>
      </c>
      <c r="AD38" s="7">
        <v>0.686</v>
      </c>
      <c r="AE38" s="7">
        <v>9.1</v>
      </c>
      <c r="AF38" s="7">
        <v>8.0</v>
      </c>
      <c r="AG38" s="7">
        <v>3.0</v>
      </c>
      <c r="AH38" s="7">
        <v>97.7</v>
      </c>
      <c r="AI38" s="7">
        <v>22.5</v>
      </c>
      <c r="AJ38" s="7">
        <v>20.9</v>
      </c>
      <c r="AK38" s="7">
        <v>12.4</v>
      </c>
      <c r="AL38" s="7">
        <v>17.9</v>
      </c>
      <c r="AM38" s="7">
        <v>24.1</v>
      </c>
      <c r="AN38" s="7">
        <v>0.429</v>
      </c>
      <c r="AO38" s="7">
        <v>16.7</v>
      </c>
      <c r="AP38" s="7">
        <v>0.491</v>
      </c>
      <c r="AQ38" s="7">
        <v>7.3</v>
      </c>
      <c r="AR38" s="7">
        <v>0.334</v>
      </c>
      <c r="AS38" s="7">
        <v>13.5</v>
      </c>
      <c r="AT38" s="7">
        <v>19.6</v>
      </c>
      <c r="AU38" s="7">
        <v>24.7</v>
      </c>
      <c r="AV38" s="7">
        <v>33.9</v>
      </c>
      <c r="AW38" s="7">
        <v>11.3</v>
      </c>
      <c r="AX38" s="7">
        <v>6.6</v>
      </c>
      <c r="AY38" s="7">
        <v>3.0</v>
      </c>
      <c r="AZ38" s="7">
        <v>14.5</v>
      </c>
      <c r="BA38" s="7">
        <v>19.4</v>
      </c>
      <c r="BB38" s="7">
        <v>68.9</v>
      </c>
    </row>
    <row r="39">
      <c r="A39" s="6" t="s">
        <v>108</v>
      </c>
      <c r="B39" s="7">
        <v>1.0</v>
      </c>
      <c r="C39" s="7">
        <v>25.0</v>
      </c>
      <c r="D39" s="7">
        <v>15.0</v>
      </c>
      <c r="E39" s="7">
        <v>15.09</v>
      </c>
      <c r="F39" s="7">
        <v>7.28</v>
      </c>
      <c r="G39" s="7">
        <v>109.3</v>
      </c>
      <c r="H39" s="7">
        <v>3.0</v>
      </c>
      <c r="I39" s="7">
        <v>0.0</v>
      </c>
      <c r="J39" s="7">
        <v>24.1</v>
      </c>
      <c r="K39" s="7">
        <v>54.8</v>
      </c>
      <c r="L39" s="7">
        <v>0.44</v>
      </c>
      <c r="M39" s="7">
        <v>18.0</v>
      </c>
      <c r="N39" s="7">
        <v>36.1</v>
      </c>
      <c r="O39" s="7">
        <v>0.498</v>
      </c>
      <c r="P39" s="7">
        <v>6.1</v>
      </c>
      <c r="Q39" s="7">
        <v>0.327</v>
      </c>
      <c r="R39" s="7">
        <v>19.2</v>
      </c>
      <c r="S39" s="7">
        <v>0.757</v>
      </c>
      <c r="T39" s="7">
        <v>12.2</v>
      </c>
      <c r="U39" s="7">
        <v>24.7</v>
      </c>
      <c r="V39" s="7">
        <v>36.8</v>
      </c>
      <c r="W39" s="7">
        <v>12.8</v>
      </c>
      <c r="X39" s="7">
        <v>6.9</v>
      </c>
      <c r="Y39" s="7">
        <v>2.4</v>
      </c>
      <c r="Z39" s="7">
        <v>73.5</v>
      </c>
      <c r="AA39" s="7">
        <v>54.6</v>
      </c>
      <c r="AB39" s="7">
        <v>29.7</v>
      </c>
      <c r="AC39" s="7">
        <v>24.9</v>
      </c>
      <c r="AD39" s="7">
        <v>0.703</v>
      </c>
      <c r="AE39" s="7">
        <v>10.4</v>
      </c>
      <c r="AF39" s="7">
        <v>9.0</v>
      </c>
      <c r="AG39" s="7">
        <v>4.0</v>
      </c>
      <c r="AH39" s="7">
        <v>97.7</v>
      </c>
      <c r="AI39" s="7">
        <v>18.7</v>
      </c>
      <c r="AJ39" s="7">
        <v>25.3</v>
      </c>
      <c r="AK39" s="7">
        <v>12.3</v>
      </c>
      <c r="AL39" s="7">
        <v>18.2</v>
      </c>
      <c r="AM39" s="7">
        <v>22.1</v>
      </c>
      <c r="AN39" s="7">
        <v>0.405</v>
      </c>
      <c r="AO39" s="7">
        <v>14.1</v>
      </c>
      <c r="AP39" s="7">
        <v>0.473</v>
      </c>
      <c r="AQ39" s="7">
        <v>8.0</v>
      </c>
      <c r="AR39" s="7">
        <v>0.322</v>
      </c>
      <c r="AS39" s="7">
        <v>13.5</v>
      </c>
      <c r="AT39" s="7">
        <v>19.2</v>
      </c>
      <c r="AU39" s="7">
        <v>21.1</v>
      </c>
      <c r="AV39" s="7">
        <v>31.5</v>
      </c>
      <c r="AW39" s="7">
        <v>13.1</v>
      </c>
      <c r="AX39" s="7">
        <v>7.3</v>
      </c>
      <c r="AY39" s="7">
        <v>4.0</v>
      </c>
      <c r="AZ39" s="7">
        <v>14.2</v>
      </c>
      <c r="BA39" s="7">
        <v>20.3</v>
      </c>
      <c r="BB39" s="7">
        <v>65.7</v>
      </c>
    </row>
    <row r="40">
      <c r="A40" s="6" t="s">
        <v>109</v>
      </c>
      <c r="B40" s="7">
        <v>0.0</v>
      </c>
      <c r="C40" s="7">
        <v>26.0</v>
      </c>
      <c r="D40" s="7">
        <v>17.0</v>
      </c>
      <c r="E40" s="7">
        <v>2.28</v>
      </c>
      <c r="F40" s="7">
        <v>-6.63</v>
      </c>
      <c r="G40" s="7">
        <v>115.1</v>
      </c>
      <c r="H40" s="7">
        <v>0.0</v>
      </c>
      <c r="I40" s="7">
        <v>0.0</v>
      </c>
      <c r="J40" s="7">
        <v>29.9</v>
      </c>
      <c r="K40" s="7">
        <v>58.2</v>
      </c>
      <c r="L40" s="7">
        <v>0.514</v>
      </c>
      <c r="M40" s="7">
        <v>21.6</v>
      </c>
      <c r="N40" s="7">
        <v>37.8</v>
      </c>
      <c r="O40" s="7">
        <v>0.571</v>
      </c>
      <c r="P40" s="7">
        <v>8.3</v>
      </c>
      <c r="Q40" s="7">
        <v>0.408</v>
      </c>
      <c r="R40" s="7">
        <v>10.4</v>
      </c>
      <c r="S40" s="7">
        <v>0.657</v>
      </c>
      <c r="T40" s="7">
        <v>7.9</v>
      </c>
      <c r="U40" s="7">
        <v>26.0</v>
      </c>
      <c r="V40" s="7">
        <v>34.0</v>
      </c>
      <c r="W40" s="7">
        <v>18.6</v>
      </c>
      <c r="X40" s="7">
        <v>7.0</v>
      </c>
      <c r="Y40" s="7">
        <v>2.9</v>
      </c>
      <c r="Z40" s="7">
        <v>78.6</v>
      </c>
      <c r="AA40" s="7">
        <v>58.8</v>
      </c>
      <c r="AB40" s="7">
        <v>37.3</v>
      </c>
      <c r="AC40" s="7">
        <v>21.5</v>
      </c>
      <c r="AD40" s="7">
        <v>0.687</v>
      </c>
      <c r="AE40" s="7">
        <v>8.1</v>
      </c>
      <c r="AF40" s="7">
        <v>8.0</v>
      </c>
      <c r="AG40" s="7">
        <v>1.0</v>
      </c>
      <c r="AH40" s="7">
        <v>101.0</v>
      </c>
      <c r="AI40" s="7">
        <v>20.4</v>
      </c>
      <c r="AJ40" s="7">
        <v>15.9</v>
      </c>
      <c r="AK40" s="7">
        <v>10.2</v>
      </c>
      <c r="AL40" s="7">
        <v>12.6</v>
      </c>
      <c r="AM40" s="7">
        <v>26.6</v>
      </c>
      <c r="AN40" s="7">
        <v>0.453</v>
      </c>
      <c r="AO40" s="7">
        <v>19.1</v>
      </c>
      <c r="AP40" s="7">
        <v>0.512</v>
      </c>
      <c r="AQ40" s="7">
        <v>7.6</v>
      </c>
      <c r="AR40" s="7">
        <v>0.352</v>
      </c>
      <c r="AS40" s="7">
        <v>8.1</v>
      </c>
      <c r="AT40" s="7">
        <v>11.8</v>
      </c>
      <c r="AU40" s="7">
        <v>23.3</v>
      </c>
      <c r="AV40" s="7">
        <v>31.4</v>
      </c>
      <c r="AW40" s="7">
        <v>14.4</v>
      </c>
      <c r="AX40" s="7">
        <v>5.9</v>
      </c>
      <c r="AY40" s="7">
        <v>3.1</v>
      </c>
      <c r="AZ40" s="7">
        <v>12.3</v>
      </c>
      <c r="BA40" s="7">
        <v>14.8</v>
      </c>
      <c r="BB40" s="7">
        <v>69.0</v>
      </c>
    </row>
    <row r="41">
      <c r="A41" s="6" t="s">
        <v>70</v>
      </c>
      <c r="B41" s="7">
        <v>1.0</v>
      </c>
      <c r="C41" s="7">
        <v>20.0</v>
      </c>
      <c r="D41" s="7">
        <v>10.0</v>
      </c>
      <c r="E41" s="7">
        <v>14.93</v>
      </c>
      <c r="F41" s="7">
        <v>9.27</v>
      </c>
      <c r="G41" s="7">
        <v>105.4</v>
      </c>
      <c r="H41" s="7">
        <v>4.0</v>
      </c>
      <c r="I41" s="7">
        <v>0.0</v>
      </c>
      <c r="J41" s="7">
        <v>25.8</v>
      </c>
      <c r="K41" s="7">
        <v>58.6</v>
      </c>
      <c r="L41" s="7">
        <v>0.441</v>
      </c>
      <c r="M41" s="7">
        <v>19.3</v>
      </c>
      <c r="N41" s="7">
        <v>37.9</v>
      </c>
      <c r="O41" s="7">
        <v>0.51</v>
      </c>
      <c r="P41" s="7">
        <v>6.5</v>
      </c>
      <c r="Q41" s="7">
        <v>0.314</v>
      </c>
      <c r="R41" s="7">
        <v>14.6</v>
      </c>
      <c r="S41" s="7">
        <v>0.702</v>
      </c>
      <c r="T41" s="7">
        <v>11.7</v>
      </c>
      <c r="U41" s="7">
        <v>24.5</v>
      </c>
      <c r="V41" s="7">
        <v>36.2</v>
      </c>
      <c r="W41" s="7">
        <v>14.2</v>
      </c>
      <c r="X41" s="7">
        <v>8.0</v>
      </c>
      <c r="Y41" s="7">
        <v>5.1</v>
      </c>
      <c r="Z41" s="7">
        <v>72.7</v>
      </c>
      <c r="AA41" s="7">
        <v>56.5</v>
      </c>
      <c r="AB41" s="7">
        <v>37.2</v>
      </c>
      <c r="AC41" s="7">
        <v>19.3</v>
      </c>
      <c r="AD41" s="7">
        <v>0.705</v>
      </c>
      <c r="AE41" s="7">
        <v>11.6</v>
      </c>
      <c r="AF41" s="7">
        <v>12.0</v>
      </c>
      <c r="AG41" s="7">
        <v>8.0</v>
      </c>
      <c r="AH41" s="7">
        <v>97.2</v>
      </c>
      <c r="AI41" s="7">
        <v>20.7</v>
      </c>
      <c r="AJ41" s="7">
        <v>20.8</v>
      </c>
      <c r="AK41" s="7">
        <v>12.5</v>
      </c>
      <c r="AL41" s="7">
        <v>19.2</v>
      </c>
      <c r="AM41" s="7">
        <v>23.0</v>
      </c>
      <c r="AN41" s="7">
        <v>0.407</v>
      </c>
      <c r="AO41" s="7">
        <v>17.4</v>
      </c>
      <c r="AP41" s="7">
        <v>0.468</v>
      </c>
      <c r="AQ41" s="7">
        <v>5.6</v>
      </c>
      <c r="AR41" s="7">
        <v>0.288</v>
      </c>
      <c r="AS41" s="7">
        <v>15.6</v>
      </c>
      <c r="AT41" s="7">
        <v>22.1</v>
      </c>
      <c r="AU41" s="7">
        <v>23.5</v>
      </c>
      <c r="AV41" s="7">
        <v>35.1</v>
      </c>
      <c r="AW41" s="7">
        <v>11.2</v>
      </c>
      <c r="AX41" s="7">
        <v>7.2</v>
      </c>
      <c r="AY41" s="7">
        <v>3.3</v>
      </c>
      <c r="AZ41" s="7">
        <v>13.3</v>
      </c>
      <c r="BA41" s="7">
        <v>17.7</v>
      </c>
      <c r="BB41" s="7">
        <v>67.1</v>
      </c>
    </row>
    <row r="42">
      <c r="A42" s="6" t="s">
        <v>72</v>
      </c>
      <c r="B42" s="7">
        <v>1.0</v>
      </c>
      <c r="C42" s="7">
        <v>22.0</v>
      </c>
      <c r="D42" s="7">
        <v>12.0</v>
      </c>
      <c r="E42" s="7">
        <v>15.64</v>
      </c>
      <c r="F42" s="7">
        <v>9.07</v>
      </c>
      <c r="G42" s="7">
        <v>109.2</v>
      </c>
      <c r="H42" s="7">
        <v>7.0</v>
      </c>
      <c r="I42" s="7">
        <v>0.0</v>
      </c>
      <c r="J42" s="7">
        <v>28.5</v>
      </c>
      <c r="K42" s="7">
        <v>58.2</v>
      </c>
      <c r="L42" s="7">
        <v>0.489</v>
      </c>
      <c r="M42" s="7">
        <v>22.8</v>
      </c>
      <c r="N42" s="7">
        <v>42.8</v>
      </c>
      <c r="O42" s="7">
        <v>0.532</v>
      </c>
      <c r="P42" s="7">
        <v>5.7</v>
      </c>
      <c r="Q42" s="7">
        <v>0.37</v>
      </c>
      <c r="R42" s="7">
        <v>12.5</v>
      </c>
      <c r="S42" s="7">
        <v>0.712</v>
      </c>
      <c r="T42" s="7">
        <v>9.1</v>
      </c>
      <c r="U42" s="7">
        <v>26.7</v>
      </c>
      <c r="V42" s="7">
        <v>35.8</v>
      </c>
      <c r="W42" s="7">
        <v>15.4</v>
      </c>
      <c r="X42" s="7">
        <v>5.8</v>
      </c>
      <c r="Y42" s="7">
        <v>4.9</v>
      </c>
      <c r="Z42" s="7">
        <v>75.0</v>
      </c>
      <c r="AA42" s="7">
        <v>58.9</v>
      </c>
      <c r="AB42" s="7">
        <v>36.4</v>
      </c>
      <c r="AC42" s="7">
        <v>22.5</v>
      </c>
      <c r="AD42" s="7">
        <v>0.705</v>
      </c>
      <c r="AE42" s="7">
        <v>10.3</v>
      </c>
      <c r="AF42" s="7">
        <v>11.0</v>
      </c>
      <c r="AG42" s="7">
        <v>8.0</v>
      </c>
      <c r="AH42" s="7">
        <v>99.6</v>
      </c>
      <c r="AI42" s="7">
        <v>15.3</v>
      </c>
      <c r="AJ42" s="7">
        <v>17.5</v>
      </c>
      <c r="AK42" s="7">
        <v>11.6</v>
      </c>
      <c r="AL42" s="7">
        <v>17.3</v>
      </c>
      <c r="AM42" s="7">
        <v>24.1</v>
      </c>
      <c r="AN42" s="7">
        <v>0.409</v>
      </c>
      <c r="AO42" s="7">
        <v>16.6</v>
      </c>
      <c r="AP42" s="7">
        <v>0.457</v>
      </c>
      <c r="AQ42" s="7">
        <v>7.5</v>
      </c>
      <c r="AR42" s="7">
        <v>0.332</v>
      </c>
      <c r="AS42" s="7">
        <v>12.7</v>
      </c>
      <c r="AT42" s="7">
        <v>18.1</v>
      </c>
      <c r="AU42" s="7">
        <v>23.3</v>
      </c>
      <c r="AV42" s="7">
        <v>33.6</v>
      </c>
      <c r="AW42" s="7">
        <v>11.6</v>
      </c>
      <c r="AX42" s="7">
        <v>6.5</v>
      </c>
      <c r="AY42" s="7">
        <v>3.2</v>
      </c>
      <c r="AZ42" s="7">
        <v>11.2</v>
      </c>
      <c r="BA42" s="7">
        <v>16.2</v>
      </c>
      <c r="BB42" s="7">
        <v>68.5</v>
      </c>
    </row>
    <row r="43">
      <c r="A43" s="6" t="s">
        <v>73</v>
      </c>
      <c r="B43" s="7">
        <v>1.0</v>
      </c>
      <c r="C43" s="7">
        <v>22.0</v>
      </c>
      <c r="D43" s="7">
        <v>14.0</v>
      </c>
      <c r="E43" s="7">
        <v>9.94</v>
      </c>
      <c r="F43" s="7">
        <v>4.3</v>
      </c>
      <c r="G43" s="7">
        <v>111.7</v>
      </c>
      <c r="H43" s="7">
        <v>2.0</v>
      </c>
      <c r="I43" s="7">
        <v>0.0</v>
      </c>
      <c r="J43" s="7">
        <v>26.3</v>
      </c>
      <c r="K43" s="7">
        <v>58.1</v>
      </c>
      <c r="L43" s="7">
        <v>0.453</v>
      </c>
      <c r="M43" s="7">
        <v>17.1</v>
      </c>
      <c r="N43" s="7">
        <v>32.5</v>
      </c>
      <c r="O43" s="7">
        <v>0.527</v>
      </c>
      <c r="P43" s="7">
        <v>9.2</v>
      </c>
      <c r="Q43" s="7">
        <v>0.36</v>
      </c>
      <c r="R43" s="7">
        <v>14.3</v>
      </c>
      <c r="S43" s="7">
        <v>0.761</v>
      </c>
      <c r="T43" s="7">
        <v>10.3</v>
      </c>
      <c r="U43" s="7">
        <v>25.8</v>
      </c>
      <c r="V43" s="7">
        <v>36.2</v>
      </c>
      <c r="W43" s="7">
        <v>14.4</v>
      </c>
      <c r="X43" s="7">
        <v>5.2</v>
      </c>
      <c r="Y43" s="7">
        <v>4.1</v>
      </c>
      <c r="Z43" s="7">
        <v>76.1</v>
      </c>
      <c r="AA43" s="7">
        <v>58.7</v>
      </c>
      <c r="AB43" s="7">
        <v>35.4</v>
      </c>
      <c r="AC43" s="7">
        <v>23.3</v>
      </c>
      <c r="AD43" s="7">
        <v>0.71</v>
      </c>
      <c r="AE43" s="7">
        <v>10.2</v>
      </c>
      <c r="AF43" s="7">
        <v>11.0</v>
      </c>
      <c r="AG43" s="7">
        <v>6.0</v>
      </c>
      <c r="AH43" s="7">
        <v>103.4</v>
      </c>
      <c r="AI43" s="7">
        <v>25.6</v>
      </c>
      <c r="AJ43" s="7">
        <v>18.8</v>
      </c>
      <c r="AK43" s="7">
        <v>11.2</v>
      </c>
      <c r="AL43" s="7">
        <v>16.2</v>
      </c>
      <c r="AM43" s="7">
        <v>25.0</v>
      </c>
      <c r="AN43" s="7">
        <v>0.426</v>
      </c>
      <c r="AO43" s="7">
        <v>17.2</v>
      </c>
      <c r="AP43" s="7">
        <v>0.485</v>
      </c>
      <c r="AQ43" s="7">
        <v>7.8</v>
      </c>
      <c r="AR43" s="7">
        <v>0.335</v>
      </c>
      <c r="AS43" s="7">
        <v>12.8</v>
      </c>
      <c r="AT43" s="7">
        <v>18.0</v>
      </c>
      <c r="AU43" s="7">
        <v>23.7</v>
      </c>
      <c r="AV43" s="7">
        <v>33.8</v>
      </c>
      <c r="AW43" s="7">
        <v>13.2</v>
      </c>
      <c r="AX43" s="7">
        <v>5.1</v>
      </c>
      <c r="AY43" s="7">
        <v>3.3</v>
      </c>
      <c r="AZ43" s="7">
        <v>11.4</v>
      </c>
      <c r="BA43" s="7">
        <v>17.8</v>
      </c>
      <c r="BB43" s="7">
        <v>70.5</v>
      </c>
    </row>
    <row r="44">
      <c r="A44" s="6" t="s">
        <v>75</v>
      </c>
      <c r="B44" s="7">
        <v>1.0</v>
      </c>
      <c r="C44" s="7">
        <v>22.0</v>
      </c>
      <c r="D44" s="7">
        <v>10.0</v>
      </c>
      <c r="E44" s="7">
        <v>12.68</v>
      </c>
      <c r="F44" s="7">
        <v>8.59</v>
      </c>
      <c r="G44" s="7">
        <v>110.4</v>
      </c>
      <c r="H44" s="7">
        <v>0.0</v>
      </c>
      <c r="I44" s="7">
        <v>0.0</v>
      </c>
      <c r="J44" s="7">
        <v>26.6</v>
      </c>
      <c r="K44" s="7">
        <v>57.2</v>
      </c>
      <c r="L44" s="7">
        <v>0.465</v>
      </c>
      <c r="M44" s="7">
        <v>16.1</v>
      </c>
      <c r="N44" s="7">
        <v>30.1</v>
      </c>
      <c r="O44" s="7">
        <v>0.535</v>
      </c>
      <c r="P44" s="7">
        <v>10.5</v>
      </c>
      <c r="Q44" s="7">
        <v>0.387</v>
      </c>
      <c r="R44" s="7">
        <v>8.9</v>
      </c>
      <c r="S44" s="7">
        <v>0.731</v>
      </c>
      <c r="T44" s="7">
        <v>6.1</v>
      </c>
      <c r="U44" s="7">
        <v>26.6</v>
      </c>
      <c r="V44" s="7">
        <v>32.6</v>
      </c>
      <c r="W44" s="7">
        <v>13.9</v>
      </c>
      <c r="X44" s="7">
        <v>4.4</v>
      </c>
      <c r="Y44" s="7">
        <v>2.2</v>
      </c>
      <c r="Z44" s="7">
        <v>72.5</v>
      </c>
      <c r="AA44" s="7">
        <v>58.5</v>
      </c>
      <c r="AB44" s="7">
        <v>36.7</v>
      </c>
      <c r="AC44" s="7">
        <v>21.8</v>
      </c>
      <c r="AD44" s="7">
        <v>0.706</v>
      </c>
      <c r="AE44" s="7">
        <v>8.8</v>
      </c>
      <c r="AF44" s="7">
        <v>13.0</v>
      </c>
      <c r="AG44" s="7">
        <v>11.0</v>
      </c>
      <c r="AH44" s="7">
        <v>104.2</v>
      </c>
      <c r="AI44" s="7">
        <v>27.1</v>
      </c>
      <c r="AJ44" s="7">
        <v>12.1</v>
      </c>
      <c r="AK44" s="7">
        <v>9.0</v>
      </c>
      <c r="AL44" s="7">
        <v>15.6</v>
      </c>
      <c r="AM44" s="7">
        <v>25.2</v>
      </c>
      <c r="AN44" s="7">
        <v>0.431</v>
      </c>
      <c r="AO44" s="7">
        <v>17.9</v>
      </c>
      <c r="AP44" s="7">
        <v>0.487</v>
      </c>
      <c r="AQ44" s="7">
        <v>7.4</v>
      </c>
      <c r="AR44" s="7">
        <v>0.337</v>
      </c>
      <c r="AS44" s="7">
        <v>10.6</v>
      </c>
      <c r="AT44" s="7">
        <v>15.0</v>
      </c>
      <c r="AU44" s="7">
        <v>26.0</v>
      </c>
      <c r="AV44" s="7">
        <v>34.8</v>
      </c>
      <c r="AW44" s="7">
        <v>14.1</v>
      </c>
      <c r="AX44" s="7">
        <v>4.7</v>
      </c>
      <c r="AY44" s="7">
        <v>3.0</v>
      </c>
      <c r="AZ44" s="7">
        <v>8.7</v>
      </c>
      <c r="BA44" s="7">
        <v>13.5</v>
      </c>
      <c r="BB44" s="7">
        <v>68.4</v>
      </c>
    </row>
    <row r="45">
      <c r="A45" s="6" t="s">
        <v>69</v>
      </c>
      <c r="B45" s="7">
        <v>0.0</v>
      </c>
      <c r="C45" s="7">
        <v>31.0</v>
      </c>
      <c r="D45" s="7">
        <v>17.0</v>
      </c>
      <c r="E45" s="7">
        <v>23.83</v>
      </c>
      <c r="F45" s="7">
        <v>4.44</v>
      </c>
      <c r="G45" s="7">
        <v>116.3</v>
      </c>
      <c r="H45" s="7">
        <v>3.0</v>
      </c>
      <c r="I45" s="7">
        <v>0.0</v>
      </c>
      <c r="J45" s="7">
        <v>27.8</v>
      </c>
      <c r="K45" s="7">
        <v>59.5</v>
      </c>
      <c r="L45" s="7">
        <v>0.466</v>
      </c>
      <c r="M45" s="7">
        <v>19.9</v>
      </c>
      <c r="N45" s="7">
        <v>37.1</v>
      </c>
      <c r="O45" s="7">
        <v>0.538</v>
      </c>
      <c r="P45" s="7">
        <v>7.8</v>
      </c>
      <c r="Q45" s="7">
        <v>0.348</v>
      </c>
      <c r="R45" s="7">
        <v>12.0</v>
      </c>
      <c r="S45" s="7">
        <v>0.721</v>
      </c>
      <c r="T45" s="7">
        <v>12.5</v>
      </c>
      <c r="U45" s="7">
        <v>26.2</v>
      </c>
      <c r="V45" s="7">
        <v>38.7</v>
      </c>
      <c r="W45" s="7">
        <v>14.9</v>
      </c>
      <c r="X45" s="7">
        <v>8.4</v>
      </c>
      <c r="Y45" s="7">
        <v>4.8</v>
      </c>
      <c r="Z45" s="7">
        <v>75.3</v>
      </c>
      <c r="AA45" s="7">
        <v>51.5</v>
      </c>
      <c r="AB45" s="7">
        <v>28.6</v>
      </c>
      <c r="AC45" s="7">
        <v>22.8</v>
      </c>
      <c r="AD45" s="7">
        <v>0.689</v>
      </c>
      <c r="AE45" s="7">
        <v>9.8</v>
      </c>
      <c r="AF45" s="7">
        <v>3.0</v>
      </c>
      <c r="AG45" s="7">
        <v>2.0</v>
      </c>
      <c r="AH45" s="7">
        <v>86.3</v>
      </c>
      <c r="AI45" s="7">
        <v>22.5</v>
      </c>
      <c r="AJ45" s="7">
        <v>16.6</v>
      </c>
      <c r="AK45" s="7">
        <v>9.9</v>
      </c>
      <c r="AL45" s="7">
        <v>16.5</v>
      </c>
      <c r="AM45" s="7">
        <v>18.5</v>
      </c>
      <c r="AN45" s="7">
        <v>0.36</v>
      </c>
      <c r="AO45" s="7">
        <v>12.2</v>
      </c>
      <c r="AP45" s="7">
        <v>0.428</v>
      </c>
      <c r="AQ45" s="7">
        <v>6.3</v>
      </c>
      <c r="AR45" s="7">
        <v>0.275</v>
      </c>
      <c r="AS45" s="7">
        <v>12.6</v>
      </c>
      <c r="AT45" s="7">
        <v>18.3</v>
      </c>
      <c r="AU45" s="7">
        <v>21.5</v>
      </c>
      <c r="AV45" s="7">
        <v>31.4</v>
      </c>
      <c r="AW45" s="7">
        <v>10.0</v>
      </c>
      <c r="AX45" s="7">
        <v>5.5</v>
      </c>
      <c r="AY45" s="7">
        <v>2.5</v>
      </c>
      <c r="AZ45" s="7">
        <v>14.4</v>
      </c>
      <c r="BA45" s="7">
        <v>16.1</v>
      </c>
      <c r="BB45" s="7">
        <v>55.9</v>
      </c>
    </row>
    <row r="46">
      <c r="A46" s="6" t="s">
        <v>74</v>
      </c>
      <c r="B46" s="7">
        <v>1.0</v>
      </c>
      <c r="C46" s="7">
        <v>25.0</v>
      </c>
      <c r="D46" s="7">
        <v>15.0</v>
      </c>
      <c r="E46" s="7">
        <v>16.42</v>
      </c>
      <c r="F46" s="7">
        <v>9.07</v>
      </c>
      <c r="G46" s="7">
        <v>112.9</v>
      </c>
      <c r="H46" s="7">
        <v>4.0</v>
      </c>
      <c r="I46" s="7">
        <v>0.0</v>
      </c>
      <c r="J46" s="7">
        <v>30.2</v>
      </c>
      <c r="K46" s="7">
        <v>61.1</v>
      </c>
      <c r="L46" s="7">
        <v>0.494</v>
      </c>
      <c r="M46" s="7">
        <v>22.6</v>
      </c>
      <c r="N46" s="7">
        <v>42.0</v>
      </c>
      <c r="O46" s="7">
        <v>0.54</v>
      </c>
      <c r="P46" s="7">
        <v>7.6</v>
      </c>
      <c r="Q46" s="7">
        <v>0.395</v>
      </c>
      <c r="R46" s="7">
        <v>13.4</v>
      </c>
      <c r="S46" s="7">
        <v>0.714</v>
      </c>
      <c r="T46" s="7">
        <v>10.6</v>
      </c>
      <c r="U46" s="7">
        <v>27.1</v>
      </c>
      <c r="V46" s="7">
        <v>37.6</v>
      </c>
      <c r="W46" s="7">
        <v>19.3</v>
      </c>
      <c r="X46" s="7">
        <v>6.5</v>
      </c>
      <c r="Y46" s="7">
        <v>3.2</v>
      </c>
      <c r="Z46" s="7">
        <v>81.4</v>
      </c>
      <c r="AA46" s="7">
        <v>61.5</v>
      </c>
      <c r="AB46" s="7">
        <v>40.5</v>
      </c>
      <c r="AC46" s="7">
        <v>21.0</v>
      </c>
      <c r="AD46" s="7">
        <v>0.724</v>
      </c>
      <c r="AE46" s="7">
        <v>9.2</v>
      </c>
      <c r="AF46" s="7">
        <v>9.0</v>
      </c>
      <c r="AG46" s="7">
        <v>5.0</v>
      </c>
      <c r="AH46" s="7">
        <v>102.7</v>
      </c>
      <c r="AI46" s="7">
        <v>19.1</v>
      </c>
      <c r="AJ46" s="7">
        <v>18.8</v>
      </c>
      <c r="AK46" s="7">
        <v>12.6</v>
      </c>
      <c r="AL46" s="7">
        <v>15.9</v>
      </c>
      <c r="AM46" s="7">
        <v>27.2</v>
      </c>
      <c r="AN46" s="7">
        <v>0.443</v>
      </c>
      <c r="AO46" s="7">
        <v>19.7</v>
      </c>
      <c r="AP46" s="7">
        <v>0.487</v>
      </c>
      <c r="AQ46" s="7">
        <v>7.5</v>
      </c>
      <c r="AR46" s="7">
        <v>0.359</v>
      </c>
      <c r="AS46" s="7">
        <v>12.1</v>
      </c>
      <c r="AT46" s="7">
        <v>16.6</v>
      </c>
      <c r="AU46" s="7">
        <v>22.7</v>
      </c>
      <c r="AV46" s="7">
        <v>31.9</v>
      </c>
      <c r="AW46" s="7">
        <v>14.8</v>
      </c>
      <c r="AX46" s="7">
        <v>7.1</v>
      </c>
      <c r="AY46" s="7">
        <v>3.9</v>
      </c>
      <c r="AZ46" s="7">
        <v>11.9</v>
      </c>
      <c r="BA46" s="7">
        <v>17.6</v>
      </c>
      <c r="BB46" s="7">
        <v>74.1</v>
      </c>
    </row>
    <row r="47">
      <c r="A47" s="6" t="s">
        <v>76</v>
      </c>
      <c r="B47" s="7">
        <v>1.0</v>
      </c>
      <c r="C47" s="7">
        <v>26.0</v>
      </c>
      <c r="D47" s="7">
        <v>12.0</v>
      </c>
      <c r="E47" s="7">
        <v>21.31</v>
      </c>
      <c r="F47" s="7">
        <v>10.87</v>
      </c>
      <c r="G47" s="7">
        <v>109.5</v>
      </c>
      <c r="H47" s="7">
        <v>4.0</v>
      </c>
      <c r="I47" s="7">
        <v>0.0</v>
      </c>
      <c r="J47" s="7">
        <v>28.2</v>
      </c>
      <c r="K47" s="7">
        <v>60.3</v>
      </c>
      <c r="L47" s="7">
        <v>0.468</v>
      </c>
      <c r="M47" s="7">
        <v>21.1</v>
      </c>
      <c r="N47" s="7">
        <v>39.2</v>
      </c>
      <c r="O47" s="7">
        <v>0.538</v>
      </c>
      <c r="P47" s="7">
        <v>7.1</v>
      </c>
      <c r="Q47" s="7">
        <v>0.339</v>
      </c>
      <c r="R47" s="7">
        <v>14.3</v>
      </c>
      <c r="S47" s="7">
        <v>0.752</v>
      </c>
      <c r="T47" s="7">
        <v>9.8</v>
      </c>
      <c r="U47" s="7">
        <v>24.6</v>
      </c>
      <c r="V47" s="7">
        <v>34.4</v>
      </c>
      <c r="W47" s="7">
        <v>16.1</v>
      </c>
      <c r="X47" s="7">
        <v>8.1</v>
      </c>
      <c r="Y47" s="7">
        <v>3.7</v>
      </c>
      <c r="Z47" s="7">
        <v>77.9</v>
      </c>
      <c r="AA47" s="7">
        <v>55.9</v>
      </c>
      <c r="AB47" s="7">
        <v>36.1</v>
      </c>
      <c r="AC47" s="7">
        <v>19.8</v>
      </c>
      <c r="AD47" s="7">
        <v>0.724</v>
      </c>
      <c r="AE47" s="7">
        <v>10.2</v>
      </c>
      <c r="AF47" s="7">
        <v>8.0</v>
      </c>
      <c r="AG47" s="7">
        <v>6.0</v>
      </c>
      <c r="AH47" s="7">
        <v>94.8</v>
      </c>
      <c r="AI47" s="7">
        <v>21.1</v>
      </c>
      <c r="AJ47" s="7">
        <v>19.0</v>
      </c>
      <c r="AK47" s="7">
        <v>11.7</v>
      </c>
      <c r="AL47" s="7">
        <v>17.6</v>
      </c>
      <c r="AM47" s="7">
        <v>23.5</v>
      </c>
      <c r="AN47" s="7">
        <v>0.42</v>
      </c>
      <c r="AO47" s="7">
        <v>17.0</v>
      </c>
      <c r="AP47" s="7">
        <v>0.471</v>
      </c>
      <c r="AQ47" s="7">
        <v>6.5</v>
      </c>
      <c r="AR47" s="7">
        <v>0.327</v>
      </c>
      <c r="AS47" s="7">
        <v>13.9</v>
      </c>
      <c r="AT47" s="7">
        <v>19.3</v>
      </c>
      <c r="AU47" s="7">
        <v>24.8</v>
      </c>
      <c r="AV47" s="7">
        <v>35.0</v>
      </c>
      <c r="AW47" s="7">
        <v>11.4</v>
      </c>
      <c r="AX47" s="7">
        <v>5.7</v>
      </c>
      <c r="AY47" s="7">
        <v>3.3</v>
      </c>
      <c r="AZ47" s="7">
        <v>16.2</v>
      </c>
      <c r="BA47" s="7">
        <v>18.0</v>
      </c>
      <c r="BB47" s="7">
        <v>67.4</v>
      </c>
    </row>
    <row r="48">
      <c r="A48" s="6" t="s">
        <v>110</v>
      </c>
      <c r="B48" s="7">
        <v>0.0</v>
      </c>
      <c r="C48" s="7">
        <v>22.0</v>
      </c>
      <c r="D48" s="7">
        <v>11.0</v>
      </c>
      <c r="E48" s="7">
        <v>-4.76</v>
      </c>
      <c r="F48" s="7">
        <v>-5.76</v>
      </c>
      <c r="G48" s="7">
        <v>104.9</v>
      </c>
      <c r="H48" s="7">
        <v>0.0</v>
      </c>
      <c r="I48" s="7">
        <v>0.0</v>
      </c>
      <c r="J48" s="7">
        <v>26.7</v>
      </c>
      <c r="K48" s="7">
        <v>58.0</v>
      </c>
      <c r="L48" s="7">
        <v>0.461</v>
      </c>
      <c r="M48" s="7">
        <v>18.7</v>
      </c>
      <c r="N48" s="7">
        <v>36.7</v>
      </c>
      <c r="O48" s="7">
        <v>0.509</v>
      </c>
      <c r="P48" s="7">
        <v>8.0</v>
      </c>
      <c r="Q48" s="7">
        <v>0.377</v>
      </c>
      <c r="R48" s="7">
        <v>14.1</v>
      </c>
      <c r="S48" s="7">
        <v>0.714</v>
      </c>
      <c r="T48" s="7">
        <v>11.6</v>
      </c>
      <c r="U48" s="7">
        <v>24.2</v>
      </c>
      <c r="V48" s="7">
        <v>35.8</v>
      </c>
      <c r="W48" s="7">
        <v>14.9</v>
      </c>
      <c r="X48" s="7">
        <v>7.2</v>
      </c>
      <c r="Y48" s="7">
        <v>3.2</v>
      </c>
      <c r="Z48" s="7">
        <v>75.5</v>
      </c>
      <c r="AA48" s="7">
        <v>57.5</v>
      </c>
      <c r="AB48" s="7">
        <v>36.3</v>
      </c>
      <c r="AC48" s="7">
        <v>21.2</v>
      </c>
      <c r="AD48" s="7">
        <v>0.684</v>
      </c>
      <c r="AE48" s="7">
        <v>10.8</v>
      </c>
      <c r="AF48" s="7">
        <v>12.0</v>
      </c>
      <c r="AG48" s="7">
        <v>3.0</v>
      </c>
      <c r="AH48" s="7">
        <v>100.0</v>
      </c>
      <c r="AI48" s="7">
        <v>21.2</v>
      </c>
      <c r="AJ48" s="7">
        <v>19.7</v>
      </c>
      <c r="AK48" s="7">
        <v>16.3</v>
      </c>
      <c r="AL48" s="7">
        <v>17.6</v>
      </c>
      <c r="AM48" s="7">
        <v>25.4</v>
      </c>
      <c r="AN48" s="7">
        <v>0.442</v>
      </c>
      <c r="AO48" s="7">
        <v>18.2</v>
      </c>
      <c r="AP48" s="7">
        <v>0.503</v>
      </c>
      <c r="AQ48" s="7">
        <v>7.2</v>
      </c>
      <c r="AR48" s="7">
        <v>0.338</v>
      </c>
      <c r="AS48" s="7">
        <v>13.9</v>
      </c>
      <c r="AT48" s="7">
        <v>20.4</v>
      </c>
      <c r="AU48" s="7">
        <v>22.2</v>
      </c>
      <c r="AV48" s="7">
        <v>33.1</v>
      </c>
      <c r="AW48" s="7">
        <v>11.9</v>
      </c>
      <c r="AX48" s="7">
        <v>8.7</v>
      </c>
      <c r="AY48" s="7">
        <v>3.0</v>
      </c>
      <c r="AZ48" s="7">
        <v>15.5</v>
      </c>
      <c r="BA48" s="7">
        <v>17.8</v>
      </c>
      <c r="BB48" s="7">
        <v>71.9</v>
      </c>
    </row>
    <row r="49">
      <c r="A49" s="6" t="s">
        <v>111</v>
      </c>
      <c r="B49" s="7">
        <v>1.0</v>
      </c>
      <c r="C49" s="7">
        <v>20.0</v>
      </c>
      <c r="D49" s="7">
        <v>11.0</v>
      </c>
      <c r="E49" s="7">
        <v>15.36</v>
      </c>
      <c r="F49" s="7">
        <v>7.67</v>
      </c>
      <c r="G49" s="7">
        <v>106.5</v>
      </c>
      <c r="H49" s="7">
        <v>9.0</v>
      </c>
      <c r="I49" s="7">
        <v>0.0</v>
      </c>
      <c r="J49" s="7">
        <v>26.7</v>
      </c>
      <c r="K49" s="7">
        <v>59.2</v>
      </c>
      <c r="L49" s="7">
        <v>0.451</v>
      </c>
      <c r="M49" s="7">
        <v>19.0</v>
      </c>
      <c r="N49" s="7">
        <v>34.4</v>
      </c>
      <c r="O49" s="7">
        <v>0.553</v>
      </c>
      <c r="P49" s="7">
        <v>7.7</v>
      </c>
      <c r="Q49" s="7">
        <v>0.309</v>
      </c>
      <c r="R49" s="7">
        <v>13.6</v>
      </c>
      <c r="S49" s="7">
        <v>0.68</v>
      </c>
      <c r="T49" s="7">
        <v>11.3</v>
      </c>
      <c r="U49" s="7">
        <v>26.6</v>
      </c>
      <c r="V49" s="7">
        <v>37.9</v>
      </c>
      <c r="W49" s="7">
        <v>12.5</v>
      </c>
      <c r="X49" s="7">
        <v>6.8</v>
      </c>
      <c r="Y49" s="7">
        <v>5.7</v>
      </c>
      <c r="Z49" s="7">
        <v>74.7</v>
      </c>
      <c r="AA49" s="7">
        <v>58.5</v>
      </c>
      <c r="AB49" s="7">
        <v>40.4</v>
      </c>
      <c r="AC49" s="7">
        <v>18.1</v>
      </c>
      <c r="AD49" s="7">
        <v>0.702</v>
      </c>
      <c r="AE49" s="7">
        <v>9.7</v>
      </c>
      <c r="AF49" s="7">
        <v>12.0</v>
      </c>
      <c r="AG49" s="7">
        <v>9.0</v>
      </c>
      <c r="AH49" s="7">
        <v>95.5</v>
      </c>
      <c r="AI49" s="7">
        <v>24.8</v>
      </c>
      <c r="AJ49" s="7">
        <v>20.0</v>
      </c>
      <c r="AK49" s="7">
        <v>12.8</v>
      </c>
      <c r="AL49" s="7">
        <v>16.9</v>
      </c>
      <c r="AM49" s="7">
        <v>24.4</v>
      </c>
      <c r="AN49" s="7">
        <v>0.417</v>
      </c>
      <c r="AO49" s="7">
        <v>18.3</v>
      </c>
      <c r="AP49" s="7">
        <v>0.453</v>
      </c>
      <c r="AQ49" s="7">
        <v>6.1</v>
      </c>
      <c r="AR49" s="7">
        <v>0.336</v>
      </c>
      <c r="AS49" s="7">
        <v>12.2</v>
      </c>
      <c r="AT49" s="7">
        <v>17.3</v>
      </c>
      <c r="AU49" s="7">
        <v>23.8</v>
      </c>
      <c r="AV49" s="7">
        <v>33.5</v>
      </c>
      <c r="AW49" s="7">
        <v>10.9</v>
      </c>
      <c r="AX49" s="7">
        <v>6.8</v>
      </c>
      <c r="AY49" s="7">
        <v>2.8</v>
      </c>
      <c r="AZ49" s="7">
        <v>13.1</v>
      </c>
      <c r="BA49" s="7">
        <v>18.3</v>
      </c>
      <c r="BB49" s="7">
        <v>67.0</v>
      </c>
    </row>
    <row r="50">
      <c r="A50" s="6" t="s">
        <v>112</v>
      </c>
      <c r="B50" s="7">
        <v>0.0</v>
      </c>
      <c r="C50" s="7">
        <v>27.0</v>
      </c>
      <c r="D50" s="7">
        <v>15.0</v>
      </c>
      <c r="E50" s="7">
        <v>9.84</v>
      </c>
      <c r="F50" s="7">
        <v>1.41</v>
      </c>
      <c r="G50" s="7">
        <v>104.0</v>
      </c>
      <c r="H50" s="7">
        <v>2.0</v>
      </c>
      <c r="I50" s="7">
        <v>0.0</v>
      </c>
      <c r="J50" s="7">
        <v>24.9</v>
      </c>
      <c r="K50" s="7">
        <v>53.5</v>
      </c>
      <c r="L50" s="7">
        <v>0.465</v>
      </c>
      <c r="M50" s="7">
        <v>18.9</v>
      </c>
      <c r="N50" s="7">
        <v>36.0</v>
      </c>
      <c r="O50" s="7">
        <v>0.525</v>
      </c>
      <c r="P50" s="7">
        <v>6.0</v>
      </c>
      <c r="Q50" s="7">
        <v>0.344</v>
      </c>
      <c r="R50" s="7">
        <v>15.7</v>
      </c>
      <c r="S50" s="7">
        <v>0.7</v>
      </c>
      <c r="T50" s="7">
        <v>9.2</v>
      </c>
      <c r="U50" s="7">
        <v>24.1</v>
      </c>
      <c r="V50" s="7">
        <v>33.3</v>
      </c>
      <c r="W50" s="7">
        <v>13.1</v>
      </c>
      <c r="X50" s="7">
        <v>9.1</v>
      </c>
      <c r="Y50" s="7">
        <v>4.6</v>
      </c>
      <c r="Z50" s="7">
        <v>71.5</v>
      </c>
      <c r="AA50" s="7">
        <v>54.5</v>
      </c>
      <c r="AB50" s="7">
        <v>36.0</v>
      </c>
      <c r="AC50" s="7">
        <v>18.5</v>
      </c>
      <c r="AD50" s="7">
        <v>0.697</v>
      </c>
      <c r="AE50" s="7">
        <v>10.0</v>
      </c>
      <c r="AF50" s="7">
        <v>7.0</v>
      </c>
      <c r="AG50" s="7">
        <v>3.0</v>
      </c>
      <c r="AH50" s="7">
        <v>91.8</v>
      </c>
      <c r="AI50" s="7">
        <v>17.5</v>
      </c>
      <c r="AJ50" s="7">
        <v>22.4</v>
      </c>
      <c r="AK50" s="7">
        <v>13.6</v>
      </c>
      <c r="AL50" s="7">
        <v>16.2</v>
      </c>
      <c r="AM50" s="7">
        <v>22.8</v>
      </c>
      <c r="AN50" s="7">
        <v>0.418</v>
      </c>
      <c r="AO50" s="7">
        <v>16.7</v>
      </c>
      <c r="AP50" s="7">
        <v>0.463</v>
      </c>
      <c r="AQ50" s="7">
        <v>6.1</v>
      </c>
      <c r="AR50" s="7">
        <v>0.33</v>
      </c>
      <c r="AS50" s="7">
        <v>11.5</v>
      </c>
      <c r="AT50" s="7">
        <v>16.5</v>
      </c>
      <c r="AU50" s="7">
        <v>22.8</v>
      </c>
      <c r="AV50" s="7">
        <v>32.8</v>
      </c>
      <c r="AW50" s="7">
        <v>11.5</v>
      </c>
      <c r="AX50" s="7">
        <v>6.7</v>
      </c>
      <c r="AY50" s="7">
        <v>3.4</v>
      </c>
      <c r="AZ50" s="7">
        <v>16.7</v>
      </c>
      <c r="BA50" s="7">
        <v>19.7</v>
      </c>
      <c r="BB50" s="7">
        <v>63.1</v>
      </c>
    </row>
    <row r="51">
      <c r="A51" s="6" t="s">
        <v>113</v>
      </c>
      <c r="B51" s="7">
        <v>0.0</v>
      </c>
      <c r="C51" s="7">
        <v>27.0</v>
      </c>
      <c r="D51" s="7">
        <v>17.0</v>
      </c>
      <c r="E51" s="7">
        <v>7.96</v>
      </c>
      <c r="F51" s="7">
        <v>-3.42</v>
      </c>
      <c r="G51" s="7">
        <v>110.5</v>
      </c>
      <c r="H51" s="7">
        <v>0.0</v>
      </c>
      <c r="I51" s="7">
        <v>0.0</v>
      </c>
      <c r="J51" s="7">
        <v>28.1</v>
      </c>
      <c r="K51" s="7">
        <v>61.1</v>
      </c>
      <c r="L51" s="7">
        <v>0.461</v>
      </c>
      <c r="M51" s="7">
        <v>21.1</v>
      </c>
      <c r="N51" s="7">
        <v>41.5</v>
      </c>
      <c r="O51" s="7">
        <v>0.508</v>
      </c>
      <c r="P51" s="7">
        <v>7.1</v>
      </c>
      <c r="Q51" s="7">
        <v>0.36</v>
      </c>
      <c r="R51" s="7">
        <v>13.0</v>
      </c>
      <c r="S51" s="7">
        <v>0.731</v>
      </c>
      <c r="T51" s="7">
        <v>11.2</v>
      </c>
      <c r="U51" s="7">
        <v>24.5</v>
      </c>
      <c r="V51" s="7">
        <v>35.8</v>
      </c>
      <c r="W51" s="7">
        <v>15.0</v>
      </c>
      <c r="X51" s="7">
        <v>7.5</v>
      </c>
      <c r="Y51" s="7">
        <v>5.6</v>
      </c>
      <c r="Z51" s="7">
        <v>76.4</v>
      </c>
      <c r="AA51" s="7">
        <v>57.1</v>
      </c>
      <c r="AB51" s="7">
        <v>37.4</v>
      </c>
      <c r="AC51" s="7">
        <v>19.7</v>
      </c>
      <c r="AD51" s="7">
        <v>0.702</v>
      </c>
      <c r="AE51" s="7">
        <v>10.8</v>
      </c>
      <c r="AF51" s="7">
        <v>7.0</v>
      </c>
      <c r="AG51" s="7">
        <v>3.0</v>
      </c>
      <c r="AH51" s="7">
        <v>94.0</v>
      </c>
      <c r="AI51" s="7">
        <v>19.6</v>
      </c>
      <c r="AJ51" s="7">
        <v>17.7</v>
      </c>
      <c r="AK51" s="7">
        <v>10.6</v>
      </c>
      <c r="AL51" s="7">
        <v>16.3</v>
      </c>
      <c r="AM51" s="7">
        <v>23.4</v>
      </c>
      <c r="AN51" s="7">
        <v>0.409</v>
      </c>
      <c r="AO51" s="7">
        <v>17.6</v>
      </c>
      <c r="AP51" s="7">
        <v>0.47</v>
      </c>
      <c r="AQ51" s="7">
        <v>5.8</v>
      </c>
      <c r="AR51" s="7">
        <v>0.292</v>
      </c>
      <c r="AS51" s="7">
        <v>12.5</v>
      </c>
      <c r="AT51" s="7">
        <v>17.9</v>
      </c>
      <c r="AU51" s="7">
        <v>23.9</v>
      </c>
      <c r="AV51" s="7">
        <v>34.6</v>
      </c>
      <c r="AW51" s="7">
        <v>11.8</v>
      </c>
      <c r="AX51" s="7">
        <v>5.4</v>
      </c>
      <c r="AY51" s="7">
        <v>2.7</v>
      </c>
      <c r="AZ51" s="7">
        <v>14.5</v>
      </c>
      <c r="BA51" s="7">
        <v>16.1</v>
      </c>
      <c r="BB51" s="7">
        <v>65.0</v>
      </c>
    </row>
    <row r="52">
      <c r="A52" s="6" t="s">
        <v>86</v>
      </c>
      <c r="B52" s="7">
        <v>1.0</v>
      </c>
      <c r="C52" s="7">
        <v>22.0</v>
      </c>
      <c r="D52" s="7">
        <v>11.0</v>
      </c>
      <c r="E52" s="7">
        <v>11.02</v>
      </c>
      <c r="F52" s="7">
        <v>8.4</v>
      </c>
      <c r="G52" s="7">
        <v>100.6</v>
      </c>
      <c r="H52" s="7">
        <v>6.0</v>
      </c>
      <c r="I52" s="7">
        <v>0.0</v>
      </c>
      <c r="J52" s="7">
        <v>25.0</v>
      </c>
      <c r="K52" s="7">
        <v>60.5</v>
      </c>
      <c r="L52" s="7">
        <v>0.413</v>
      </c>
      <c r="M52" s="7">
        <v>17.5</v>
      </c>
      <c r="N52" s="7">
        <v>36.6</v>
      </c>
      <c r="O52" s="7">
        <v>0.479</v>
      </c>
      <c r="P52" s="7">
        <v>7.5</v>
      </c>
      <c r="Q52" s="7">
        <v>0.314</v>
      </c>
      <c r="R52" s="7">
        <v>12.8</v>
      </c>
      <c r="S52" s="7">
        <v>0.689</v>
      </c>
      <c r="T52" s="7">
        <v>11.3</v>
      </c>
      <c r="U52" s="7">
        <v>25.5</v>
      </c>
      <c r="V52" s="7">
        <v>36.9</v>
      </c>
      <c r="W52" s="7">
        <v>14.2</v>
      </c>
      <c r="X52" s="7">
        <v>7.3</v>
      </c>
      <c r="Y52" s="7">
        <v>4.7</v>
      </c>
      <c r="Z52" s="7">
        <v>70.3</v>
      </c>
      <c r="AA52" s="7">
        <v>58.3</v>
      </c>
      <c r="AB52" s="7">
        <v>35.5</v>
      </c>
      <c r="AC52" s="7">
        <v>22.8</v>
      </c>
      <c r="AD52" s="7">
        <v>0.702</v>
      </c>
      <c r="AE52" s="7">
        <v>11.9</v>
      </c>
      <c r="AF52" s="7">
        <v>12.0</v>
      </c>
      <c r="AG52" s="7">
        <v>9.0</v>
      </c>
      <c r="AH52" s="7">
        <v>96.8</v>
      </c>
      <c r="AI52" s="7">
        <v>23.9</v>
      </c>
      <c r="AJ52" s="7">
        <v>18.6</v>
      </c>
      <c r="AK52" s="7">
        <v>11.8</v>
      </c>
      <c r="AL52" s="7">
        <v>18.5</v>
      </c>
      <c r="AM52" s="7">
        <v>23.2</v>
      </c>
      <c r="AN52" s="7">
        <v>0.398</v>
      </c>
      <c r="AO52" s="7">
        <v>15.6</v>
      </c>
      <c r="AP52" s="7">
        <v>0.438</v>
      </c>
      <c r="AQ52" s="7">
        <v>7.6</v>
      </c>
      <c r="AR52" s="7">
        <v>0.336</v>
      </c>
      <c r="AS52" s="7">
        <v>13.6</v>
      </c>
      <c r="AT52" s="7">
        <v>19.4</v>
      </c>
      <c r="AU52" s="7">
        <v>26.9</v>
      </c>
      <c r="AV52" s="7">
        <v>38.8</v>
      </c>
      <c r="AW52" s="7">
        <v>12.5</v>
      </c>
      <c r="AX52" s="7">
        <v>6.2</v>
      </c>
      <c r="AY52" s="7">
        <v>3.0</v>
      </c>
      <c r="AZ52" s="7">
        <v>14.4</v>
      </c>
      <c r="BA52" s="7">
        <v>18.1</v>
      </c>
      <c r="BB52" s="7">
        <v>67.7</v>
      </c>
    </row>
    <row r="53">
      <c r="A53" s="6" t="s">
        <v>114</v>
      </c>
      <c r="B53" s="7">
        <v>0.0</v>
      </c>
      <c r="C53" s="7">
        <v>24.0</v>
      </c>
      <c r="D53" s="7">
        <v>10.0</v>
      </c>
      <c r="E53" s="7">
        <v>4.64</v>
      </c>
      <c r="F53" s="7">
        <v>1.02</v>
      </c>
      <c r="G53" s="7">
        <v>111.8</v>
      </c>
      <c r="H53" s="7">
        <v>1.0</v>
      </c>
      <c r="I53" s="7">
        <v>0.0</v>
      </c>
      <c r="J53" s="7">
        <v>25.9</v>
      </c>
      <c r="K53" s="7">
        <v>55.8</v>
      </c>
      <c r="L53" s="7">
        <v>0.463</v>
      </c>
      <c r="M53" s="7">
        <v>16.9</v>
      </c>
      <c r="N53" s="7">
        <v>32.4</v>
      </c>
      <c r="O53" s="7">
        <v>0.521</v>
      </c>
      <c r="P53" s="7">
        <v>9.0</v>
      </c>
      <c r="Q53" s="7">
        <v>0.383</v>
      </c>
      <c r="R53" s="7">
        <v>14.6</v>
      </c>
      <c r="S53" s="7">
        <v>0.716</v>
      </c>
      <c r="T53" s="7">
        <v>10.2</v>
      </c>
      <c r="U53" s="7">
        <v>26.7</v>
      </c>
      <c r="V53" s="7">
        <v>36.9</v>
      </c>
      <c r="W53" s="7">
        <v>12.6</v>
      </c>
      <c r="X53" s="7">
        <v>4.9</v>
      </c>
      <c r="Y53" s="7">
        <v>3.3</v>
      </c>
      <c r="Z53" s="7">
        <v>75.3</v>
      </c>
      <c r="AA53" s="7">
        <v>58.7</v>
      </c>
      <c r="AB53" s="7">
        <v>39.3</v>
      </c>
      <c r="AC53" s="7">
        <v>19.4</v>
      </c>
      <c r="AD53" s="7">
        <v>0.7</v>
      </c>
      <c r="AE53" s="7">
        <v>11.0</v>
      </c>
      <c r="AF53" s="7">
        <v>11.0</v>
      </c>
      <c r="AG53" s="7">
        <v>7.0</v>
      </c>
      <c r="AH53" s="7">
        <v>99.2</v>
      </c>
      <c r="AI53" s="7">
        <v>23.4</v>
      </c>
      <c r="AJ53" s="7">
        <v>20.4</v>
      </c>
      <c r="AK53" s="7">
        <v>12.1</v>
      </c>
      <c r="AL53" s="7">
        <v>18.1</v>
      </c>
      <c r="AM53" s="7">
        <v>23.8</v>
      </c>
      <c r="AN53" s="7">
        <v>0.405</v>
      </c>
      <c r="AO53" s="7">
        <v>17.7</v>
      </c>
      <c r="AP53" s="7">
        <v>0.45</v>
      </c>
      <c r="AQ53" s="7">
        <v>6.1</v>
      </c>
      <c r="AR53" s="7">
        <v>0.314</v>
      </c>
      <c r="AS53" s="7">
        <v>13.1</v>
      </c>
      <c r="AT53" s="7">
        <v>18.8</v>
      </c>
      <c r="AU53" s="7">
        <v>22.5</v>
      </c>
      <c r="AV53" s="7">
        <v>33.5</v>
      </c>
      <c r="AW53" s="7">
        <v>10.3</v>
      </c>
      <c r="AX53" s="7">
        <v>5.6</v>
      </c>
      <c r="AY53" s="7">
        <v>2.5</v>
      </c>
      <c r="AZ53" s="7">
        <v>10.7</v>
      </c>
      <c r="BA53" s="7">
        <v>17.9</v>
      </c>
      <c r="BB53" s="7">
        <v>66.8</v>
      </c>
    </row>
    <row r="54">
      <c r="A54" s="6" t="s">
        <v>115</v>
      </c>
      <c r="B54" s="7">
        <v>0.0</v>
      </c>
      <c r="C54" s="7">
        <v>24.0</v>
      </c>
      <c r="D54" s="7">
        <v>13.0</v>
      </c>
      <c r="E54" s="7">
        <v>13.63</v>
      </c>
      <c r="F54" s="7">
        <v>6.59</v>
      </c>
      <c r="G54" s="7">
        <v>106.7</v>
      </c>
      <c r="H54" s="7">
        <v>1.0</v>
      </c>
      <c r="I54" s="7">
        <v>0.0</v>
      </c>
      <c r="J54" s="7">
        <v>25.8</v>
      </c>
      <c r="K54" s="7">
        <v>56.8</v>
      </c>
      <c r="L54" s="7">
        <v>0.455</v>
      </c>
      <c r="M54" s="7">
        <v>18.0</v>
      </c>
      <c r="N54" s="7">
        <v>35.2</v>
      </c>
      <c r="O54" s="7">
        <v>0.51</v>
      </c>
      <c r="P54" s="7">
        <v>7.8</v>
      </c>
      <c r="Q54" s="7">
        <v>0.365</v>
      </c>
      <c r="R54" s="7">
        <v>12.8</v>
      </c>
      <c r="S54" s="7">
        <v>0.735</v>
      </c>
      <c r="T54" s="7">
        <v>8.7</v>
      </c>
      <c r="U54" s="7">
        <v>26.9</v>
      </c>
      <c r="V54" s="7">
        <v>35.6</v>
      </c>
      <c r="W54" s="7">
        <v>11.2</v>
      </c>
      <c r="X54" s="7">
        <v>5.1</v>
      </c>
      <c r="Y54" s="7">
        <v>2.9</v>
      </c>
      <c r="Z54" s="7">
        <v>72.2</v>
      </c>
      <c r="AA54" s="7">
        <v>57.0</v>
      </c>
      <c r="AB54" s="7">
        <v>35.9</v>
      </c>
      <c r="AC54" s="7">
        <v>21.1</v>
      </c>
      <c r="AD54" s="7">
        <v>0.698</v>
      </c>
      <c r="AE54" s="7">
        <v>8.3</v>
      </c>
      <c r="AF54" s="7">
        <v>9.0</v>
      </c>
      <c r="AG54" s="7">
        <v>5.0</v>
      </c>
      <c r="AH54" s="7">
        <v>95.0</v>
      </c>
      <c r="AI54" s="7">
        <v>21.5</v>
      </c>
      <c r="AJ54" s="7">
        <v>17.4</v>
      </c>
      <c r="AK54" s="7">
        <v>11.2</v>
      </c>
      <c r="AL54" s="7">
        <v>16.3</v>
      </c>
      <c r="AM54" s="7">
        <v>23.5</v>
      </c>
      <c r="AN54" s="7">
        <v>0.413</v>
      </c>
      <c r="AO54" s="7">
        <v>17.0</v>
      </c>
      <c r="AP54" s="7">
        <v>0.474</v>
      </c>
      <c r="AQ54" s="7">
        <v>6.5</v>
      </c>
      <c r="AR54" s="7">
        <v>0.309</v>
      </c>
      <c r="AS54" s="7">
        <v>10.8</v>
      </c>
      <c r="AT54" s="7">
        <v>15.5</v>
      </c>
      <c r="AU54" s="7">
        <v>23.9</v>
      </c>
      <c r="AV54" s="7">
        <v>32.2</v>
      </c>
      <c r="AW54" s="7">
        <v>10.8</v>
      </c>
      <c r="AX54" s="7">
        <v>5.1</v>
      </c>
      <c r="AY54" s="7">
        <v>3.3</v>
      </c>
      <c r="AZ54" s="7">
        <v>11.9</v>
      </c>
      <c r="BA54" s="7">
        <v>16.8</v>
      </c>
      <c r="BB54" s="7">
        <v>64.3</v>
      </c>
    </row>
    <row r="55">
      <c r="A55" s="6" t="s">
        <v>116</v>
      </c>
      <c r="B55" s="7">
        <v>0.0</v>
      </c>
      <c r="C55" s="7">
        <v>27.0</v>
      </c>
      <c r="D55" s="7">
        <v>16.0</v>
      </c>
      <c r="E55" s="7">
        <v>-1.48</v>
      </c>
      <c r="F55" s="7">
        <v>-5.33</v>
      </c>
      <c r="G55" s="7">
        <v>106.4</v>
      </c>
      <c r="H55" s="7">
        <v>0.0</v>
      </c>
      <c r="I55" s="7">
        <v>0.0</v>
      </c>
      <c r="J55" s="7">
        <v>25.8</v>
      </c>
      <c r="K55" s="7">
        <v>54.1</v>
      </c>
      <c r="L55" s="7">
        <v>0.477</v>
      </c>
      <c r="M55" s="7">
        <v>17.9</v>
      </c>
      <c r="N55" s="7">
        <v>33.9</v>
      </c>
      <c r="O55" s="7">
        <v>0.53</v>
      </c>
      <c r="P55" s="7">
        <v>7.9</v>
      </c>
      <c r="Q55" s="7">
        <v>0.39</v>
      </c>
      <c r="R55" s="7">
        <v>15.5</v>
      </c>
      <c r="S55" s="7">
        <v>0.694</v>
      </c>
      <c r="T55" s="7">
        <v>8.4</v>
      </c>
      <c r="U55" s="7">
        <v>26.7</v>
      </c>
      <c r="V55" s="7">
        <v>35.1</v>
      </c>
      <c r="W55" s="7">
        <v>12.9</v>
      </c>
      <c r="X55" s="7">
        <v>6.4</v>
      </c>
      <c r="Y55" s="7">
        <v>4.0</v>
      </c>
      <c r="Z55" s="7">
        <v>75.0</v>
      </c>
      <c r="AA55" s="7">
        <v>60.6</v>
      </c>
      <c r="AB55" s="7">
        <v>39.6</v>
      </c>
      <c r="AC55" s="7">
        <v>21.0</v>
      </c>
      <c r="AD55" s="7">
        <v>0.717</v>
      </c>
      <c r="AE55" s="7">
        <v>10.4</v>
      </c>
      <c r="AF55" s="7">
        <v>7.0</v>
      </c>
      <c r="AG55" s="7">
        <v>2.0</v>
      </c>
      <c r="AH55" s="7">
        <v>97.3</v>
      </c>
      <c r="AI55" s="7">
        <v>20.2</v>
      </c>
      <c r="AJ55" s="7">
        <v>22.3</v>
      </c>
      <c r="AK55" s="7">
        <v>14.1</v>
      </c>
      <c r="AL55" s="7">
        <v>15.5</v>
      </c>
      <c r="AM55" s="7">
        <v>25.5</v>
      </c>
      <c r="AN55" s="7">
        <v>0.42</v>
      </c>
      <c r="AO55" s="7">
        <v>19.3</v>
      </c>
      <c r="AP55" s="7">
        <v>0.486</v>
      </c>
      <c r="AQ55" s="7">
        <v>6.2</v>
      </c>
      <c r="AR55" s="7">
        <v>0.297</v>
      </c>
      <c r="AS55" s="7">
        <v>11.4</v>
      </c>
      <c r="AT55" s="7">
        <v>15.8</v>
      </c>
      <c r="AU55" s="7">
        <v>23.6</v>
      </c>
      <c r="AV55" s="7">
        <v>34.0</v>
      </c>
      <c r="AW55" s="7">
        <v>11.6</v>
      </c>
      <c r="AX55" s="7">
        <v>6.9</v>
      </c>
      <c r="AY55" s="7">
        <v>3.6</v>
      </c>
      <c r="AZ55" s="7">
        <v>12.9</v>
      </c>
      <c r="BA55" s="7">
        <v>20.3</v>
      </c>
      <c r="BB55" s="7">
        <v>68.6</v>
      </c>
    </row>
    <row r="56">
      <c r="A56" s="6" t="s">
        <v>77</v>
      </c>
      <c r="B56" s="7">
        <v>1.0</v>
      </c>
      <c r="C56" s="7">
        <v>27.0</v>
      </c>
      <c r="D56" s="7">
        <v>13.0</v>
      </c>
      <c r="E56" s="7">
        <v>19.81</v>
      </c>
      <c r="F56" s="7">
        <v>12.81</v>
      </c>
      <c r="G56" s="7">
        <v>106.2</v>
      </c>
      <c r="H56" s="7">
        <v>8.0</v>
      </c>
      <c r="I56" s="7">
        <v>0.0</v>
      </c>
      <c r="J56" s="7">
        <v>27.6</v>
      </c>
      <c r="K56" s="7">
        <v>59.4</v>
      </c>
      <c r="L56" s="7">
        <v>0.466</v>
      </c>
      <c r="M56" s="7">
        <v>20.7</v>
      </c>
      <c r="N56" s="7">
        <v>39.1</v>
      </c>
      <c r="O56" s="7">
        <v>0.529</v>
      </c>
      <c r="P56" s="7">
        <v>7.0</v>
      </c>
      <c r="Q56" s="7">
        <v>0.344</v>
      </c>
      <c r="R56" s="7">
        <v>12.7</v>
      </c>
      <c r="S56" s="7">
        <v>0.717</v>
      </c>
      <c r="T56" s="7">
        <v>9.7</v>
      </c>
      <c r="U56" s="7">
        <v>26.2</v>
      </c>
      <c r="V56" s="7">
        <v>35.9</v>
      </c>
      <c r="W56" s="7">
        <v>16.4</v>
      </c>
      <c r="X56" s="7">
        <v>8.8</v>
      </c>
      <c r="Y56" s="7">
        <v>3.8</v>
      </c>
      <c r="Z56" s="7">
        <v>74.9</v>
      </c>
      <c r="AA56" s="7">
        <v>58.2</v>
      </c>
      <c r="AB56" s="7">
        <v>37.7</v>
      </c>
      <c r="AC56" s="7">
        <v>20.4</v>
      </c>
      <c r="AD56" s="7">
        <v>0.723</v>
      </c>
      <c r="AE56" s="7">
        <v>10.3</v>
      </c>
      <c r="AF56" s="7">
        <v>7.0</v>
      </c>
      <c r="AG56" s="7">
        <v>5.0</v>
      </c>
      <c r="AH56" s="7">
        <v>96.2</v>
      </c>
      <c r="AI56" s="7">
        <v>20.3</v>
      </c>
      <c r="AJ56" s="7">
        <v>17.7</v>
      </c>
      <c r="AK56" s="7">
        <v>12.4</v>
      </c>
      <c r="AL56" s="7">
        <v>16.6</v>
      </c>
      <c r="AM56" s="7">
        <v>24.2</v>
      </c>
      <c r="AN56" s="7">
        <v>0.416</v>
      </c>
      <c r="AO56" s="7">
        <v>17.8</v>
      </c>
      <c r="AP56" s="7">
        <v>0.472</v>
      </c>
      <c r="AQ56" s="7">
        <v>6.4</v>
      </c>
      <c r="AR56" s="7">
        <v>0.312</v>
      </c>
      <c r="AS56" s="7">
        <v>13.1</v>
      </c>
      <c r="AT56" s="7">
        <v>18.2</v>
      </c>
      <c r="AU56" s="7">
        <v>24.5</v>
      </c>
      <c r="AV56" s="7">
        <v>34.8</v>
      </c>
      <c r="AW56" s="7">
        <v>11.2</v>
      </c>
      <c r="AX56" s="7">
        <v>6.1</v>
      </c>
      <c r="AY56" s="7">
        <v>2.9</v>
      </c>
      <c r="AZ56" s="7">
        <v>14.3</v>
      </c>
      <c r="BA56" s="7">
        <v>15.8</v>
      </c>
      <c r="BB56" s="7">
        <v>67.9</v>
      </c>
    </row>
    <row r="57">
      <c r="A57" s="6" t="s">
        <v>79</v>
      </c>
      <c r="B57" s="7">
        <v>0.0</v>
      </c>
      <c r="C57" s="7">
        <v>26.0</v>
      </c>
      <c r="D57" s="7">
        <v>14.0</v>
      </c>
      <c r="E57" s="7">
        <v>18.11</v>
      </c>
      <c r="F57" s="7">
        <v>7.14</v>
      </c>
      <c r="G57" s="7">
        <v>110.6</v>
      </c>
      <c r="H57" s="7">
        <v>0.0</v>
      </c>
      <c r="I57" s="7">
        <v>0.0</v>
      </c>
      <c r="J57" s="7">
        <v>25.7</v>
      </c>
      <c r="K57" s="7">
        <v>56.2</v>
      </c>
      <c r="L57" s="7">
        <v>0.458</v>
      </c>
      <c r="M57" s="7">
        <v>18.0</v>
      </c>
      <c r="N57" s="7">
        <v>35.3</v>
      </c>
      <c r="O57" s="7">
        <v>0.509</v>
      </c>
      <c r="P57" s="7">
        <v>7.8</v>
      </c>
      <c r="Q57" s="7">
        <v>0.372</v>
      </c>
      <c r="R57" s="7">
        <v>12.2</v>
      </c>
      <c r="S57" s="7">
        <v>0.693</v>
      </c>
      <c r="T57" s="7">
        <v>10.8</v>
      </c>
      <c r="U57" s="7">
        <v>24.8</v>
      </c>
      <c r="V57" s="7">
        <v>35.7</v>
      </c>
      <c r="W57" s="7">
        <v>12.5</v>
      </c>
      <c r="X57" s="7">
        <v>6.8</v>
      </c>
      <c r="Y57" s="7">
        <v>3.5</v>
      </c>
      <c r="Z57" s="7">
        <v>71.4</v>
      </c>
      <c r="AA57" s="7">
        <v>51.7</v>
      </c>
      <c r="AB57" s="7">
        <v>35.3</v>
      </c>
      <c r="AC57" s="7">
        <v>16.4</v>
      </c>
      <c r="AD57" s="7">
        <v>0.745</v>
      </c>
      <c r="AE57" s="7">
        <v>6.9</v>
      </c>
      <c r="AF57" s="7">
        <v>7.0</v>
      </c>
      <c r="AG57" s="7">
        <v>2.0</v>
      </c>
      <c r="AH57" s="7">
        <v>93.1</v>
      </c>
      <c r="AI57" s="7">
        <v>20.9</v>
      </c>
      <c r="AJ57" s="7">
        <v>17.5</v>
      </c>
      <c r="AK57" s="7">
        <v>10.7</v>
      </c>
      <c r="AL57" s="7">
        <v>16.6</v>
      </c>
      <c r="AM57" s="7">
        <v>21.5</v>
      </c>
      <c r="AN57" s="7">
        <v>0.415</v>
      </c>
      <c r="AO57" s="7">
        <v>16.1</v>
      </c>
      <c r="AP57" s="7">
        <v>0.456</v>
      </c>
      <c r="AQ57" s="7">
        <v>5.3</v>
      </c>
      <c r="AR57" s="7">
        <v>0.325</v>
      </c>
      <c r="AS57" s="7">
        <v>11.9</v>
      </c>
      <c r="AT57" s="7">
        <v>15.9</v>
      </c>
      <c r="AU57" s="7">
        <v>21.5</v>
      </c>
      <c r="AV57" s="7">
        <v>28.5</v>
      </c>
      <c r="AW57" s="7">
        <v>7.8</v>
      </c>
      <c r="AX57" s="7">
        <v>4.8</v>
      </c>
      <c r="AY57" s="7">
        <v>3.6</v>
      </c>
      <c r="AZ57" s="7">
        <v>12.4</v>
      </c>
      <c r="BA57" s="7">
        <v>17.0</v>
      </c>
      <c r="BB57" s="7">
        <v>60.1</v>
      </c>
    </row>
    <row r="58">
      <c r="A58" s="6" t="s">
        <v>81</v>
      </c>
      <c r="B58" s="7">
        <v>1.0</v>
      </c>
      <c r="C58" s="7">
        <v>21.0</v>
      </c>
      <c r="D58" s="7">
        <v>9.0</v>
      </c>
      <c r="E58" s="7">
        <v>16.25</v>
      </c>
      <c r="F58" s="7">
        <v>8.98</v>
      </c>
      <c r="G58" s="7">
        <v>105.7</v>
      </c>
      <c r="H58" s="7">
        <v>3.0</v>
      </c>
      <c r="I58" s="7">
        <v>0.0</v>
      </c>
      <c r="J58" s="7">
        <v>27.7</v>
      </c>
      <c r="K58" s="7">
        <v>60.6</v>
      </c>
      <c r="L58" s="7">
        <v>0.457</v>
      </c>
      <c r="M58" s="7">
        <v>22.2</v>
      </c>
      <c r="N58" s="7">
        <v>42.8</v>
      </c>
      <c r="O58" s="7">
        <v>0.519</v>
      </c>
      <c r="P58" s="7">
        <v>5.5</v>
      </c>
      <c r="Q58" s="7">
        <v>0.306</v>
      </c>
      <c r="R58" s="7">
        <v>14.4</v>
      </c>
      <c r="S58" s="7">
        <v>0.701</v>
      </c>
      <c r="T58" s="7">
        <v>11.5</v>
      </c>
      <c r="U58" s="7">
        <v>24.3</v>
      </c>
      <c r="V58" s="7">
        <v>35.8</v>
      </c>
      <c r="W58" s="7">
        <v>16.2</v>
      </c>
      <c r="X58" s="7">
        <v>8.2</v>
      </c>
      <c r="Y58" s="7">
        <v>4.7</v>
      </c>
      <c r="Z58" s="7">
        <v>75.2</v>
      </c>
      <c r="AA58" s="7">
        <v>58.2</v>
      </c>
      <c r="AB58" s="7">
        <v>37.8</v>
      </c>
      <c r="AC58" s="7">
        <v>20.4</v>
      </c>
      <c r="AD58" s="7">
        <v>0.711</v>
      </c>
      <c r="AE58" s="7">
        <v>10.8</v>
      </c>
      <c r="AF58" s="7">
        <v>22.0</v>
      </c>
      <c r="AG58" s="7">
        <v>9.0</v>
      </c>
      <c r="AH58" s="7">
        <v>95.5</v>
      </c>
      <c r="AI58" s="7">
        <v>17.8</v>
      </c>
      <c r="AJ58" s="7">
        <v>20.5</v>
      </c>
      <c r="AK58" s="7">
        <v>12.2</v>
      </c>
      <c r="AL58" s="7">
        <v>16.2</v>
      </c>
      <c r="AM58" s="7">
        <v>24.7</v>
      </c>
      <c r="AN58" s="7">
        <v>0.425</v>
      </c>
      <c r="AO58" s="7">
        <v>18.5</v>
      </c>
      <c r="AP58" s="7">
        <v>0.491</v>
      </c>
      <c r="AQ58" s="7">
        <v>6.2</v>
      </c>
      <c r="AR58" s="7">
        <v>0.304</v>
      </c>
      <c r="AS58" s="7">
        <v>12.3</v>
      </c>
      <c r="AT58" s="7">
        <v>17.3</v>
      </c>
      <c r="AU58" s="7">
        <v>23.9</v>
      </c>
      <c r="AV58" s="7">
        <v>34.7</v>
      </c>
      <c r="AW58" s="7">
        <v>13.8</v>
      </c>
      <c r="AX58" s="7">
        <v>6.5</v>
      </c>
      <c r="AY58" s="7">
        <v>4.3</v>
      </c>
      <c r="AZ58" s="7">
        <v>15.6</v>
      </c>
      <c r="BA58" s="7">
        <v>16.5</v>
      </c>
      <c r="BB58" s="7">
        <v>67.9</v>
      </c>
    </row>
    <row r="59">
      <c r="A59" s="6" t="s">
        <v>83</v>
      </c>
      <c r="B59" s="7">
        <v>1.0</v>
      </c>
      <c r="C59" s="7">
        <v>21.0</v>
      </c>
      <c r="D59" s="7">
        <v>12.0</v>
      </c>
      <c r="E59" s="7">
        <v>13.59</v>
      </c>
      <c r="F59" s="7">
        <v>8.41</v>
      </c>
      <c r="G59" s="7">
        <v>102.8</v>
      </c>
      <c r="H59" s="7">
        <v>1.0</v>
      </c>
      <c r="I59" s="7">
        <v>0.0</v>
      </c>
      <c r="J59" s="7">
        <v>23.5</v>
      </c>
      <c r="K59" s="7">
        <v>58.0</v>
      </c>
      <c r="L59" s="7">
        <v>0.406</v>
      </c>
      <c r="M59" s="7">
        <v>15.9</v>
      </c>
      <c r="N59" s="7">
        <v>34.1</v>
      </c>
      <c r="O59" s="7">
        <v>0.465</v>
      </c>
      <c r="P59" s="7">
        <v>7.7</v>
      </c>
      <c r="Q59" s="7">
        <v>0.321</v>
      </c>
      <c r="R59" s="7">
        <v>12.9</v>
      </c>
      <c r="S59" s="7">
        <v>0.751</v>
      </c>
      <c r="T59" s="7">
        <v>10.2</v>
      </c>
      <c r="U59" s="7">
        <v>24.4</v>
      </c>
      <c r="V59" s="7">
        <v>34.6</v>
      </c>
      <c r="W59" s="7">
        <v>12.9</v>
      </c>
      <c r="X59" s="7">
        <v>8.0</v>
      </c>
      <c r="Y59" s="7">
        <v>4.2</v>
      </c>
      <c r="Z59" s="7">
        <v>67.7</v>
      </c>
      <c r="AA59" s="7">
        <v>52.9</v>
      </c>
      <c r="AB59" s="7">
        <v>30.5</v>
      </c>
      <c r="AC59" s="7">
        <v>22.4</v>
      </c>
      <c r="AD59" s="7">
        <v>0.677</v>
      </c>
      <c r="AE59" s="7">
        <v>9.2</v>
      </c>
      <c r="AF59" s="7">
        <v>11.0</v>
      </c>
      <c r="AG59" s="7">
        <v>8.0</v>
      </c>
      <c r="AH59" s="7">
        <v>94.9</v>
      </c>
      <c r="AI59" s="7">
        <v>23.9</v>
      </c>
      <c r="AJ59" s="7">
        <v>17.2</v>
      </c>
      <c r="AK59" s="7">
        <v>9.8</v>
      </c>
      <c r="AL59" s="7">
        <v>16.2</v>
      </c>
      <c r="AM59" s="7">
        <v>21.8</v>
      </c>
      <c r="AN59" s="7">
        <v>0.412</v>
      </c>
      <c r="AO59" s="7">
        <v>14.2</v>
      </c>
      <c r="AP59" s="7">
        <v>0.466</v>
      </c>
      <c r="AQ59" s="7">
        <v>7.6</v>
      </c>
      <c r="AR59" s="7">
        <v>0.339</v>
      </c>
      <c r="AS59" s="7">
        <v>11.3</v>
      </c>
      <c r="AT59" s="7">
        <v>16.7</v>
      </c>
      <c r="AU59" s="7">
        <v>26.0</v>
      </c>
      <c r="AV59" s="7">
        <v>35.1</v>
      </c>
      <c r="AW59" s="7">
        <v>13.3</v>
      </c>
      <c r="AX59" s="7">
        <v>4.6</v>
      </c>
      <c r="AY59" s="7">
        <v>3.4</v>
      </c>
      <c r="AZ59" s="7">
        <v>14.3</v>
      </c>
      <c r="BA59" s="7">
        <v>16.6</v>
      </c>
      <c r="BB59" s="7">
        <v>62.5</v>
      </c>
    </row>
    <row r="60">
      <c r="A60" s="6" t="s">
        <v>78</v>
      </c>
      <c r="B60" s="7">
        <v>1.0</v>
      </c>
      <c r="C60" s="7">
        <v>20.0</v>
      </c>
      <c r="D60" s="7">
        <v>8.0</v>
      </c>
      <c r="E60" s="7">
        <v>16.64</v>
      </c>
      <c r="F60" s="7">
        <v>9.61</v>
      </c>
      <c r="G60" s="7">
        <v>105.7</v>
      </c>
      <c r="H60" s="7">
        <v>5.0</v>
      </c>
      <c r="I60" s="7">
        <v>0.0</v>
      </c>
      <c r="J60" s="7">
        <v>27.1</v>
      </c>
      <c r="K60" s="7">
        <v>56.9</v>
      </c>
      <c r="L60" s="7">
        <v>0.475</v>
      </c>
      <c r="M60" s="7">
        <v>22.0</v>
      </c>
      <c r="N60" s="7">
        <v>40.9</v>
      </c>
      <c r="O60" s="7">
        <v>0.537</v>
      </c>
      <c r="P60" s="7">
        <v>5.1</v>
      </c>
      <c r="Q60" s="7">
        <v>0.317</v>
      </c>
      <c r="R60" s="7">
        <v>15.2</v>
      </c>
      <c r="S60" s="7">
        <v>0.69</v>
      </c>
      <c r="T60" s="7">
        <v>10.0</v>
      </c>
      <c r="U60" s="7">
        <v>25.2</v>
      </c>
      <c r="V60" s="7">
        <v>35.2</v>
      </c>
      <c r="W60" s="7">
        <v>13.4</v>
      </c>
      <c r="X60" s="7">
        <v>8.4</v>
      </c>
      <c r="Y60" s="7">
        <v>5.2</v>
      </c>
      <c r="Z60" s="7">
        <v>74.4</v>
      </c>
      <c r="AA60" s="7">
        <v>55.8</v>
      </c>
      <c r="AB60" s="7">
        <v>39.0</v>
      </c>
      <c r="AC60" s="7">
        <v>16.8</v>
      </c>
      <c r="AD60" s="7">
        <v>0.714</v>
      </c>
      <c r="AE60" s="7">
        <v>9.9</v>
      </c>
      <c r="AF60" s="7">
        <v>13.0</v>
      </c>
      <c r="AG60" s="7">
        <v>10.0</v>
      </c>
      <c r="AH60" s="7">
        <v>95.7</v>
      </c>
      <c r="AI60" s="7">
        <v>16.1</v>
      </c>
      <c r="AJ60" s="7">
        <v>22.1</v>
      </c>
      <c r="AK60" s="7">
        <v>12.9</v>
      </c>
      <c r="AL60" s="7">
        <v>19.1</v>
      </c>
      <c r="AM60" s="7">
        <v>23.4</v>
      </c>
      <c r="AN60" s="7">
        <v>0.42</v>
      </c>
      <c r="AO60" s="7">
        <v>18.3</v>
      </c>
      <c r="AP60" s="7">
        <v>0.469</v>
      </c>
      <c r="AQ60" s="7">
        <v>5.1</v>
      </c>
      <c r="AR60" s="7">
        <v>0.306</v>
      </c>
      <c r="AS60" s="7">
        <v>15.5</v>
      </c>
      <c r="AT60" s="7">
        <v>21.7</v>
      </c>
      <c r="AU60" s="7">
        <v>22.9</v>
      </c>
      <c r="AV60" s="7">
        <v>32.8</v>
      </c>
      <c r="AW60" s="7">
        <v>10.3</v>
      </c>
      <c r="AX60" s="7">
        <v>6.6</v>
      </c>
      <c r="AY60" s="7">
        <v>2.8</v>
      </c>
      <c r="AZ60" s="7">
        <v>14.3</v>
      </c>
      <c r="BA60" s="7">
        <v>18.8</v>
      </c>
      <c r="BB60" s="7">
        <v>67.4</v>
      </c>
    </row>
    <row r="61">
      <c r="A61" s="6" t="s">
        <v>84</v>
      </c>
      <c r="B61" s="7">
        <v>1.0</v>
      </c>
      <c r="C61" s="7">
        <v>29.0</v>
      </c>
      <c r="D61" s="7">
        <v>18.0</v>
      </c>
      <c r="E61" s="7">
        <v>22.6</v>
      </c>
      <c r="F61" s="7">
        <v>8.98</v>
      </c>
      <c r="G61" s="7">
        <v>109.8</v>
      </c>
      <c r="H61" s="7">
        <v>7.0</v>
      </c>
      <c r="I61" s="7">
        <v>0.0</v>
      </c>
      <c r="J61" s="7">
        <v>27.9</v>
      </c>
      <c r="K61" s="7">
        <v>60.9</v>
      </c>
      <c r="L61" s="7">
        <v>0.458</v>
      </c>
      <c r="M61" s="7">
        <v>21.8</v>
      </c>
      <c r="N61" s="7">
        <v>43.2</v>
      </c>
      <c r="O61" s="7">
        <v>0.504</v>
      </c>
      <c r="P61" s="7">
        <v>6.1</v>
      </c>
      <c r="Q61" s="7">
        <v>0.347</v>
      </c>
      <c r="R61" s="7">
        <v>11.9</v>
      </c>
      <c r="S61" s="7">
        <v>0.722</v>
      </c>
      <c r="T61" s="7">
        <v>11.6</v>
      </c>
      <c r="U61" s="7">
        <v>24.1</v>
      </c>
      <c r="V61" s="7">
        <v>35.7</v>
      </c>
      <c r="W61" s="7">
        <v>14.2</v>
      </c>
      <c r="X61" s="7">
        <v>8.4</v>
      </c>
      <c r="Y61" s="7">
        <v>3.9</v>
      </c>
      <c r="Z61" s="7">
        <v>73.9</v>
      </c>
      <c r="AA61" s="7">
        <v>53.5</v>
      </c>
      <c r="AB61" s="7">
        <v>32.5</v>
      </c>
      <c r="AC61" s="7">
        <v>21.0</v>
      </c>
      <c r="AD61" s="7">
        <v>0.697</v>
      </c>
      <c r="AE61" s="7">
        <v>9.2</v>
      </c>
      <c r="AF61" s="7">
        <v>5.0</v>
      </c>
      <c r="AG61" s="7">
        <v>2.0</v>
      </c>
      <c r="AH61" s="7">
        <v>89.6</v>
      </c>
      <c r="AI61" s="7">
        <v>17.7</v>
      </c>
      <c r="AJ61" s="7">
        <v>16.5</v>
      </c>
      <c r="AK61" s="7">
        <v>10.3</v>
      </c>
      <c r="AL61" s="7">
        <v>15.7</v>
      </c>
      <c r="AM61" s="7">
        <v>21.7</v>
      </c>
      <c r="AN61" s="7">
        <v>0.406</v>
      </c>
      <c r="AO61" s="7">
        <v>15.2</v>
      </c>
      <c r="AP61" s="7">
        <v>0.468</v>
      </c>
      <c r="AQ61" s="7">
        <v>6.5</v>
      </c>
      <c r="AR61" s="7">
        <v>0.311</v>
      </c>
      <c r="AS61" s="7">
        <v>10.3</v>
      </c>
      <c r="AT61" s="7">
        <v>14.8</v>
      </c>
      <c r="AU61" s="7">
        <v>22.9</v>
      </c>
      <c r="AV61" s="7">
        <v>32.0</v>
      </c>
      <c r="AW61" s="7">
        <v>11.2</v>
      </c>
      <c r="AX61" s="7">
        <v>4.7</v>
      </c>
      <c r="AY61" s="7">
        <v>2.7</v>
      </c>
      <c r="AZ61" s="7">
        <v>15.9</v>
      </c>
      <c r="BA61" s="7">
        <v>16.5</v>
      </c>
      <c r="BB61" s="7">
        <v>60.3</v>
      </c>
    </row>
    <row r="62">
      <c r="A62" s="6" t="s">
        <v>82</v>
      </c>
      <c r="B62" s="7">
        <v>0.0</v>
      </c>
      <c r="C62" s="7">
        <v>28.0</v>
      </c>
      <c r="D62" s="7">
        <v>14.0</v>
      </c>
      <c r="E62" s="7">
        <v>20.16</v>
      </c>
      <c r="F62" s="7">
        <v>7.53</v>
      </c>
      <c r="G62" s="7">
        <v>121.4</v>
      </c>
      <c r="H62" s="7">
        <v>8.0</v>
      </c>
      <c r="I62" s="7">
        <v>0.0</v>
      </c>
      <c r="J62" s="7">
        <v>32.6</v>
      </c>
      <c r="K62" s="7">
        <v>61.7</v>
      </c>
      <c r="L62" s="7">
        <v>0.529</v>
      </c>
      <c r="M62" s="7">
        <v>24.8</v>
      </c>
      <c r="N62" s="7">
        <v>41.6</v>
      </c>
      <c r="O62" s="7">
        <v>0.597</v>
      </c>
      <c r="P62" s="7">
        <v>7.8</v>
      </c>
      <c r="Q62" s="7">
        <v>0.387</v>
      </c>
      <c r="R62" s="7">
        <v>14.5</v>
      </c>
      <c r="S62" s="7">
        <v>0.701</v>
      </c>
      <c r="T62" s="7">
        <v>10.2</v>
      </c>
      <c r="U62" s="7">
        <v>26.3</v>
      </c>
      <c r="V62" s="7">
        <v>36.5</v>
      </c>
      <c r="W62" s="7">
        <v>16.6</v>
      </c>
      <c r="X62" s="7">
        <v>7.6</v>
      </c>
      <c r="Y62" s="7">
        <v>3.3</v>
      </c>
      <c r="Z62" s="7">
        <v>87.5</v>
      </c>
      <c r="AA62" s="7">
        <v>59.8</v>
      </c>
      <c r="AB62" s="7">
        <v>36.2</v>
      </c>
      <c r="AC62" s="7">
        <v>23.6</v>
      </c>
      <c r="AD62" s="7">
        <v>0.735</v>
      </c>
      <c r="AE62" s="7">
        <v>9.0</v>
      </c>
      <c r="AF62" s="7">
        <v>5.0</v>
      </c>
      <c r="AG62" s="7">
        <v>2.0</v>
      </c>
      <c r="AH62" s="7">
        <v>101.1</v>
      </c>
      <c r="AI62" s="7">
        <v>20.0</v>
      </c>
      <c r="AJ62" s="7">
        <v>20.8</v>
      </c>
      <c r="AK62" s="7">
        <v>10.6</v>
      </c>
      <c r="AL62" s="7">
        <v>16.8</v>
      </c>
      <c r="AM62" s="7">
        <v>26.6</v>
      </c>
      <c r="AN62" s="7">
        <v>0.444</v>
      </c>
      <c r="AO62" s="7">
        <v>18.4</v>
      </c>
      <c r="AP62" s="7">
        <v>0.508</v>
      </c>
      <c r="AQ62" s="7">
        <v>8.2</v>
      </c>
      <c r="AR62" s="7">
        <v>0.347</v>
      </c>
      <c r="AS62" s="7">
        <v>11.6</v>
      </c>
      <c r="AT62" s="7">
        <v>15.8</v>
      </c>
      <c r="AU62" s="7">
        <v>22.4</v>
      </c>
      <c r="AV62" s="7">
        <v>31.4</v>
      </c>
      <c r="AW62" s="7">
        <v>12.0</v>
      </c>
      <c r="AX62" s="7">
        <v>5.3</v>
      </c>
      <c r="AY62" s="7">
        <v>2.2</v>
      </c>
      <c r="AZ62" s="7">
        <v>13.9</v>
      </c>
      <c r="BA62" s="7">
        <v>19.0</v>
      </c>
      <c r="BB62" s="7">
        <v>72.9</v>
      </c>
    </row>
    <row r="63">
      <c r="A63" s="6" t="s">
        <v>71</v>
      </c>
      <c r="B63" s="7">
        <v>1.0</v>
      </c>
      <c r="C63" s="7">
        <v>25.0</v>
      </c>
      <c r="D63" s="7">
        <v>15.0</v>
      </c>
      <c r="E63" s="7">
        <v>12.44</v>
      </c>
      <c r="F63" s="7">
        <v>5.16</v>
      </c>
      <c r="G63" s="7">
        <v>114.7</v>
      </c>
      <c r="H63" s="7">
        <v>5.0</v>
      </c>
      <c r="I63" s="7">
        <v>0.0</v>
      </c>
      <c r="J63" s="7">
        <v>29.0</v>
      </c>
      <c r="K63" s="7">
        <v>59.6</v>
      </c>
      <c r="L63" s="7">
        <v>0.486</v>
      </c>
      <c r="M63" s="7">
        <v>21.4</v>
      </c>
      <c r="N63" s="7">
        <v>39.0</v>
      </c>
      <c r="O63" s="7">
        <v>0.549</v>
      </c>
      <c r="P63" s="7">
        <v>7.6</v>
      </c>
      <c r="Q63" s="7">
        <v>0.368</v>
      </c>
      <c r="R63" s="7">
        <v>13.9</v>
      </c>
      <c r="S63" s="7">
        <v>0.776</v>
      </c>
      <c r="T63" s="7">
        <v>10.3</v>
      </c>
      <c r="U63" s="7">
        <v>24.2</v>
      </c>
      <c r="V63" s="7">
        <v>34.6</v>
      </c>
      <c r="W63" s="7">
        <v>14.9</v>
      </c>
      <c r="X63" s="7">
        <v>7.3</v>
      </c>
      <c r="Y63" s="7">
        <v>3.3</v>
      </c>
      <c r="Z63" s="7">
        <v>79.4</v>
      </c>
      <c r="AA63" s="7">
        <v>59.8</v>
      </c>
      <c r="AB63" s="7">
        <v>37.3</v>
      </c>
      <c r="AC63" s="7">
        <v>22.5</v>
      </c>
      <c r="AD63" s="7">
        <v>0.745</v>
      </c>
      <c r="AE63" s="7">
        <v>9.9</v>
      </c>
      <c r="AF63" s="7">
        <v>7.0</v>
      </c>
      <c r="AG63" s="7">
        <v>5.0</v>
      </c>
      <c r="AH63" s="7">
        <v>104.2</v>
      </c>
      <c r="AI63" s="7">
        <v>20.7</v>
      </c>
      <c r="AJ63" s="7">
        <v>17.9</v>
      </c>
      <c r="AK63" s="7">
        <v>11.3</v>
      </c>
      <c r="AL63" s="7">
        <v>14.4</v>
      </c>
      <c r="AM63" s="7">
        <v>26.9</v>
      </c>
      <c r="AN63" s="7">
        <v>0.45</v>
      </c>
      <c r="AO63" s="7">
        <v>19.3</v>
      </c>
      <c r="AP63" s="7">
        <v>0.518</v>
      </c>
      <c r="AQ63" s="7">
        <v>7.6</v>
      </c>
      <c r="AR63" s="7">
        <v>0.336</v>
      </c>
      <c r="AS63" s="7">
        <v>10.8</v>
      </c>
      <c r="AT63" s="7">
        <v>14.4</v>
      </c>
      <c r="AU63" s="7">
        <v>22.0</v>
      </c>
      <c r="AV63" s="7">
        <v>31.9</v>
      </c>
      <c r="AW63" s="7">
        <v>14.3</v>
      </c>
      <c r="AX63" s="7">
        <v>6.0</v>
      </c>
      <c r="AY63" s="7">
        <v>3.3</v>
      </c>
      <c r="AZ63" s="7">
        <v>12.6</v>
      </c>
      <c r="BA63" s="7">
        <v>15.1</v>
      </c>
      <c r="BB63" s="7">
        <v>72.1</v>
      </c>
    </row>
    <row r="64">
      <c r="A64" s="6" t="s">
        <v>55</v>
      </c>
      <c r="B64" s="7">
        <v>0.0</v>
      </c>
      <c r="C64" s="7">
        <v>27.0</v>
      </c>
      <c r="D64" s="7">
        <v>15.0</v>
      </c>
      <c r="E64" s="7">
        <v>15.98</v>
      </c>
      <c r="F64" s="7">
        <v>8.45</v>
      </c>
      <c r="G64" s="7">
        <v>107.4</v>
      </c>
      <c r="H64" s="7">
        <v>2.0</v>
      </c>
      <c r="I64" s="7">
        <v>0.0</v>
      </c>
      <c r="J64" s="7">
        <v>25.4</v>
      </c>
      <c r="K64" s="7">
        <v>57.2</v>
      </c>
      <c r="L64" s="7">
        <v>0.444</v>
      </c>
      <c r="M64" s="7">
        <v>18.2</v>
      </c>
      <c r="N64" s="7">
        <v>36.8</v>
      </c>
      <c r="O64" s="7">
        <v>0.495</v>
      </c>
      <c r="P64" s="7">
        <v>7.2</v>
      </c>
      <c r="Q64" s="7">
        <v>0.353</v>
      </c>
      <c r="R64" s="7">
        <v>14.1</v>
      </c>
      <c r="S64" s="7">
        <v>0.732</v>
      </c>
      <c r="T64" s="7">
        <v>10.7</v>
      </c>
      <c r="U64" s="7">
        <v>25.1</v>
      </c>
      <c r="V64" s="7">
        <v>35.8</v>
      </c>
      <c r="W64" s="7">
        <v>13.4</v>
      </c>
      <c r="X64" s="7">
        <v>7.1</v>
      </c>
      <c r="Y64" s="7">
        <v>3.7</v>
      </c>
      <c r="Z64" s="7">
        <v>72.1</v>
      </c>
      <c r="AA64" s="7">
        <v>54.8</v>
      </c>
      <c r="AB64" s="7">
        <v>32.9</v>
      </c>
      <c r="AC64" s="7">
        <v>21.9</v>
      </c>
      <c r="AD64" s="7">
        <v>0.737</v>
      </c>
      <c r="AE64" s="7">
        <v>8.6</v>
      </c>
      <c r="AF64" s="7">
        <v>6.0</v>
      </c>
      <c r="AG64" s="7">
        <v>3.0</v>
      </c>
      <c r="AH64" s="7">
        <v>94.8</v>
      </c>
      <c r="AI64" s="7">
        <v>20.3</v>
      </c>
      <c r="AJ64" s="7">
        <v>19.2</v>
      </c>
      <c r="AK64" s="7">
        <v>11.8</v>
      </c>
      <c r="AL64" s="7">
        <v>16.1</v>
      </c>
      <c r="AM64" s="7">
        <v>22.8</v>
      </c>
      <c r="AN64" s="7">
        <v>0.416</v>
      </c>
      <c r="AO64" s="7">
        <v>16.4</v>
      </c>
      <c r="AP64" s="7">
        <v>0.499</v>
      </c>
      <c r="AQ64" s="7">
        <v>6.4</v>
      </c>
      <c r="AR64" s="7">
        <v>0.293</v>
      </c>
      <c r="AS64" s="7">
        <v>11.5</v>
      </c>
      <c r="AT64" s="7">
        <v>15.7</v>
      </c>
      <c r="AU64" s="7">
        <v>22.7</v>
      </c>
      <c r="AV64" s="7">
        <v>31.3</v>
      </c>
      <c r="AW64" s="7">
        <v>10.9</v>
      </c>
      <c r="AX64" s="7">
        <v>6.3</v>
      </c>
      <c r="AY64" s="7">
        <v>2.9</v>
      </c>
      <c r="AZ64" s="7">
        <v>13.2</v>
      </c>
      <c r="BA64" s="7">
        <v>18.1</v>
      </c>
      <c r="BB64" s="7">
        <v>63.6</v>
      </c>
    </row>
    <row r="65">
      <c r="A65" s="6" t="s">
        <v>117</v>
      </c>
      <c r="B65" s="7">
        <v>0.0</v>
      </c>
      <c r="C65" s="7">
        <v>19.0</v>
      </c>
      <c r="D65" s="7">
        <v>10.0</v>
      </c>
      <c r="E65" s="7">
        <v>-7.19</v>
      </c>
      <c r="F65" s="7">
        <v>-6.71</v>
      </c>
      <c r="G65" s="7">
        <v>103.3</v>
      </c>
      <c r="H65" s="7">
        <v>0.0</v>
      </c>
      <c r="I65" s="7">
        <v>0.0</v>
      </c>
      <c r="J65" s="7">
        <v>26.6</v>
      </c>
      <c r="K65" s="7">
        <v>61.0</v>
      </c>
      <c r="L65" s="7">
        <v>0.436</v>
      </c>
      <c r="M65" s="7">
        <v>18.7</v>
      </c>
      <c r="N65" s="7">
        <v>36.7</v>
      </c>
      <c r="O65" s="7">
        <v>0.508</v>
      </c>
      <c r="P65" s="7">
        <v>7.9</v>
      </c>
      <c r="Q65" s="7">
        <v>0.327</v>
      </c>
      <c r="R65" s="7">
        <v>16.5</v>
      </c>
      <c r="S65" s="7">
        <v>0.715</v>
      </c>
      <c r="T65" s="7">
        <v>9.7</v>
      </c>
      <c r="U65" s="7">
        <v>25.5</v>
      </c>
      <c r="V65" s="7">
        <v>35.2</v>
      </c>
      <c r="W65" s="7">
        <v>13.7</v>
      </c>
      <c r="X65" s="7">
        <v>6.9</v>
      </c>
      <c r="Y65" s="7">
        <v>3.2</v>
      </c>
      <c r="Z65" s="7">
        <v>77.7</v>
      </c>
      <c r="AA65" s="7">
        <v>57.9</v>
      </c>
      <c r="AB65" s="7">
        <v>37.2</v>
      </c>
      <c r="AC65" s="7">
        <v>20.7</v>
      </c>
      <c r="AD65" s="7">
        <v>0.689</v>
      </c>
      <c r="AE65" s="7">
        <v>9.4</v>
      </c>
      <c r="AF65" s="7">
        <v>16.0</v>
      </c>
      <c r="AG65" s="7">
        <v>8.0</v>
      </c>
      <c r="AH65" s="7">
        <v>101.1</v>
      </c>
      <c r="AI65" s="7">
        <v>24.3</v>
      </c>
      <c r="AJ65" s="7">
        <v>23.1</v>
      </c>
      <c r="AK65" s="7">
        <v>13.1</v>
      </c>
      <c r="AL65" s="7">
        <v>21.0</v>
      </c>
      <c r="AM65" s="7">
        <v>25.9</v>
      </c>
      <c r="AN65" s="7">
        <v>0.447</v>
      </c>
      <c r="AO65" s="7">
        <v>18.7</v>
      </c>
      <c r="AP65" s="7">
        <v>0.502</v>
      </c>
      <c r="AQ65" s="7">
        <v>7.2</v>
      </c>
      <c r="AR65" s="7">
        <v>0.347</v>
      </c>
      <c r="AS65" s="7">
        <v>17.0</v>
      </c>
      <c r="AT65" s="7">
        <v>24.7</v>
      </c>
      <c r="AU65" s="7">
        <v>26.6</v>
      </c>
      <c r="AV65" s="7">
        <v>36.0</v>
      </c>
      <c r="AW65" s="7">
        <v>13.1</v>
      </c>
      <c r="AX65" s="7">
        <v>7.0</v>
      </c>
      <c r="AY65" s="7">
        <v>2.8</v>
      </c>
      <c r="AZ65" s="7">
        <v>14.7</v>
      </c>
      <c r="BA65" s="7">
        <v>19.9</v>
      </c>
      <c r="BB65" s="7">
        <v>76.0</v>
      </c>
    </row>
    <row r="66">
      <c r="A66" s="6" t="s">
        <v>118</v>
      </c>
      <c r="B66" s="7">
        <v>0.0</v>
      </c>
      <c r="C66" s="7">
        <v>14.0</v>
      </c>
      <c r="D66" s="7">
        <v>7.0</v>
      </c>
      <c r="E66" s="7">
        <v>-9.46</v>
      </c>
      <c r="F66" s="7">
        <v>-4.49</v>
      </c>
      <c r="G66" s="7">
        <v>95.8</v>
      </c>
      <c r="H66" s="7">
        <v>0.0</v>
      </c>
      <c r="I66" s="7">
        <v>0.0</v>
      </c>
      <c r="J66" s="7">
        <v>25.5</v>
      </c>
      <c r="K66" s="7">
        <v>59.8</v>
      </c>
      <c r="L66" s="7">
        <v>0.427</v>
      </c>
      <c r="M66" s="7">
        <v>20.8</v>
      </c>
      <c r="N66" s="7">
        <v>43.0</v>
      </c>
      <c r="O66" s="7">
        <v>0.483</v>
      </c>
      <c r="P66" s="7">
        <v>4.8</v>
      </c>
      <c r="Q66" s="7">
        <v>0.284</v>
      </c>
      <c r="R66" s="7">
        <v>13.6</v>
      </c>
      <c r="S66" s="7">
        <v>0.661</v>
      </c>
      <c r="T66" s="7">
        <v>11.6</v>
      </c>
      <c r="U66" s="7">
        <v>26.1</v>
      </c>
      <c r="V66" s="7">
        <v>37.7</v>
      </c>
      <c r="W66" s="7">
        <v>11.6</v>
      </c>
      <c r="X66" s="7">
        <v>6.7</v>
      </c>
      <c r="Y66" s="7">
        <v>3.4</v>
      </c>
      <c r="Z66" s="7">
        <v>69.4</v>
      </c>
      <c r="AA66" s="7">
        <v>58.3</v>
      </c>
      <c r="AB66" s="7">
        <v>37.8</v>
      </c>
      <c r="AC66" s="7">
        <v>20.5</v>
      </c>
      <c r="AD66" s="7">
        <v>0.707</v>
      </c>
      <c r="AE66" s="7">
        <v>9.9</v>
      </c>
      <c r="AF66" s="7">
        <v>20.0</v>
      </c>
      <c r="AG66" s="7">
        <v>11.0</v>
      </c>
      <c r="AH66" s="7">
        <v>98.8</v>
      </c>
      <c r="AI66" s="7">
        <v>16.8</v>
      </c>
      <c r="AJ66" s="7">
        <v>20.6</v>
      </c>
      <c r="AK66" s="7">
        <v>14.6</v>
      </c>
      <c r="AL66" s="7">
        <v>18.6</v>
      </c>
      <c r="AM66" s="7">
        <v>24.9</v>
      </c>
      <c r="AN66" s="7">
        <v>0.426</v>
      </c>
      <c r="AO66" s="7">
        <v>18.1</v>
      </c>
      <c r="AP66" s="7">
        <v>0.479</v>
      </c>
      <c r="AQ66" s="7">
        <v>6.7</v>
      </c>
      <c r="AR66" s="7">
        <v>0.329</v>
      </c>
      <c r="AS66" s="7">
        <v>15.1</v>
      </c>
      <c r="AT66" s="7">
        <v>21.4</v>
      </c>
      <c r="AU66" s="7">
        <v>25.7</v>
      </c>
      <c r="AV66" s="7">
        <v>35.6</v>
      </c>
      <c r="AW66" s="7">
        <v>11.6</v>
      </c>
      <c r="AX66" s="7">
        <v>7.7</v>
      </c>
      <c r="AY66" s="7">
        <v>3.4</v>
      </c>
      <c r="AZ66" s="7">
        <v>13.7</v>
      </c>
      <c r="BA66" s="7">
        <v>18.7</v>
      </c>
      <c r="BB66" s="7">
        <v>71.6</v>
      </c>
    </row>
    <row r="67">
      <c r="A67" s="6" t="s">
        <v>119</v>
      </c>
      <c r="B67" s="7">
        <v>0.0</v>
      </c>
      <c r="C67" s="7">
        <v>22.0</v>
      </c>
      <c r="D67" s="7">
        <v>12.0</v>
      </c>
      <c r="E67" s="7">
        <v>11.36</v>
      </c>
      <c r="F67" s="7">
        <v>6.84</v>
      </c>
      <c r="G67" s="7">
        <v>107.2</v>
      </c>
      <c r="H67" s="7">
        <v>1.0</v>
      </c>
      <c r="I67" s="7">
        <v>0.0</v>
      </c>
      <c r="J67" s="7">
        <v>24.2</v>
      </c>
      <c r="K67" s="7">
        <v>54.4</v>
      </c>
      <c r="L67" s="7">
        <v>0.444</v>
      </c>
      <c r="M67" s="7">
        <v>17.1</v>
      </c>
      <c r="N67" s="7">
        <v>33.9</v>
      </c>
      <c r="O67" s="7">
        <v>0.504</v>
      </c>
      <c r="P67" s="7">
        <v>7.1</v>
      </c>
      <c r="Q67" s="7">
        <v>0.346</v>
      </c>
      <c r="R67" s="7">
        <v>17.2</v>
      </c>
      <c r="S67" s="7">
        <v>0.791</v>
      </c>
      <c r="T67" s="7">
        <v>7.5</v>
      </c>
      <c r="U67" s="7">
        <v>26.1</v>
      </c>
      <c r="V67" s="7">
        <v>33.6</v>
      </c>
      <c r="W67" s="7">
        <v>14.2</v>
      </c>
      <c r="X67" s="7">
        <v>6.1</v>
      </c>
      <c r="Y67" s="7">
        <v>3.1</v>
      </c>
      <c r="Z67" s="7">
        <v>72.6</v>
      </c>
      <c r="AA67" s="7">
        <v>55.7</v>
      </c>
      <c r="AB67" s="7">
        <v>32.0</v>
      </c>
      <c r="AC67" s="7">
        <v>23.7</v>
      </c>
      <c r="AD67" s="7">
        <v>0.731</v>
      </c>
      <c r="AE67" s="7">
        <v>8.6</v>
      </c>
      <c r="AF67" s="7">
        <v>10.0</v>
      </c>
      <c r="AG67" s="7">
        <v>6.0</v>
      </c>
      <c r="AH67" s="7">
        <v>98.8</v>
      </c>
      <c r="AI67" s="7">
        <v>20.5</v>
      </c>
      <c r="AJ67" s="7">
        <v>21.7</v>
      </c>
      <c r="AK67" s="7">
        <v>10.3</v>
      </c>
      <c r="AL67" s="7">
        <v>17.9</v>
      </c>
      <c r="AM67" s="7">
        <v>23.3</v>
      </c>
      <c r="AN67" s="7">
        <v>0.419</v>
      </c>
      <c r="AO67" s="7">
        <v>15.7</v>
      </c>
      <c r="AP67" s="7">
        <v>0.491</v>
      </c>
      <c r="AQ67" s="7">
        <v>7.6</v>
      </c>
      <c r="AR67" s="7">
        <v>0.322</v>
      </c>
      <c r="AS67" s="7">
        <v>12.6</v>
      </c>
      <c r="AT67" s="7">
        <v>17.3</v>
      </c>
      <c r="AU67" s="7">
        <v>25.1</v>
      </c>
      <c r="AV67" s="7">
        <v>33.7</v>
      </c>
      <c r="AW67" s="7">
        <v>12.5</v>
      </c>
      <c r="AX67" s="7">
        <v>5.1</v>
      </c>
      <c r="AY67" s="7">
        <v>2.8</v>
      </c>
      <c r="AZ67" s="7">
        <v>12.7</v>
      </c>
      <c r="BA67" s="7">
        <v>19.4</v>
      </c>
      <c r="BB67" s="7">
        <v>66.9</v>
      </c>
    </row>
    <row r="68">
      <c r="A68" s="6" t="s">
        <v>120</v>
      </c>
      <c r="B68" s="7">
        <v>1.0</v>
      </c>
      <c r="C68" s="7">
        <v>21.0</v>
      </c>
      <c r="D68" s="7">
        <v>8.0</v>
      </c>
      <c r="E68" s="7">
        <v>12.04</v>
      </c>
      <c r="F68" s="7">
        <v>7.13</v>
      </c>
      <c r="G68" s="7">
        <v>99.9</v>
      </c>
      <c r="H68" s="7">
        <v>1.0</v>
      </c>
      <c r="I68" s="7">
        <v>0.0</v>
      </c>
      <c r="J68" s="7">
        <v>24.0</v>
      </c>
      <c r="K68" s="7">
        <v>56.8</v>
      </c>
      <c r="L68" s="7">
        <v>0.423</v>
      </c>
      <c r="M68" s="7">
        <v>18.8</v>
      </c>
      <c r="N68" s="7">
        <v>37.2</v>
      </c>
      <c r="O68" s="7">
        <v>0.505</v>
      </c>
      <c r="P68" s="7">
        <v>5.2</v>
      </c>
      <c r="Q68" s="7">
        <v>0.266</v>
      </c>
      <c r="R68" s="7">
        <v>12.7</v>
      </c>
      <c r="S68" s="7">
        <v>0.647</v>
      </c>
      <c r="T68" s="7">
        <v>12.8</v>
      </c>
      <c r="U68" s="7">
        <v>24.8</v>
      </c>
      <c r="V68" s="7">
        <v>37.5</v>
      </c>
      <c r="W68" s="7">
        <v>14.2</v>
      </c>
      <c r="X68" s="7">
        <v>8.8</v>
      </c>
      <c r="Y68" s="7">
        <v>3.4</v>
      </c>
      <c r="Z68" s="7">
        <v>65.9</v>
      </c>
      <c r="AA68" s="7">
        <v>54.4</v>
      </c>
      <c r="AB68" s="7">
        <v>30.5</v>
      </c>
      <c r="AC68" s="7">
        <v>23.9</v>
      </c>
      <c r="AD68" s="7">
        <v>0.719</v>
      </c>
      <c r="AE68" s="7">
        <v>10.1</v>
      </c>
      <c r="AF68" s="7">
        <v>12.0</v>
      </c>
      <c r="AG68" s="7">
        <v>10.0</v>
      </c>
      <c r="AH68" s="7">
        <v>92.5</v>
      </c>
      <c r="AI68" s="7">
        <v>19.6</v>
      </c>
      <c r="AJ68" s="7">
        <v>19.6</v>
      </c>
      <c r="AK68" s="7">
        <v>12.7</v>
      </c>
      <c r="AL68" s="7">
        <v>15.1</v>
      </c>
      <c r="AM68" s="7">
        <v>21.4</v>
      </c>
      <c r="AN68" s="7">
        <v>0.394</v>
      </c>
      <c r="AO68" s="7">
        <v>14.1</v>
      </c>
      <c r="AP68" s="7">
        <v>0.462</v>
      </c>
      <c r="AQ68" s="7">
        <v>7.4</v>
      </c>
      <c r="AR68" s="7">
        <v>0.308</v>
      </c>
      <c r="AS68" s="7">
        <v>10.8</v>
      </c>
      <c r="AT68" s="7">
        <v>15.0</v>
      </c>
      <c r="AU68" s="7">
        <v>23.5</v>
      </c>
      <c r="AV68" s="7">
        <v>33.6</v>
      </c>
      <c r="AW68" s="7">
        <v>12.5</v>
      </c>
      <c r="AX68" s="7">
        <v>6.3</v>
      </c>
      <c r="AY68" s="7">
        <v>3.0</v>
      </c>
      <c r="AZ68" s="7">
        <v>14.5</v>
      </c>
      <c r="BA68" s="7">
        <v>17.3</v>
      </c>
      <c r="BB68" s="7">
        <v>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>
      <c r="A2" s="2" t="s">
        <v>121</v>
      </c>
      <c r="B2" s="8" t="b">
        <f>IF('Winning Team '!B2&gt;'Losing Team'!B2, TRUE)</f>
        <v>1</v>
      </c>
      <c r="C2" s="8" t="b">
        <f>IF('Winning Team '!C2&gt;'Losing Team'!C2, TRUE)</f>
        <v>1</v>
      </c>
      <c r="D2" s="8" t="b">
        <f>IF('Winning Team '!D2&gt;'Losing Team'!D2, TRUE)</f>
        <v>1</v>
      </c>
      <c r="E2" s="8" t="b">
        <f>IF('Winning Team '!E2&gt;'Losing Team'!E2, TRUE)</f>
        <v>1</v>
      </c>
      <c r="F2" s="8" t="b">
        <f>IF('Winning Team '!F2&gt;'Losing Team'!F2, TRUE)</f>
        <v>1</v>
      </c>
      <c r="G2" s="8" t="b">
        <f>IF('Winning Team '!G2&gt;'Losing Team'!G2, TRUE)</f>
        <v>0</v>
      </c>
      <c r="H2" s="8" t="b">
        <f>IF('Winning Team '!H2&gt;'Losing Team'!H2, TRUE)</f>
        <v>1</v>
      </c>
      <c r="I2" s="8" t="b">
        <f>IF('Winning Team '!I2&gt;'Losing Team'!I2, TRUE)</f>
        <v>0</v>
      </c>
      <c r="J2" s="8" t="b">
        <f>IF('Winning Team '!J2&gt;'Losing Team'!J2, TRUE)</f>
        <v>0</v>
      </c>
      <c r="K2" s="8" t="b">
        <f>IF('Winning Team '!K2&gt;'Losing Team'!K2, TRUE)</f>
        <v>1</v>
      </c>
      <c r="L2" s="8" t="b">
        <f>IF('Winning Team '!L2&gt;'Losing Team'!L2, TRUE)</f>
        <v>0</v>
      </c>
      <c r="M2" s="8" t="b">
        <f>IF('Winning Team '!M2&gt;'Losing Team'!M2, TRUE)</f>
        <v>0</v>
      </c>
      <c r="N2" s="8" t="b">
        <f>IF('Winning Team '!N2&gt;'Losing Team'!N2, TRUE)</f>
        <v>0</v>
      </c>
      <c r="O2" s="8" t="b">
        <f>IF('Winning Team '!O2&gt;'Losing Team'!O2, TRUE)</f>
        <v>1</v>
      </c>
      <c r="P2" s="8" t="b">
        <f>IF('Winning Team '!P2&gt;'Losing Team'!P2, TRUE)</f>
        <v>1</v>
      </c>
      <c r="Q2" s="8" t="b">
        <f>IF('Winning Team '!Q2&gt;'Losing Team'!Q2, TRUE)</f>
        <v>0</v>
      </c>
      <c r="R2" s="8" t="b">
        <f>IF('Winning Team '!R2&gt;'Losing Team'!R2, TRUE)</f>
        <v>0</v>
      </c>
      <c r="S2" s="8" t="b">
        <f>IF('Winning Team '!S2&gt;'Losing Team'!S2, TRUE)</f>
        <v>0</v>
      </c>
      <c r="T2" s="8" t="b">
        <f>IF('Winning Team '!T2&gt;'Losing Team'!T2, TRUE)</f>
        <v>1</v>
      </c>
      <c r="U2" s="8" t="b">
        <f>IF('Winning Team '!U2&gt;'Losing Team'!U2, TRUE)</f>
        <v>1</v>
      </c>
      <c r="V2" s="8" t="b">
        <f>IF('Winning Team '!V2&gt;'Losing Team'!V2, TRUE)</f>
        <v>1</v>
      </c>
      <c r="W2" s="8" t="b">
        <f>IF('Winning Team '!W2&gt;'Losing Team'!W2, TRUE)</f>
        <v>0</v>
      </c>
      <c r="X2" s="8" t="b">
        <f>IF('Winning Team '!X2&gt;'Losing Team'!X2, TRUE)</f>
        <v>0</v>
      </c>
      <c r="Y2" s="8" t="b">
        <f>IF('Winning Team '!Y2&gt;'Losing Team'!Y2, TRUE)</f>
        <v>1</v>
      </c>
      <c r="Z2" s="8" t="b">
        <f>IF('Winning Team '!Z2&gt;'Losing Team'!Z2, TRUE)</f>
        <v>1</v>
      </c>
      <c r="AA2" s="8" t="b">
        <f>IF('Winning Team '!AA2&gt;'Losing Team'!AA2, TRUE)</f>
        <v>1</v>
      </c>
      <c r="AB2" s="8" t="b">
        <f>IF('Winning Team '!AB2&gt;'Losing Team'!AB2, TRUE)</f>
        <v>1</v>
      </c>
      <c r="AC2" s="8" t="b">
        <f>IF('Winning Team '!AC2&gt;'Losing Team'!AC2, TRUE)</f>
        <v>0</v>
      </c>
      <c r="AD2" s="8" t="b">
        <f>IF('Winning Team '!AD2&gt;'Losing Team'!AD2, TRUE)</f>
        <v>1</v>
      </c>
      <c r="AE2" s="8" t="b">
        <f>IF('Winning Team '!AE2&gt;'Losing Team'!AE2, TRUE)</f>
        <v>1</v>
      </c>
      <c r="AF2" s="8" t="b">
        <f>IF('Winning Team '!AF2&gt;'Losing Team'!AF2, TRUE)</f>
        <v>0</v>
      </c>
      <c r="AG2" s="8" t="b">
        <f>IF('Winning Team '!AG2&gt;'Losing Team'!AG2, TRUE)</f>
        <v>0</v>
      </c>
      <c r="AH2" s="8" t="b">
        <f>IF('Winning Team '!AH2&gt;'Losing Team'!AH2, TRUE)</f>
        <v>0</v>
      </c>
      <c r="AI2" s="8" t="b">
        <f>IF('Winning Team '!AI2&gt;'Losing Team'!AI2, TRUE)</f>
        <v>1</v>
      </c>
      <c r="AJ2" s="8" t="b">
        <f>IF('Winning Team '!AJ2&gt;'Losing Team'!AJ2, TRUE)</f>
        <v>1</v>
      </c>
      <c r="AK2" s="8" t="b">
        <f>IF('Winning Team '!AK2&gt;'Losing Team'!AK2, TRUE)</f>
        <v>1</v>
      </c>
      <c r="AL2" s="8" t="b">
        <f>IF('Winning Team '!AL2&gt;'Losing Team'!AL2, TRUE)</f>
        <v>0</v>
      </c>
      <c r="AM2" s="8" t="b">
        <f>IF('Winning Team '!AM2&gt;'Losing Team'!AM2, TRUE)</f>
        <v>0</v>
      </c>
      <c r="AN2" s="8" t="b">
        <f>IF('Winning Team '!AN2&gt;'Losing Team'!AN2, TRUE)</f>
        <v>0</v>
      </c>
      <c r="AO2" s="8" t="b">
        <f>IF('Winning Team '!AO2&gt;'Losing Team'!AO2, TRUE)</f>
        <v>1</v>
      </c>
      <c r="AP2" s="8" t="b">
        <f>IF('Winning Team '!AP2&gt;'Losing Team'!AP2, TRUE)</f>
        <v>0</v>
      </c>
      <c r="AQ2" s="8" t="b">
        <f>IF('Winning Team '!AQ2&gt;'Losing Team'!AQ2, TRUE)</f>
        <v>0</v>
      </c>
      <c r="AR2" s="8" t="b">
        <f>IF('Winning Team '!AR2&gt;'Losing Team'!AR2, TRUE)</f>
        <v>0</v>
      </c>
      <c r="AS2" s="8" t="b">
        <f>IF('Winning Team '!AS2&gt;'Losing Team'!AS2, TRUE)</f>
        <v>1</v>
      </c>
      <c r="AT2" s="8" t="b">
        <f>IF('Winning Team '!AT2&gt;'Losing Team'!AT2, TRUE)</f>
        <v>1</v>
      </c>
      <c r="AU2" s="8" t="b">
        <f>IF('Winning Team '!AU2&gt;'Losing Team'!AU2, TRUE)</f>
        <v>1</v>
      </c>
      <c r="AV2" s="8" t="b">
        <f>IF('Winning Team '!AV2&gt;'Losing Team'!AV2, TRUE)</f>
        <v>1</v>
      </c>
      <c r="AW2" s="8" t="b">
        <f>IF('Winning Team '!AW2&gt;'Losing Team'!AW2, TRUE)</f>
        <v>0</v>
      </c>
      <c r="AX2" s="8" t="b">
        <f>IF('Winning Team '!AX2&gt;'Losing Team'!AX2, TRUE)</f>
        <v>1</v>
      </c>
      <c r="AY2" s="8" t="b">
        <f>IF('Winning Team '!AY2&gt;'Losing Team'!AY2, TRUE)</f>
        <v>1</v>
      </c>
      <c r="AZ2" s="8" t="b">
        <f>IF('Winning Team '!AZ2&gt;'Losing Team'!AZ2, TRUE)</f>
        <v>0</v>
      </c>
      <c r="BA2" s="8" t="b">
        <f>IF('Winning Team '!BA2&gt;'Losing Team'!BA2, TRUE)</f>
        <v>1</v>
      </c>
      <c r="BB2" s="8" t="b">
        <f>IF('Winning Team '!BB2&gt;'Losing Team'!BB2, TRUE)</f>
        <v>0</v>
      </c>
    </row>
    <row r="3">
      <c r="A3" s="2" t="s">
        <v>122</v>
      </c>
      <c r="B3" s="8" t="b">
        <f>IF('Winning Team '!B3&gt;'Losing Team'!B3, TRUE)</f>
        <v>0</v>
      </c>
      <c r="C3" s="8" t="b">
        <f>IF('Winning Team '!C3&gt;'Losing Team'!C3, TRUE)</f>
        <v>1</v>
      </c>
      <c r="D3" s="8" t="b">
        <f>IF('Winning Team '!D3&gt;'Losing Team'!D3, TRUE)</f>
        <v>1</v>
      </c>
      <c r="E3" s="8" t="b">
        <f>IF('Winning Team '!E3&gt;'Losing Team'!E3, TRUE)</f>
        <v>0</v>
      </c>
      <c r="F3" s="8" t="b">
        <f>IF('Winning Team '!F3&gt;'Losing Team'!F3, TRUE)</f>
        <v>0</v>
      </c>
      <c r="G3" s="8" t="b">
        <f>IF('Winning Team '!G3&gt;'Losing Team'!G3, TRUE)</f>
        <v>0</v>
      </c>
      <c r="H3" s="8" t="b">
        <f>IF('Winning Team '!H3&gt;'Losing Team'!H3, TRUE)</f>
        <v>1</v>
      </c>
      <c r="I3" s="8" t="b">
        <f>IF('Winning Team '!I3&gt;'Losing Team'!I3, TRUE)</f>
        <v>0</v>
      </c>
      <c r="J3" s="8" t="b">
        <f>IF('Winning Team '!J3&gt;'Losing Team'!J3, TRUE)</f>
        <v>0</v>
      </c>
      <c r="K3" s="8" t="b">
        <f>IF('Winning Team '!K3&gt;'Losing Team'!K3, TRUE)</f>
        <v>0</v>
      </c>
      <c r="L3" s="8" t="b">
        <f>IF('Winning Team '!L3&gt;'Losing Team'!L3, TRUE)</f>
        <v>0</v>
      </c>
      <c r="M3" s="8" t="b">
        <f>IF('Winning Team '!M3&gt;'Losing Team'!M3, TRUE)</f>
        <v>0</v>
      </c>
      <c r="N3" s="8" t="b">
        <f>IF('Winning Team '!N3&gt;'Losing Team'!N3, TRUE)</f>
        <v>0</v>
      </c>
      <c r="O3" s="8" t="b">
        <f>IF('Winning Team '!O3&gt;'Losing Team'!O3, TRUE)</f>
        <v>1</v>
      </c>
      <c r="P3" s="8" t="b">
        <f>IF('Winning Team '!P3&gt;'Losing Team'!P3, TRUE)</f>
        <v>0</v>
      </c>
      <c r="Q3" s="8" t="b">
        <f>IF('Winning Team '!Q3&gt;'Losing Team'!Q3, TRUE)</f>
        <v>0</v>
      </c>
      <c r="R3" s="8" t="b">
        <f>IF('Winning Team '!R3&gt;'Losing Team'!R3, TRUE)</f>
        <v>0</v>
      </c>
      <c r="S3" s="8" t="b">
        <f>IF('Winning Team '!S3&gt;'Losing Team'!S3, TRUE)</f>
        <v>0</v>
      </c>
      <c r="T3" s="8" t="b">
        <f>IF('Winning Team '!T3&gt;'Losing Team'!T3, TRUE)</f>
        <v>0</v>
      </c>
      <c r="U3" s="8" t="b">
        <f>IF('Winning Team '!U3&gt;'Losing Team'!U3, TRUE)</f>
        <v>1</v>
      </c>
      <c r="V3" s="8" t="b">
        <f>IF('Winning Team '!V3&gt;'Losing Team'!V3, TRUE)</f>
        <v>0</v>
      </c>
      <c r="W3" s="8" t="b">
        <f>IF('Winning Team '!W3&gt;'Losing Team'!W3, TRUE)</f>
        <v>0</v>
      </c>
      <c r="X3" s="8" t="b">
        <f>IF('Winning Team '!X3&gt;'Losing Team'!X3, TRUE)</f>
        <v>0</v>
      </c>
      <c r="Y3" s="8" t="b">
        <f>IF('Winning Team '!Y3&gt;'Losing Team'!Y3, TRUE)</f>
        <v>1</v>
      </c>
      <c r="Z3" s="8" t="b">
        <f>IF('Winning Team '!Z3&gt;'Losing Team'!Z3, TRUE)</f>
        <v>0</v>
      </c>
      <c r="AA3" s="8" t="b">
        <f>IF('Winning Team '!AA3&gt;'Losing Team'!AA3, TRUE)</f>
        <v>0</v>
      </c>
      <c r="AB3" s="8" t="b">
        <f>IF('Winning Team '!AB3&gt;'Losing Team'!AB3, TRUE)</f>
        <v>1</v>
      </c>
      <c r="AC3" s="8" t="b">
        <f>IF('Winning Team '!AC3&gt;'Losing Team'!AC3, TRUE)</f>
        <v>0</v>
      </c>
      <c r="AD3" s="8" t="b">
        <f>IF('Winning Team '!AD3&gt;'Losing Team'!AD3, TRUE)</f>
        <v>0</v>
      </c>
      <c r="AE3" s="8" t="b">
        <f>IF('Winning Team '!AE3&gt;'Losing Team'!AE3, TRUE)</f>
        <v>0</v>
      </c>
      <c r="AF3" s="8" t="b">
        <f>IF('Winning Team '!AF3&gt;'Losing Team'!AF3, TRUE)</f>
        <v>0</v>
      </c>
      <c r="AG3" s="8" t="b">
        <f>IF('Winning Team '!AG3&gt;'Losing Team'!AG3, TRUE)</f>
        <v>0</v>
      </c>
      <c r="AH3" s="8" t="b">
        <f>IF('Winning Team '!AH3&gt;'Losing Team'!AH3, TRUE)</f>
        <v>0</v>
      </c>
      <c r="AI3" s="8" t="b">
        <f>IF('Winning Team '!AI3&gt;'Losing Team'!AI3, TRUE)</f>
        <v>0</v>
      </c>
      <c r="AJ3" s="8" t="b">
        <f>IF('Winning Team '!AJ3&gt;'Losing Team'!AJ3, TRUE)</f>
        <v>0</v>
      </c>
      <c r="AK3" s="8" t="b">
        <f>IF('Winning Team '!AK3&gt;'Losing Team'!AK3, TRUE)</f>
        <v>0</v>
      </c>
      <c r="AL3" s="8" t="b">
        <f>IF('Winning Team '!AL3&gt;'Losing Team'!AL3, TRUE)</f>
        <v>0</v>
      </c>
      <c r="AM3" s="8" t="b">
        <f>IF('Winning Team '!AM3&gt;'Losing Team'!AM3, TRUE)</f>
        <v>0</v>
      </c>
      <c r="AN3" s="8" t="b">
        <f>IF('Winning Team '!AN3&gt;'Losing Team'!AN3, TRUE)</f>
        <v>0</v>
      </c>
      <c r="AO3" s="8" t="b">
        <f>IF('Winning Team '!AO3&gt;'Losing Team'!AO3, TRUE)</f>
        <v>0</v>
      </c>
      <c r="AP3" s="8" t="b">
        <f>IF('Winning Team '!AP3&gt;'Losing Team'!AP3, TRUE)</f>
        <v>0</v>
      </c>
      <c r="AQ3" s="8" t="b">
        <f>IF('Winning Team '!AQ3&gt;'Losing Team'!AQ3, TRUE)</f>
        <v>0</v>
      </c>
      <c r="AR3" s="8" t="b">
        <f>IF('Winning Team '!AR3&gt;'Losing Team'!AR3, TRUE)</f>
        <v>0</v>
      </c>
      <c r="AS3" s="8" t="b">
        <f>IF('Winning Team '!AS3&gt;'Losing Team'!AS3, TRUE)</f>
        <v>0</v>
      </c>
      <c r="AT3" s="8" t="b">
        <f>IF('Winning Team '!AT3&gt;'Losing Team'!AT3, TRUE)</f>
        <v>0</v>
      </c>
      <c r="AU3" s="8" t="b">
        <f>IF('Winning Team '!AU3&gt;'Losing Team'!AU3, TRUE)</f>
        <v>1</v>
      </c>
      <c r="AV3" s="8" t="b">
        <f>IF('Winning Team '!AV3&gt;'Losing Team'!AV3, TRUE)</f>
        <v>1</v>
      </c>
      <c r="AW3" s="8" t="b">
        <f>IF('Winning Team '!AW3&gt;'Losing Team'!AW3, TRUE)</f>
        <v>0</v>
      </c>
      <c r="AX3" s="8" t="b">
        <f>IF('Winning Team '!AX3&gt;'Losing Team'!AX3, TRUE)</f>
        <v>0</v>
      </c>
      <c r="AY3" s="8" t="b">
        <f>IF('Winning Team '!AY3&gt;'Losing Team'!AY3, TRUE)</f>
        <v>1</v>
      </c>
      <c r="AZ3" s="8" t="b">
        <f>IF('Winning Team '!AZ3&gt;'Losing Team'!AZ3, TRUE)</f>
        <v>0</v>
      </c>
      <c r="BA3" s="8" t="b">
        <f>IF('Winning Team '!BA3&gt;'Losing Team'!BA3, TRUE)</f>
        <v>0</v>
      </c>
      <c r="BB3" s="8" t="b">
        <f>IF('Winning Team '!BB3&gt;'Losing Team'!BB3, TRUE)</f>
        <v>0</v>
      </c>
    </row>
    <row r="4">
      <c r="A4" s="2" t="s">
        <v>123</v>
      </c>
      <c r="B4" s="8" t="b">
        <f>IF('Winning Team '!B4&gt;'Losing Team'!B4, TRUE)</f>
        <v>0</v>
      </c>
      <c r="C4" s="8" t="b">
        <f>IF('Winning Team '!C4&gt;'Losing Team'!C4, TRUE)</f>
        <v>0</v>
      </c>
      <c r="D4" s="8" t="b">
        <f>IF('Winning Team '!D4&gt;'Losing Team'!D4, TRUE)</f>
        <v>0</v>
      </c>
      <c r="E4" s="8" t="b">
        <f>IF('Winning Team '!E4&gt;'Losing Team'!E4, TRUE)</f>
        <v>1</v>
      </c>
      <c r="F4" s="8" t="b">
        <f>IF('Winning Team '!F4&gt;'Losing Team'!F4, TRUE)</f>
        <v>1</v>
      </c>
      <c r="G4" s="8" t="b">
        <f>IF('Winning Team '!G4&gt;'Losing Team'!G4, TRUE)</f>
        <v>0</v>
      </c>
      <c r="H4" s="8" t="b">
        <f>IF('Winning Team '!H4&gt;'Losing Team'!H4, TRUE)</f>
        <v>1</v>
      </c>
      <c r="I4" s="8" t="b">
        <f>IF('Winning Team '!I4&gt;'Losing Team'!I4, TRUE)</f>
        <v>0</v>
      </c>
      <c r="J4" s="8" t="b">
        <f>IF('Winning Team '!J4&gt;'Losing Team'!J4, TRUE)</f>
        <v>0</v>
      </c>
      <c r="K4" s="8" t="b">
        <f>IF('Winning Team '!K4&gt;'Losing Team'!K4, TRUE)</f>
        <v>0</v>
      </c>
      <c r="L4" s="8" t="b">
        <f>IF('Winning Team '!L4&gt;'Losing Team'!L4, TRUE)</f>
        <v>1</v>
      </c>
      <c r="M4" s="8" t="b">
        <f>IF('Winning Team '!M4&gt;'Losing Team'!M4, TRUE)</f>
        <v>1</v>
      </c>
      <c r="N4" s="8" t="b">
        <f>IF('Winning Team '!N4&gt;'Losing Team'!N4, TRUE)</f>
        <v>1</v>
      </c>
      <c r="O4" s="8" t="b">
        <f>IF('Winning Team '!O4&gt;'Losing Team'!O4, TRUE)</f>
        <v>0</v>
      </c>
      <c r="P4" s="8" t="b">
        <f>IF('Winning Team '!P4&gt;'Losing Team'!P4, TRUE)</f>
        <v>0</v>
      </c>
      <c r="Q4" s="8" t="b">
        <f>IF('Winning Team '!Q4&gt;'Losing Team'!Q4, TRUE)</f>
        <v>1</v>
      </c>
      <c r="R4" s="8" t="b">
        <f>IF('Winning Team '!R4&gt;'Losing Team'!R4, TRUE)</f>
        <v>0</v>
      </c>
      <c r="S4" s="8" t="b">
        <f>IF('Winning Team '!S4&gt;'Losing Team'!S4, TRUE)</f>
        <v>0</v>
      </c>
      <c r="T4" s="8" t="b">
        <f>IF('Winning Team '!T4&gt;'Losing Team'!T4, TRUE)</f>
        <v>0</v>
      </c>
      <c r="U4" s="8" t="b">
        <f>IF('Winning Team '!U4&gt;'Losing Team'!U4, TRUE)</f>
        <v>0</v>
      </c>
      <c r="V4" s="8" t="b">
        <f>IF('Winning Team '!V4&gt;'Losing Team'!V4, TRUE)</f>
        <v>0</v>
      </c>
      <c r="W4" s="8" t="b">
        <f>IF('Winning Team '!W4&gt;'Losing Team'!W4, TRUE)</f>
        <v>0</v>
      </c>
      <c r="X4" s="8" t="b">
        <f>IF('Winning Team '!X4&gt;'Losing Team'!X4, TRUE)</f>
        <v>0</v>
      </c>
      <c r="Y4" s="8" t="b">
        <f>IF('Winning Team '!Y4&gt;'Losing Team'!Y4, TRUE)</f>
        <v>1</v>
      </c>
      <c r="Z4" s="8" t="b">
        <f>IF('Winning Team '!Z4&gt;'Losing Team'!Z4, TRUE)</f>
        <v>0</v>
      </c>
      <c r="AA4" s="8" t="b">
        <f>IF('Winning Team '!AA4&gt;'Losing Team'!AA4, TRUE)</f>
        <v>0</v>
      </c>
      <c r="AB4" s="8" t="b">
        <f>IF('Winning Team '!AB4&gt;'Losing Team'!AB4, TRUE)</f>
        <v>0</v>
      </c>
      <c r="AC4" s="8" t="b">
        <f>IF('Winning Team '!AC4&gt;'Losing Team'!AC4, TRUE)</f>
        <v>1</v>
      </c>
      <c r="AD4" s="8" t="b">
        <f>IF('Winning Team '!AD4&gt;'Losing Team'!AD4, TRUE)</f>
        <v>1</v>
      </c>
      <c r="AE4" s="8" t="b">
        <f>IF('Winning Team '!AE4&gt;'Losing Team'!AE4, TRUE)</f>
        <v>0</v>
      </c>
      <c r="AF4" s="8" t="b">
        <f>IF('Winning Team '!AF4&gt;'Losing Team'!AF4, TRUE)</f>
        <v>1</v>
      </c>
      <c r="AG4" s="8" t="b">
        <f>IF('Winning Team '!AG4&gt;'Losing Team'!AG4, TRUE)</f>
        <v>1</v>
      </c>
      <c r="AH4" s="8" t="b">
        <f>IF('Winning Team '!AH4&gt;'Losing Team'!AH4, TRUE)</f>
        <v>1</v>
      </c>
      <c r="AI4" s="8" t="b">
        <f>IF('Winning Team '!AI4&gt;'Losing Team'!AI4, TRUE)</f>
        <v>0</v>
      </c>
      <c r="AJ4" s="8" t="b">
        <f>IF('Winning Team '!AJ4&gt;'Losing Team'!AJ4, TRUE)</f>
        <v>0</v>
      </c>
      <c r="AK4" s="8" t="b">
        <f>IF('Winning Team '!AK4&gt;'Losing Team'!AK4, TRUE)</f>
        <v>0</v>
      </c>
      <c r="AL4" s="8" t="b">
        <f>IF('Winning Team '!AL4&gt;'Losing Team'!AL4, TRUE)</f>
        <v>0</v>
      </c>
      <c r="AM4" s="8" t="b">
        <f>IF('Winning Team '!AM4&gt;'Losing Team'!AM4, TRUE)</f>
        <v>0</v>
      </c>
      <c r="AN4" s="8" t="b">
        <f>IF('Winning Team '!AN4&gt;'Losing Team'!AN4, TRUE)</f>
        <v>0</v>
      </c>
      <c r="AO4" s="8" t="b">
        <f>IF('Winning Team '!AO4&gt;'Losing Team'!AO4, TRUE)</f>
        <v>0</v>
      </c>
      <c r="AP4" s="8" t="b">
        <f>IF('Winning Team '!AP4&gt;'Losing Team'!AP4, TRUE)</f>
        <v>1</v>
      </c>
      <c r="AQ4" s="8" t="b">
        <f>IF('Winning Team '!AQ4&gt;'Losing Team'!AQ4, TRUE)</f>
        <v>1</v>
      </c>
      <c r="AR4" s="8" t="b">
        <f>IF('Winning Team '!AR4&gt;'Losing Team'!AR4, TRUE)</f>
        <v>0</v>
      </c>
      <c r="AS4" s="8" t="b">
        <f>IF('Winning Team '!AS4&gt;'Losing Team'!AS4, TRUE)</f>
        <v>1</v>
      </c>
      <c r="AT4" s="8" t="b">
        <f>IF('Winning Team '!AT4&gt;'Losing Team'!AT4, TRUE)</f>
        <v>1</v>
      </c>
      <c r="AU4" s="8" t="b">
        <f>IF('Winning Team '!AU4&gt;'Losing Team'!AU4, TRUE)</f>
        <v>0</v>
      </c>
      <c r="AV4" s="8" t="b">
        <f>IF('Winning Team '!AV4&gt;'Losing Team'!AV4, TRUE)</f>
        <v>0</v>
      </c>
      <c r="AW4" s="8" t="b">
        <f>IF('Winning Team '!AW4&gt;'Losing Team'!AW4, TRUE)</f>
        <v>0</v>
      </c>
      <c r="AX4" s="8" t="b">
        <f>IF('Winning Team '!AX4&gt;'Losing Team'!AX4, TRUE)</f>
        <v>1</v>
      </c>
      <c r="AY4" s="8" t="b">
        <f>IF('Winning Team '!AY4&gt;'Losing Team'!AY4, TRUE)</f>
        <v>0</v>
      </c>
      <c r="AZ4" s="8" t="b">
        <f>IF('Winning Team '!AZ4&gt;'Losing Team'!AZ4, TRUE)</f>
        <v>0</v>
      </c>
      <c r="BA4" s="8" t="b">
        <f>IF('Winning Team '!BA4&gt;'Losing Team'!BA4, TRUE)</f>
        <v>0</v>
      </c>
      <c r="BB4" s="8" t="b">
        <f>IF('Winning Team '!BB4&gt;'Losing Team'!BB4, TRUE)</f>
        <v>0</v>
      </c>
    </row>
    <row r="5">
      <c r="A5" s="2" t="s">
        <v>124</v>
      </c>
      <c r="B5" s="8" t="b">
        <f>IF('Winning Team '!B5&gt;'Losing Team'!B5, TRUE)</f>
        <v>0</v>
      </c>
      <c r="C5" s="8" t="b">
        <f>IF('Winning Team '!C5&gt;'Losing Team'!C5, TRUE)</f>
        <v>1</v>
      </c>
      <c r="D5" s="8" t="b">
        <f>IF('Winning Team '!D5&gt;'Losing Team'!D5, TRUE)</f>
        <v>0</v>
      </c>
      <c r="E5" s="8" t="b">
        <f>IF('Winning Team '!E5&gt;'Losing Team'!E5, TRUE)</f>
        <v>0</v>
      </c>
      <c r="F5" s="8" t="b">
        <f>IF('Winning Team '!F5&gt;'Losing Team'!F5, TRUE)</f>
        <v>0</v>
      </c>
      <c r="G5" s="8" t="b">
        <f>IF('Winning Team '!G5&gt;'Losing Team'!G5, TRUE)</f>
        <v>1</v>
      </c>
      <c r="H5" s="8" t="b">
        <f>IF('Winning Team '!H5&gt;'Losing Team'!H5, TRUE)</f>
        <v>0</v>
      </c>
      <c r="I5" s="8" t="b">
        <f>IF('Winning Team '!I5&gt;'Losing Team'!I5, TRUE)</f>
        <v>0</v>
      </c>
      <c r="J5" s="8" t="b">
        <f>IF('Winning Team '!J5&gt;'Losing Team'!J5, TRUE)</f>
        <v>1</v>
      </c>
      <c r="K5" s="8" t="b">
        <f>IF('Winning Team '!K5&gt;'Losing Team'!K5, TRUE)</f>
        <v>1</v>
      </c>
      <c r="L5" s="8" t="b">
        <f>IF('Winning Team '!L5&gt;'Losing Team'!L5, TRUE)</f>
        <v>1</v>
      </c>
      <c r="M5" s="8" t="b">
        <f>IF('Winning Team '!M5&gt;'Losing Team'!M5, TRUE)</f>
        <v>1</v>
      </c>
      <c r="N5" s="8" t="b">
        <f>IF('Winning Team '!N5&gt;'Losing Team'!N5, TRUE)</f>
        <v>0</v>
      </c>
      <c r="O5" s="8" t="b">
        <f>IF('Winning Team '!O5&gt;'Losing Team'!O5, TRUE)</f>
        <v>1</v>
      </c>
      <c r="P5" s="8" t="b">
        <f>IF('Winning Team '!P5&gt;'Losing Team'!P5, TRUE)</f>
        <v>1</v>
      </c>
      <c r="Q5" s="8" t="b">
        <f>IF('Winning Team '!Q5&gt;'Losing Team'!Q5, TRUE)</f>
        <v>0</v>
      </c>
      <c r="R5" s="8" t="b">
        <f>IF('Winning Team '!R5&gt;'Losing Team'!R5, TRUE)</f>
        <v>1</v>
      </c>
      <c r="S5" s="8" t="b">
        <f>IF('Winning Team '!S5&gt;'Losing Team'!S5, TRUE)</f>
        <v>1</v>
      </c>
      <c r="T5" s="8" t="b">
        <f>IF('Winning Team '!T5&gt;'Losing Team'!T5, TRUE)</f>
        <v>1</v>
      </c>
      <c r="U5" s="8" t="b">
        <f>IF('Winning Team '!U5&gt;'Losing Team'!U5, TRUE)</f>
        <v>1</v>
      </c>
      <c r="V5" s="8" t="b">
        <f>IF('Winning Team '!V5&gt;'Losing Team'!V5, TRUE)</f>
        <v>1</v>
      </c>
      <c r="W5" s="8" t="b">
        <f>IF('Winning Team '!W5&gt;'Losing Team'!W5, TRUE)</f>
        <v>1</v>
      </c>
      <c r="X5" s="8" t="b">
        <f>IF('Winning Team '!X5&gt;'Losing Team'!X5, TRUE)</f>
        <v>0</v>
      </c>
      <c r="Y5" s="8" t="b">
        <f>IF('Winning Team '!Y5&gt;'Losing Team'!Y5, TRUE)</f>
        <v>0</v>
      </c>
      <c r="Z5" s="8" t="b">
        <f>IF('Winning Team '!Z5&gt;'Losing Team'!Z5, TRUE)</f>
        <v>1</v>
      </c>
      <c r="AA5" s="8" t="b">
        <f>IF('Winning Team '!AA5&gt;'Losing Team'!AA5, TRUE)</f>
        <v>1</v>
      </c>
      <c r="AB5" s="8" t="b">
        <f>IF('Winning Team '!AB5&gt;'Losing Team'!AB5, TRUE)</f>
        <v>1</v>
      </c>
      <c r="AC5" s="8" t="b">
        <f>IF('Winning Team '!AC5&gt;'Losing Team'!AC5, TRUE)</f>
        <v>0</v>
      </c>
      <c r="AD5" s="8" t="b">
        <f>IF('Winning Team '!AD5&gt;'Losing Team'!AD5, TRUE)</f>
        <v>0</v>
      </c>
      <c r="AE5" s="8" t="b">
        <f>IF('Winning Team '!AE5&gt;'Losing Team'!AE5, TRUE)</f>
        <v>1</v>
      </c>
      <c r="AF5" s="8" t="b">
        <f>IF('Winning Team '!AF5&gt;'Losing Team'!AF5, TRUE)</f>
        <v>0</v>
      </c>
      <c r="AG5" s="8" t="b">
        <f>IF('Winning Team '!AG5&gt;'Losing Team'!AG5, TRUE)</f>
        <v>0</v>
      </c>
      <c r="AH5" s="8" t="b">
        <f>IF('Winning Team '!AH5&gt;'Losing Team'!AH5, TRUE)</f>
        <v>1</v>
      </c>
      <c r="AI5" s="8" t="b">
        <f>IF('Winning Team '!AI5&gt;'Losing Team'!AI5, TRUE)</f>
        <v>1</v>
      </c>
      <c r="AJ5" s="8" t="b">
        <f>IF('Winning Team '!AJ5&gt;'Losing Team'!AJ5, TRUE)</f>
        <v>1</v>
      </c>
      <c r="AK5" s="8" t="b">
        <f>IF('Winning Team '!AK5&gt;'Losing Team'!AK5, TRUE)</f>
        <v>1</v>
      </c>
      <c r="AL5" s="8" t="b">
        <f>IF('Winning Team '!AL5&gt;'Losing Team'!AL5, TRUE)</f>
        <v>1</v>
      </c>
      <c r="AM5" s="8" t="b">
        <f>IF('Winning Team '!AM5&gt;'Losing Team'!AM5, TRUE)</f>
        <v>1</v>
      </c>
      <c r="AN5" s="8" t="b">
        <f>IF('Winning Team '!AN5&gt;'Losing Team'!AN5, TRUE)</f>
        <v>1</v>
      </c>
      <c r="AO5" s="8" t="b">
        <f>IF('Winning Team '!AO5&gt;'Losing Team'!AO5, TRUE)</f>
        <v>1</v>
      </c>
      <c r="AP5" s="8" t="b">
        <f>IF('Winning Team '!AP5&gt;'Losing Team'!AP5, TRUE)</f>
        <v>1</v>
      </c>
      <c r="AQ5" s="8" t="b">
        <f>IF('Winning Team '!AQ5&gt;'Losing Team'!AQ5, TRUE)</f>
        <v>0</v>
      </c>
      <c r="AR5" s="8" t="b">
        <f>IF('Winning Team '!AR5&gt;'Losing Team'!AR5, TRUE)</f>
        <v>0</v>
      </c>
      <c r="AS5" s="8" t="b">
        <f>IF('Winning Team '!AS5&gt;'Losing Team'!AS5, TRUE)</f>
        <v>1</v>
      </c>
      <c r="AT5" s="8" t="b">
        <f>IF('Winning Team '!AT5&gt;'Losing Team'!AT5, TRUE)</f>
        <v>1</v>
      </c>
      <c r="AU5" s="8" t="b">
        <f>IF('Winning Team '!AU5&gt;'Losing Team'!AU5, TRUE)</f>
        <v>0</v>
      </c>
      <c r="AV5" s="8" t="b">
        <f>IF('Winning Team '!AV5&gt;'Losing Team'!AV5, TRUE)</f>
        <v>1</v>
      </c>
      <c r="AW5" s="8" t="b">
        <f>IF('Winning Team '!AW5&gt;'Losing Team'!AW5, TRUE)</f>
        <v>0</v>
      </c>
      <c r="AX5" s="8" t="b">
        <f>IF('Winning Team '!AX5&gt;'Losing Team'!AX5, TRUE)</f>
        <v>1</v>
      </c>
      <c r="AY5" s="8" t="b">
        <f>IF('Winning Team '!AY5&gt;'Losing Team'!AY5, TRUE)</f>
        <v>0</v>
      </c>
      <c r="AZ5" s="8" t="b">
        <f>IF('Winning Team '!AZ5&gt;'Losing Team'!AZ5, TRUE)</f>
        <v>1</v>
      </c>
      <c r="BA5" s="8" t="b">
        <f>IF('Winning Team '!BA5&gt;'Losing Team'!BA5, TRUE)</f>
        <v>1</v>
      </c>
      <c r="BB5" s="8" t="b">
        <f>IF('Winning Team '!BB5&gt;'Losing Team'!BB5, TRUE)</f>
        <v>1</v>
      </c>
    </row>
    <row r="6">
      <c r="A6" s="2" t="s">
        <v>125</v>
      </c>
      <c r="B6" s="8" t="b">
        <f>IF('Winning Team '!B6&gt;'Losing Team'!B6, TRUE)</f>
        <v>0</v>
      </c>
      <c r="C6" s="8" t="b">
        <f>IF('Winning Team '!C6&gt;'Losing Team'!C6, TRUE)</f>
        <v>0</v>
      </c>
      <c r="D6" s="8" t="b">
        <f>IF('Winning Team '!D6&gt;'Losing Team'!D6, TRUE)</f>
        <v>1</v>
      </c>
      <c r="E6" s="8" t="b">
        <f>IF('Winning Team '!E6&gt;'Losing Team'!E6, TRUE)</f>
        <v>1</v>
      </c>
      <c r="F6" s="8" t="b">
        <f>IF('Winning Team '!F6&gt;'Losing Team'!F6, TRUE)</f>
        <v>1</v>
      </c>
      <c r="G6" s="8" t="b">
        <f>IF('Winning Team '!G6&gt;'Losing Team'!G6, TRUE)</f>
        <v>0</v>
      </c>
      <c r="H6" s="8" t="b">
        <f>IF('Winning Team '!H6&gt;'Losing Team'!H6, TRUE)</f>
        <v>0</v>
      </c>
      <c r="I6" s="8" t="b">
        <f>IF('Winning Team '!I6&gt;'Losing Team'!I6, TRUE)</f>
        <v>0</v>
      </c>
      <c r="J6" s="8" t="b">
        <f>IF('Winning Team '!J6&gt;'Losing Team'!J6, TRUE)</f>
        <v>0</v>
      </c>
      <c r="K6" s="8" t="b">
        <f>IF('Winning Team '!K6&gt;'Losing Team'!K6, TRUE)</f>
        <v>0</v>
      </c>
      <c r="L6" s="8" t="b">
        <f>IF('Winning Team '!L6&gt;'Losing Team'!L6, TRUE)</f>
        <v>1</v>
      </c>
      <c r="M6" s="8" t="b">
        <f>IF('Winning Team '!M6&gt;'Losing Team'!M6, TRUE)</f>
        <v>0</v>
      </c>
      <c r="N6" s="8" t="b">
        <f>IF('Winning Team '!N6&gt;'Losing Team'!N6, TRUE)</f>
        <v>0</v>
      </c>
      <c r="O6" s="8" t="b">
        <f>IF('Winning Team '!O6&gt;'Losing Team'!O6, TRUE)</f>
        <v>1</v>
      </c>
      <c r="P6" s="8" t="b">
        <f>IF('Winning Team '!P6&gt;'Losing Team'!P6, TRUE)</f>
        <v>1</v>
      </c>
      <c r="Q6" s="8" t="b">
        <f>IF('Winning Team '!Q6&gt;'Losing Team'!Q6, TRUE)</f>
        <v>1</v>
      </c>
      <c r="R6" s="8" t="b">
        <f>IF('Winning Team '!R6&gt;'Losing Team'!R6, TRUE)</f>
        <v>1</v>
      </c>
      <c r="S6" s="8" t="b">
        <f>IF('Winning Team '!S6&gt;'Losing Team'!S6, TRUE)</f>
        <v>1</v>
      </c>
      <c r="T6" s="8" t="b">
        <f>IF('Winning Team '!T6&gt;'Losing Team'!T6, TRUE)</f>
        <v>0</v>
      </c>
      <c r="U6" s="8" t="b">
        <f>IF('Winning Team '!U6&gt;'Losing Team'!U6, TRUE)</f>
        <v>1</v>
      </c>
      <c r="V6" s="8" t="b">
        <f>IF('Winning Team '!V6&gt;'Losing Team'!V6, TRUE)</f>
        <v>1</v>
      </c>
      <c r="W6" s="8" t="b">
        <f>IF('Winning Team '!W6&gt;'Losing Team'!W6, TRUE)</f>
        <v>1</v>
      </c>
      <c r="X6" s="8" t="b">
        <f>IF('Winning Team '!X6&gt;'Losing Team'!X6, TRUE)</f>
        <v>0</v>
      </c>
      <c r="Y6" s="8" t="b">
        <f>IF('Winning Team '!Y6&gt;'Losing Team'!Y6, TRUE)</f>
        <v>0</v>
      </c>
      <c r="Z6" s="8" t="b">
        <f>IF('Winning Team '!Z6&gt;'Losing Team'!Z6, TRUE)</f>
        <v>0</v>
      </c>
      <c r="AA6" s="8" t="b">
        <f>IF('Winning Team '!AA6&gt;'Losing Team'!AA6, TRUE)</f>
        <v>1</v>
      </c>
      <c r="AB6" s="8" t="b">
        <f>IF('Winning Team '!AB6&gt;'Losing Team'!AB6, TRUE)</f>
        <v>1</v>
      </c>
      <c r="AC6" s="8" t="b">
        <f>IF('Winning Team '!AC6&gt;'Losing Team'!AC6, TRUE)</f>
        <v>0</v>
      </c>
      <c r="AD6" s="8" t="b">
        <f>IF('Winning Team '!AD6&gt;'Losing Team'!AD6, TRUE)</f>
        <v>0</v>
      </c>
      <c r="AE6" s="8" t="b">
        <f>IF('Winning Team '!AE6&gt;'Losing Team'!AE6, TRUE)</f>
        <v>0</v>
      </c>
      <c r="AF6" s="8" t="b">
        <f>IF('Winning Team '!AF6&gt;'Losing Team'!AF6, TRUE)</f>
        <v>1</v>
      </c>
      <c r="AG6" s="8" t="b">
        <f>IF('Winning Team '!AG6&gt;'Losing Team'!AG6, TRUE)</f>
        <v>0</v>
      </c>
      <c r="AH6" s="8" t="b">
        <f>IF('Winning Team '!AH6&gt;'Losing Team'!AH6, TRUE)</f>
        <v>0</v>
      </c>
      <c r="AI6" s="8" t="b">
        <f>IF('Winning Team '!AI6&gt;'Losing Team'!AI6, TRUE)</f>
        <v>1</v>
      </c>
      <c r="AJ6" s="8" t="b">
        <f>IF('Winning Team '!AJ6&gt;'Losing Team'!AJ6, TRUE)</f>
        <v>1</v>
      </c>
      <c r="AK6" s="8" t="b">
        <f>IF('Winning Team '!AK6&gt;'Losing Team'!AK6, TRUE)</f>
        <v>1</v>
      </c>
      <c r="AL6" s="8" t="b">
        <f>IF('Winning Team '!AL6&gt;'Losing Team'!AL6, TRUE)</f>
        <v>0</v>
      </c>
      <c r="AM6" s="8" t="b">
        <f>IF('Winning Team '!AM6&gt;'Losing Team'!AM6, TRUE)</f>
        <v>1</v>
      </c>
      <c r="AN6" s="8" t="b">
        <f>IF('Winning Team '!AN6&gt;'Losing Team'!AN6, TRUE)</f>
        <v>0</v>
      </c>
      <c r="AO6" s="8" t="b">
        <f>IF('Winning Team '!AO6&gt;'Losing Team'!AO6, TRUE)</f>
        <v>1</v>
      </c>
      <c r="AP6" s="8" t="b">
        <f>IF('Winning Team '!AP6&gt;'Losing Team'!AP6, TRUE)</f>
        <v>0</v>
      </c>
      <c r="AQ6" s="8" t="b">
        <f>IF('Winning Team '!AQ6&gt;'Losing Team'!AQ6, TRUE)</f>
        <v>1</v>
      </c>
      <c r="AR6" s="8" t="b">
        <f>IF('Winning Team '!AR6&gt;'Losing Team'!AR6, TRUE)</f>
        <v>1</v>
      </c>
      <c r="AS6" s="8" t="b">
        <f>IF('Winning Team '!AS6&gt;'Losing Team'!AS6, TRUE)</f>
        <v>0</v>
      </c>
      <c r="AT6" s="8" t="b">
        <f>IF('Winning Team '!AT6&gt;'Losing Team'!AT6, TRUE)</f>
        <v>0</v>
      </c>
      <c r="AU6" s="8" t="b">
        <f>IF('Winning Team '!AU6&gt;'Losing Team'!AU6, TRUE)</f>
        <v>0</v>
      </c>
      <c r="AV6" s="8" t="b">
        <f>IF('Winning Team '!AV6&gt;'Losing Team'!AV6, TRUE)</f>
        <v>0</v>
      </c>
      <c r="AW6" s="8" t="b">
        <f>IF('Winning Team '!AW6&gt;'Losing Team'!AW6, TRUE)</f>
        <v>1</v>
      </c>
      <c r="AX6" s="8" t="b">
        <f>IF('Winning Team '!AX6&gt;'Losing Team'!AX6, TRUE)</f>
        <v>1</v>
      </c>
      <c r="AY6" s="8" t="b">
        <f>IF('Winning Team '!AY6&gt;'Losing Team'!AY6, TRUE)</f>
        <v>1</v>
      </c>
      <c r="AZ6" s="8" t="b">
        <f>IF('Winning Team '!AZ6&gt;'Losing Team'!AZ6, TRUE)</f>
        <v>0</v>
      </c>
      <c r="BA6" s="8" t="b">
        <f>IF('Winning Team '!BA6&gt;'Losing Team'!BA6, TRUE)</f>
        <v>0</v>
      </c>
      <c r="BB6" s="8" t="b">
        <f>IF('Winning Team '!BB6&gt;'Losing Team'!BB6, TRUE)</f>
        <v>0</v>
      </c>
    </row>
    <row r="7">
      <c r="A7" s="2" t="s">
        <v>126</v>
      </c>
      <c r="B7" s="8" t="b">
        <f>IF('Winning Team '!B7&gt;'Losing Team'!B7, TRUE)</f>
        <v>1</v>
      </c>
      <c r="C7" s="8" t="b">
        <f>IF('Winning Team '!C7&gt;'Losing Team'!C7, TRUE)</f>
        <v>0</v>
      </c>
      <c r="D7" s="8" t="b">
        <f>IF('Winning Team '!D7&gt;'Losing Team'!D7, TRUE)</f>
        <v>0</v>
      </c>
      <c r="E7" s="8" t="b">
        <f>IF('Winning Team '!E7&gt;'Losing Team'!E7, TRUE)</f>
        <v>1</v>
      </c>
      <c r="F7" s="8" t="b">
        <f>IF('Winning Team '!F7&gt;'Losing Team'!F7, TRUE)</f>
        <v>1</v>
      </c>
      <c r="G7" s="8" t="b">
        <f>IF('Winning Team '!G7&gt;'Losing Team'!G7, TRUE)</f>
        <v>1</v>
      </c>
      <c r="H7" s="8" t="b">
        <f>IF('Winning Team '!H7&gt;'Losing Team'!H7, TRUE)</f>
        <v>1</v>
      </c>
      <c r="I7" s="8" t="b">
        <f>IF('Winning Team '!I7&gt;'Losing Team'!I7, TRUE)</f>
        <v>0</v>
      </c>
      <c r="J7" s="8" t="b">
        <f>IF('Winning Team '!J7&gt;'Losing Team'!J7, TRUE)</f>
        <v>0</v>
      </c>
      <c r="K7" s="8" t="b">
        <f>IF('Winning Team '!K7&gt;'Losing Team'!K7, TRUE)</f>
        <v>1</v>
      </c>
      <c r="L7" s="8" t="b">
        <f>IF('Winning Team '!L7&gt;'Losing Team'!L7, TRUE)</f>
        <v>0</v>
      </c>
      <c r="M7" s="8" t="b">
        <f>IF('Winning Team '!M7&gt;'Losing Team'!M7, TRUE)</f>
        <v>0</v>
      </c>
      <c r="N7" s="8" t="b">
        <f>IF('Winning Team '!N7&gt;'Losing Team'!N7, TRUE)</f>
        <v>0</v>
      </c>
      <c r="O7" s="8" t="b">
        <f>IF('Winning Team '!O7&gt;'Losing Team'!O7, TRUE)</f>
        <v>0</v>
      </c>
      <c r="P7" s="8" t="b">
        <f>IF('Winning Team '!P7&gt;'Losing Team'!P7, TRUE)</f>
        <v>1</v>
      </c>
      <c r="Q7" s="8" t="b">
        <f>IF('Winning Team '!Q7&gt;'Losing Team'!Q7, TRUE)</f>
        <v>1</v>
      </c>
      <c r="R7" s="8" t="b">
        <f>IF('Winning Team '!R7&gt;'Losing Team'!R7, TRUE)</f>
        <v>1</v>
      </c>
      <c r="S7" s="8" t="b">
        <f>IF('Winning Team '!S7&gt;'Losing Team'!S7, TRUE)</f>
        <v>1</v>
      </c>
      <c r="T7" s="8" t="b">
        <f>IF('Winning Team '!T7&gt;'Losing Team'!T7, TRUE)</f>
        <v>1</v>
      </c>
      <c r="U7" s="8" t="b">
        <f>IF('Winning Team '!U7&gt;'Losing Team'!U7, TRUE)</f>
        <v>0</v>
      </c>
      <c r="V7" s="8" t="b">
        <f>IF('Winning Team '!V7&gt;'Losing Team'!V7, TRUE)</f>
        <v>1</v>
      </c>
      <c r="W7" s="8" t="b">
        <f>IF('Winning Team '!W7&gt;'Losing Team'!W7, TRUE)</f>
        <v>1</v>
      </c>
      <c r="X7" s="8" t="b">
        <f>IF('Winning Team '!X7&gt;'Losing Team'!X7, TRUE)</f>
        <v>1</v>
      </c>
      <c r="Y7" s="8" t="b">
        <f>IF('Winning Team '!Y7&gt;'Losing Team'!Y7, TRUE)</f>
        <v>0</v>
      </c>
      <c r="Z7" s="8" t="b">
        <f>IF('Winning Team '!Z7&gt;'Losing Team'!Z7, TRUE)</f>
        <v>1</v>
      </c>
      <c r="AA7" s="8" t="b">
        <f>IF('Winning Team '!AA7&gt;'Losing Team'!AA7, TRUE)</f>
        <v>1</v>
      </c>
      <c r="AB7" s="8" t="b">
        <f>IF('Winning Team '!AB7&gt;'Losing Team'!AB7, TRUE)</f>
        <v>0</v>
      </c>
      <c r="AC7" s="8" t="b">
        <f>IF('Winning Team '!AC7&gt;'Losing Team'!AC7, TRUE)</f>
        <v>1</v>
      </c>
      <c r="AD7" s="8" t="b">
        <f>IF('Winning Team '!AD7&gt;'Losing Team'!AD7, TRUE)</f>
        <v>0</v>
      </c>
      <c r="AE7" s="8" t="b">
        <f>IF('Winning Team '!AE7&gt;'Losing Team'!AE7, TRUE)</f>
        <v>1</v>
      </c>
      <c r="AF7" s="8" t="b">
        <f>IF('Winning Team '!AF7&gt;'Losing Team'!AF7, TRUE)</f>
        <v>1</v>
      </c>
      <c r="AG7" s="8" t="b">
        <f>IF('Winning Team '!AG7&gt;'Losing Team'!AG7, TRUE)</f>
        <v>1</v>
      </c>
      <c r="AH7" s="8" t="b">
        <f>IF('Winning Team '!AH7&gt;'Losing Team'!AH7, TRUE)</f>
        <v>1</v>
      </c>
      <c r="AI7" s="8" t="b">
        <f>IF('Winning Team '!AI7&gt;'Losing Team'!AI7, TRUE)</f>
        <v>1</v>
      </c>
      <c r="AJ7" s="8" t="b">
        <f>IF('Winning Team '!AJ7&gt;'Losing Team'!AJ7, TRUE)</f>
        <v>1</v>
      </c>
      <c r="AK7" s="8" t="b">
        <f>IF('Winning Team '!AK7&gt;'Losing Team'!AK7, TRUE)</f>
        <v>1</v>
      </c>
      <c r="AL7" s="8" t="b">
        <f>IF('Winning Team '!AL7&gt;'Losing Team'!AL7, TRUE)</f>
        <v>1</v>
      </c>
      <c r="AM7" s="8" t="b">
        <f>IF('Winning Team '!AM7&gt;'Losing Team'!AM7, TRUE)</f>
        <v>1</v>
      </c>
      <c r="AN7" s="8" t="b">
        <f>IF('Winning Team '!AN7&gt;'Losing Team'!AN7, TRUE)</f>
        <v>1</v>
      </c>
      <c r="AO7" s="8" t="b">
        <f>IF('Winning Team '!AO7&gt;'Losing Team'!AO7, TRUE)</f>
        <v>1</v>
      </c>
      <c r="AP7" s="8" t="b">
        <f>IF('Winning Team '!AP7&gt;'Losing Team'!AP7, TRUE)</f>
        <v>1</v>
      </c>
      <c r="AQ7" s="8" t="b">
        <f>IF('Winning Team '!AQ7&gt;'Losing Team'!AQ7, TRUE)</f>
        <v>1</v>
      </c>
      <c r="AR7" s="8" t="b">
        <f>IF('Winning Team '!AR7&gt;'Losing Team'!AR7, TRUE)</f>
        <v>0</v>
      </c>
      <c r="AS7" s="8" t="b">
        <f>IF('Winning Team '!AS7&gt;'Losing Team'!AS7, TRUE)</f>
        <v>1</v>
      </c>
      <c r="AT7" s="8" t="b">
        <f>IF('Winning Team '!AT7&gt;'Losing Team'!AT7, TRUE)</f>
        <v>1</v>
      </c>
      <c r="AU7" s="8" t="b">
        <f>IF('Winning Team '!AU7&gt;'Losing Team'!AU7, TRUE)</f>
        <v>0</v>
      </c>
      <c r="AV7" s="8" t="b">
        <f>IF('Winning Team '!AV7&gt;'Losing Team'!AV7, TRUE)</f>
        <v>1</v>
      </c>
      <c r="AW7" s="8" t="b">
        <f>IF('Winning Team '!AW7&gt;'Losing Team'!AW7, TRUE)</f>
        <v>1</v>
      </c>
      <c r="AX7" s="8" t="b">
        <f>IF('Winning Team '!AX7&gt;'Losing Team'!AX7, TRUE)</f>
        <v>1</v>
      </c>
      <c r="AY7" s="8" t="b">
        <f>IF('Winning Team '!AY7&gt;'Losing Team'!AY7, TRUE)</f>
        <v>1</v>
      </c>
      <c r="AZ7" s="8" t="b">
        <f>IF('Winning Team '!AZ7&gt;'Losing Team'!AZ7, TRUE)</f>
        <v>1</v>
      </c>
      <c r="BA7" s="8" t="b">
        <f>IF('Winning Team '!BA7&gt;'Losing Team'!BA7, TRUE)</f>
        <v>1</v>
      </c>
      <c r="BB7" s="8" t="b">
        <f>IF('Winning Team '!BB7&gt;'Losing Team'!BB7, TRUE)</f>
        <v>1</v>
      </c>
    </row>
    <row r="8">
      <c r="A8" s="2" t="s">
        <v>127</v>
      </c>
      <c r="B8" s="8" t="b">
        <f>IF('Winning Team '!B8&gt;'Losing Team'!B8, TRUE)</f>
        <v>1</v>
      </c>
      <c r="C8" s="8" t="b">
        <f>IF('Winning Team '!C8&gt;'Losing Team'!C8, TRUE)</f>
        <v>0</v>
      </c>
      <c r="D8" s="8" t="b">
        <f>IF('Winning Team '!D8&gt;'Losing Team'!D8, TRUE)</f>
        <v>0</v>
      </c>
      <c r="E8" s="8" t="b">
        <f>IF('Winning Team '!E8&gt;'Losing Team'!E8, TRUE)</f>
        <v>0</v>
      </c>
      <c r="F8" s="8" t="b">
        <f>IF('Winning Team '!F8&gt;'Losing Team'!F8, TRUE)</f>
        <v>0</v>
      </c>
      <c r="G8" s="8" t="b">
        <f>IF('Winning Team '!G8&gt;'Losing Team'!G8, TRUE)</f>
        <v>0</v>
      </c>
      <c r="H8" s="8" t="b">
        <f>IF('Winning Team '!H8&gt;'Losing Team'!H8, TRUE)</f>
        <v>0</v>
      </c>
      <c r="I8" s="8" t="b">
        <f>IF('Winning Team '!I8&gt;'Losing Team'!I8, TRUE)</f>
        <v>0</v>
      </c>
      <c r="J8" s="8" t="b">
        <f>IF('Winning Team '!J8&gt;'Losing Team'!J8, TRUE)</f>
        <v>1</v>
      </c>
      <c r="K8" s="8" t="b">
        <f>IF('Winning Team '!K8&gt;'Losing Team'!K8, TRUE)</f>
        <v>1</v>
      </c>
      <c r="L8" s="8" t="b">
        <f>IF('Winning Team '!L8&gt;'Losing Team'!L8, TRUE)</f>
        <v>0</v>
      </c>
      <c r="M8" s="8" t="b">
        <f>IF('Winning Team '!M8&gt;'Losing Team'!M8, TRUE)</f>
        <v>1</v>
      </c>
      <c r="N8" s="8" t="b">
        <f>IF('Winning Team '!N8&gt;'Losing Team'!N8, TRUE)</f>
        <v>1</v>
      </c>
      <c r="O8" s="8" t="b">
        <f>IF('Winning Team '!O8&gt;'Losing Team'!O8, TRUE)</f>
        <v>1</v>
      </c>
      <c r="P8" s="8" t="b">
        <f>IF('Winning Team '!P8&gt;'Losing Team'!P8, TRUE)</f>
        <v>0</v>
      </c>
      <c r="Q8" s="8" t="b">
        <f>IF('Winning Team '!Q8&gt;'Losing Team'!Q8, TRUE)</f>
        <v>0</v>
      </c>
      <c r="R8" s="8" t="b">
        <f>IF('Winning Team '!R8&gt;'Losing Team'!R8, TRUE)</f>
        <v>0</v>
      </c>
      <c r="S8" s="8" t="b">
        <f>IF('Winning Team '!S8&gt;'Losing Team'!S8, TRUE)</f>
        <v>0</v>
      </c>
      <c r="T8" s="8" t="b">
        <f>IF('Winning Team '!T8&gt;'Losing Team'!T8, TRUE)</f>
        <v>1</v>
      </c>
      <c r="U8" s="8" t="b">
        <f>IF('Winning Team '!U8&gt;'Losing Team'!U8, TRUE)</f>
        <v>0</v>
      </c>
      <c r="V8" s="8" t="b">
        <f>IF('Winning Team '!V8&gt;'Losing Team'!V8, TRUE)</f>
        <v>0</v>
      </c>
      <c r="W8" s="8" t="b">
        <f>IF('Winning Team '!W8&gt;'Losing Team'!W8, TRUE)</f>
        <v>0</v>
      </c>
      <c r="X8" s="8" t="b">
        <f>IF('Winning Team '!X8&gt;'Losing Team'!X8, TRUE)</f>
        <v>1</v>
      </c>
      <c r="Y8" s="8" t="b">
        <f>IF('Winning Team '!Y8&gt;'Losing Team'!Y8, TRUE)</f>
        <v>0</v>
      </c>
      <c r="Z8" s="8" t="b">
        <f>IF('Winning Team '!Z8&gt;'Losing Team'!Z8, TRUE)</f>
        <v>1</v>
      </c>
      <c r="AA8" s="8" t="b">
        <f>IF('Winning Team '!AA8&gt;'Losing Team'!AA8, TRUE)</f>
        <v>0</v>
      </c>
      <c r="AB8" s="8" t="b">
        <f>IF('Winning Team '!AB8&gt;'Losing Team'!AB8, TRUE)</f>
        <v>0</v>
      </c>
      <c r="AC8" s="8" t="b">
        <f>IF('Winning Team '!AC8&gt;'Losing Team'!AC8, TRUE)</f>
        <v>1</v>
      </c>
      <c r="AD8" s="8" t="b">
        <f>IF('Winning Team '!AD8&gt;'Losing Team'!AD8, TRUE)</f>
        <v>1</v>
      </c>
      <c r="AE8" s="8" t="b">
        <f>IF('Winning Team '!AE8&gt;'Losing Team'!AE8, TRUE)</f>
        <v>1</v>
      </c>
      <c r="AF8" s="8" t="b">
        <f>IF('Winning Team '!AF8&gt;'Losing Team'!AF8, TRUE)</f>
        <v>1</v>
      </c>
      <c r="AG8" s="8" t="b">
        <f>IF('Winning Team '!AG8&gt;'Losing Team'!AG8, TRUE)</f>
        <v>1</v>
      </c>
      <c r="AH8" s="8" t="b">
        <f>IF('Winning Team '!AH8&gt;'Losing Team'!AH8, TRUE)</f>
        <v>1</v>
      </c>
      <c r="AI8" s="8" t="b">
        <f>IF('Winning Team '!AI8&gt;'Losing Team'!AI8, TRUE)</f>
        <v>1</v>
      </c>
      <c r="AJ8" s="8" t="b">
        <f>IF('Winning Team '!AJ8&gt;'Losing Team'!AJ8, TRUE)</f>
        <v>0</v>
      </c>
      <c r="AK8" s="8" t="b">
        <f>IF('Winning Team '!AK8&gt;'Losing Team'!AK8, TRUE)</f>
        <v>0</v>
      </c>
      <c r="AL8" s="8" t="b">
        <f>IF('Winning Team '!AL8&gt;'Losing Team'!AL8, TRUE)</f>
        <v>1</v>
      </c>
      <c r="AM8" s="8" t="b">
        <f>IF('Winning Team '!AM8&gt;'Losing Team'!AM8, TRUE)</f>
        <v>1</v>
      </c>
      <c r="AN8" s="8" t="b">
        <f>IF('Winning Team '!AN8&gt;'Losing Team'!AN8, TRUE)</f>
        <v>1</v>
      </c>
      <c r="AO8" s="8" t="b">
        <f>IF('Winning Team '!AO8&gt;'Losing Team'!AO8, TRUE)</f>
        <v>0</v>
      </c>
      <c r="AP8" s="8" t="b">
        <f>IF('Winning Team '!AP8&gt;'Losing Team'!AP8, TRUE)</f>
        <v>1</v>
      </c>
      <c r="AQ8" s="8" t="b">
        <f>IF('Winning Team '!AQ8&gt;'Losing Team'!AQ8, TRUE)</f>
        <v>1</v>
      </c>
      <c r="AR8" s="8" t="b">
        <f>IF('Winning Team '!AR8&gt;'Losing Team'!AR8, TRUE)</f>
        <v>1</v>
      </c>
      <c r="AS8" s="8" t="b">
        <f>IF('Winning Team '!AS8&gt;'Losing Team'!AS8, TRUE)</f>
        <v>1</v>
      </c>
      <c r="AT8" s="8" t="b">
        <f>IF('Winning Team '!AT8&gt;'Losing Team'!AT8, TRUE)</f>
        <v>1</v>
      </c>
      <c r="AU8" s="8" t="b">
        <f>IF('Winning Team '!AU8&gt;'Losing Team'!AU8, TRUE)</f>
        <v>1</v>
      </c>
      <c r="AV8" s="8" t="b">
        <f>IF('Winning Team '!AV8&gt;'Losing Team'!AV8, TRUE)</f>
        <v>1</v>
      </c>
      <c r="AW8" s="8" t="b">
        <f>IF('Winning Team '!AW8&gt;'Losing Team'!AW8, TRUE)</f>
        <v>1</v>
      </c>
      <c r="AX8" s="8" t="b">
        <f>IF('Winning Team '!AX8&gt;'Losing Team'!AX8, TRUE)</f>
        <v>1</v>
      </c>
      <c r="AY8" s="8" t="b">
        <f>IF('Winning Team '!AY8&gt;'Losing Team'!AY8, TRUE)</f>
        <v>0</v>
      </c>
      <c r="AZ8" s="8" t="b">
        <f>IF('Winning Team '!AZ8&gt;'Losing Team'!AZ8, TRUE)</f>
        <v>1</v>
      </c>
      <c r="BA8" s="8" t="b">
        <f>IF('Winning Team '!BA8&gt;'Losing Team'!BA8, TRUE)</f>
        <v>0</v>
      </c>
      <c r="BB8" s="8" t="b">
        <f>IF('Winning Team '!BB8&gt;'Losing Team'!BB8, TRUE)</f>
        <v>1</v>
      </c>
    </row>
    <row r="9">
      <c r="A9" s="2" t="s">
        <v>128</v>
      </c>
      <c r="B9" s="8" t="b">
        <f>IF('Winning Team '!B9&gt;'Losing Team'!B9, TRUE)</f>
        <v>0</v>
      </c>
      <c r="C9" s="8" t="b">
        <f>IF('Winning Team '!C9&gt;'Losing Team'!C9, TRUE)</f>
        <v>0</v>
      </c>
      <c r="D9" s="8" t="b">
        <f>IF('Winning Team '!D9&gt;'Losing Team'!D9, TRUE)</f>
        <v>0</v>
      </c>
      <c r="E9" s="8" t="b">
        <f>IF('Winning Team '!E9&gt;'Losing Team'!E9, TRUE)</f>
        <v>0</v>
      </c>
      <c r="F9" s="8" t="b">
        <f>IF('Winning Team '!F9&gt;'Losing Team'!F9, TRUE)</f>
        <v>0</v>
      </c>
      <c r="G9" s="8" t="b">
        <f>IF('Winning Team '!G9&gt;'Losing Team'!G9, TRUE)</f>
        <v>0</v>
      </c>
      <c r="H9" s="8" t="b">
        <f>IF('Winning Team '!H9&gt;'Losing Team'!H9, TRUE)</f>
        <v>0</v>
      </c>
      <c r="I9" s="8" t="b">
        <f>IF('Winning Team '!I9&gt;'Losing Team'!I9, TRUE)</f>
        <v>0</v>
      </c>
      <c r="J9" s="8" t="b">
        <f>IF('Winning Team '!J9&gt;'Losing Team'!J9, TRUE)</f>
        <v>0</v>
      </c>
      <c r="K9" s="8" t="b">
        <f>IF('Winning Team '!K9&gt;'Losing Team'!K9, TRUE)</f>
        <v>0</v>
      </c>
      <c r="L9" s="8" t="b">
        <f>IF('Winning Team '!L9&gt;'Losing Team'!L9, TRUE)</f>
        <v>0</v>
      </c>
      <c r="M9" s="8" t="b">
        <f>IF('Winning Team '!M9&gt;'Losing Team'!M9, TRUE)</f>
        <v>0</v>
      </c>
      <c r="N9" s="8" t="b">
        <f>IF('Winning Team '!N9&gt;'Losing Team'!N9, TRUE)</f>
        <v>0</v>
      </c>
      <c r="O9" s="8" t="b">
        <f>IF('Winning Team '!O9&gt;'Losing Team'!O9, TRUE)</f>
        <v>0</v>
      </c>
      <c r="P9" s="8" t="b">
        <f>IF('Winning Team '!P9&gt;'Losing Team'!P9, TRUE)</f>
        <v>0</v>
      </c>
      <c r="Q9" s="8" t="b">
        <f>IF('Winning Team '!Q9&gt;'Losing Team'!Q9, TRUE)</f>
        <v>0</v>
      </c>
      <c r="R9" s="8" t="b">
        <f>IF('Winning Team '!R9&gt;'Losing Team'!R9, TRUE)</f>
        <v>0</v>
      </c>
      <c r="S9" s="8" t="b">
        <f>IF('Winning Team '!S9&gt;'Losing Team'!S9, TRUE)</f>
        <v>0</v>
      </c>
      <c r="T9" s="8" t="b">
        <f>IF('Winning Team '!T9&gt;'Losing Team'!T9, TRUE)</f>
        <v>0</v>
      </c>
      <c r="U9" s="8" t="b">
        <f>IF('Winning Team '!U9&gt;'Losing Team'!U9, TRUE)</f>
        <v>1</v>
      </c>
      <c r="V9" s="8" t="b">
        <f>IF('Winning Team '!V9&gt;'Losing Team'!V9, TRUE)</f>
        <v>0</v>
      </c>
      <c r="W9" s="8" t="b">
        <f>IF('Winning Team '!W9&gt;'Losing Team'!W9, TRUE)</f>
        <v>0</v>
      </c>
      <c r="X9" s="8" t="b">
        <f>IF('Winning Team '!X9&gt;'Losing Team'!X9, TRUE)</f>
        <v>0</v>
      </c>
      <c r="Y9" s="8" t="b">
        <f>IF('Winning Team '!Y9&gt;'Losing Team'!Y9, TRUE)</f>
        <v>1</v>
      </c>
      <c r="Z9" s="8" t="b">
        <f>IF('Winning Team '!Z9&gt;'Losing Team'!Z9, TRUE)</f>
        <v>0</v>
      </c>
      <c r="AA9" s="8" t="b">
        <f>IF('Winning Team '!AA9&gt;'Losing Team'!AA9, TRUE)</f>
        <v>0</v>
      </c>
      <c r="AB9" s="8" t="b">
        <f>IF('Winning Team '!AB9&gt;'Losing Team'!AB9, TRUE)</f>
        <v>1</v>
      </c>
      <c r="AC9" s="8" t="b">
        <f>IF('Winning Team '!AC9&gt;'Losing Team'!AC9, TRUE)</f>
        <v>0</v>
      </c>
      <c r="AD9" s="8" t="b">
        <f>IF('Winning Team '!AD9&gt;'Losing Team'!AD9, TRUE)</f>
        <v>0</v>
      </c>
      <c r="AE9" s="8" t="b">
        <f>IF('Winning Team '!AE9&gt;'Losing Team'!AE9, TRUE)</f>
        <v>0</v>
      </c>
      <c r="AF9" s="8" t="b">
        <f>IF('Winning Team '!AF9&gt;'Losing Team'!AF9, TRUE)</f>
        <v>1</v>
      </c>
      <c r="AG9" s="8" t="b">
        <f>IF('Winning Team '!AG9&gt;'Losing Team'!AG9, TRUE)</f>
        <v>0</v>
      </c>
      <c r="AH9" s="8" t="b">
        <f>IF('Winning Team '!AH9&gt;'Losing Team'!AH9, TRUE)</f>
        <v>0</v>
      </c>
      <c r="AI9" s="8" t="b">
        <f>IF('Winning Team '!AI9&gt;'Losing Team'!AI9, TRUE)</f>
        <v>1</v>
      </c>
      <c r="AJ9" s="8" t="b">
        <f>IF('Winning Team '!AJ9&gt;'Losing Team'!AJ9, TRUE)</f>
        <v>0</v>
      </c>
      <c r="AK9" s="8" t="b">
        <f>IF('Winning Team '!AK9&gt;'Losing Team'!AK9, TRUE)</f>
        <v>0</v>
      </c>
      <c r="AL9" s="8" t="b">
        <f>IF('Winning Team '!AL9&gt;'Losing Team'!AL9, TRUE)</f>
        <v>0</v>
      </c>
      <c r="AM9" s="8" t="b">
        <f>IF('Winning Team '!AM9&gt;'Losing Team'!AM9, TRUE)</f>
        <v>0</v>
      </c>
      <c r="AN9" s="8" t="b">
        <f>IF('Winning Team '!AN9&gt;'Losing Team'!AN9, TRUE)</f>
        <v>1</v>
      </c>
      <c r="AO9" s="8" t="b">
        <f>IF('Winning Team '!AO9&gt;'Losing Team'!AO9, TRUE)</f>
        <v>1</v>
      </c>
      <c r="AP9" s="8" t="b">
        <f>IF('Winning Team '!AP9&gt;'Losing Team'!AP9, TRUE)</f>
        <v>1</v>
      </c>
      <c r="AQ9" s="8" t="b">
        <f>IF('Winning Team '!AQ9&gt;'Losing Team'!AQ9, TRUE)</f>
        <v>0</v>
      </c>
      <c r="AR9" s="8" t="b">
        <f>IF('Winning Team '!AR9&gt;'Losing Team'!AR9, TRUE)</f>
        <v>0</v>
      </c>
      <c r="AS9" s="8" t="b">
        <f>IF('Winning Team '!AS9&gt;'Losing Team'!AS9, TRUE)</f>
        <v>0</v>
      </c>
      <c r="AT9" s="8" t="b">
        <f>IF('Winning Team '!AT9&gt;'Losing Team'!AT9, TRUE)</f>
        <v>1</v>
      </c>
      <c r="AU9" s="8" t="b">
        <f>IF('Winning Team '!AU9&gt;'Losing Team'!AU9, TRUE)</f>
        <v>1</v>
      </c>
      <c r="AV9" s="8" t="b">
        <f>IF('Winning Team '!AV9&gt;'Losing Team'!AV9, TRUE)</f>
        <v>0</v>
      </c>
      <c r="AW9" s="8" t="b">
        <f>IF('Winning Team '!AW9&gt;'Losing Team'!AW9, TRUE)</f>
        <v>0</v>
      </c>
      <c r="AX9" s="8" t="b">
        <f>IF('Winning Team '!AX9&gt;'Losing Team'!AX9, TRUE)</f>
        <v>0</v>
      </c>
      <c r="AY9" s="8" t="b">
        <f>IF('Winning Team '!AY9&gt;'Losing Team'!AY9, TRUE)</f>
        <v>0</v>
      </c>
      <c r="AZ9" s="8" t="b">
        <f>IF('Winning Team '!AZ9&gt;'Losing Team'!AZ9, TRUE)</f>
        <v>0</v>
      </c>
      <c r="BA9" s="8" t="b">
        <f>IF('Winning Team '!BA9&gt;'Losing Team'!BA9, TRUE)</f>
        <v>0</v>
      </c>
      <c r="BB9" s="8" t="b">
        <f>IF('Winning Team '!BB9&gt;'Losing Team'!BB9, TRUE)</f>
        <v>0</v>
      </c>
    </row>
    <row r="10">
      <c r="A10" s="2" t="s">
        <v>129</v>
      </c>
      <c r="B10" s="8" t="b">
        <f>IF('Winning Team '!B10&gt;'Losing Team'!B10, TRUE)</f>
        <v>0</v>
      </c>
      <c r="C10" s="8" t="b">
        <f>IF('Winning Team '!C10&gt;'Losing Team'!C10, TRUE)</f>
        <v>1</v>
      </c>
      <c r="D10" s="8" t="b">
        <f>IF('Winning Team '!D10&gt;'Losing Team'!D10, TRUE)</f>
        <v>1</v>
      </c>
      <c r="E10" s="8" t="b">
        <f>IF('Winning Team '!E10&gt;'Losing Team'!E10, TRUE)</f>
        <v>1</v>
      </c>
      <c r="F10" s="8" t="b">
        <f>IF('Winning Team '!F10&gt;'Losing Team'!F10, TRUE)</f>
        <v>1</v>
      </c>
      <c r="G10" s="8" t="b">
        <f>IF('Winning Team '!G10&gt;'Losing Team'!G10, TRUE)</f>
        <v>1</v>
      </c>
      <c r="H10" s="8" t="b">
        <f>IF('Winning Team '!H10&gt;'Losing Team'!H10, TRUE)</f>
        <v>1</v>
      </c>
      <c r="I10" s="8" t="b">
        <f>IF('Winning Team '!I10&gt;'Losing Team'!I10, TRUE)</f>
        <v>0</v>
      </c>
      <c r="J10" s="8" t="b">
        <f>IF('Winning Team '!J10&gt;'Losing Team'!J10, TRUE)</f>
        <v>1</v>
      </c>
      <c r="K10" s="8" t="b">
        <f>IF('Winning Team '!K10&gt;'Losing Team'!K10, TRUE)</f>
        <v>1</v>
      </c>
      <c r="L10" s="8" t="b">
        <f>IF('Winning Team '!L10&gt;'Losing Team'!L10, TRUE)</f>
        <v>0</v>
      </c>
      <c r="M10" s="8" t="b">
        <f>IF('Winning Team '!M10&gt;'Losing Team'!M10, TRUE)</f>
        <v>0</v>
      </c>
      <c r="N10" s="8" t="b">
        <f>IF('Winning Team '!N10&gt;'Losing Team'!N10, TRUE)</f>
        <v>0</v>
      </c>
      <c r="O10" s="8" t="b">
        <f>IF('Winning Team '!O10&gt;'Losing Team'!O10, TRUE)</f>
        <v>1</v>
      </c>
      <c r="P10" s="8" t="b">
        <f>IF('Winning Team '!P10&gt;'Losing Team'!P10, TRUE)</f>
        <v>1</v>
      </c>
      <c r="Q10" s="8" t="b">
        <f>IF('Winning Team '!Q10&gt;'Losing Team'!Q10, TRUE)</f>
        <v>1</v>
      </c>
      <c r="R10" s="8" t="b">
        <f>IF('Winning Team '!R10&gt;'Losing Team'!R10, TRUE)</f>
        <v>1</v>
      </c>
      <c r="S10" s="8" t="b">
        <f>IF('Winning Team '!S10&gt;'Losing Team'!S10, TRUE)</f>
        <v>0</v>
      </c>
      <c r="T10" s="8" t="b">
        <f>IF('Winning Team '!T10&gt;'Losing Team'!T10, TRUE)</f>
        <v>1</v>
      </c>
      <c r="U10" s="8" t="b">
        <f>IF('Winning Team '!U10&gt;'Losing Team'!U10, TRUE)</f>
        <v>1</v>
      </c>
      <c r="V10" s="8" t="b">
        <f>IF('Winning Team '!V10&gt;'Losing Team'!V10, TRUE)</f>
        <v>1</v>
      </c>
      <c r="W10" s="8" t="b">
        <f>IF('Winning Team '!W10&gt;'Losing Team'!W10, TRUE)</f>
        <v>1</v>
      </c>
      <c r="X10" s="8" t="b">
        <f>IF('Winning Team '!X10&gt;'Losing Team'!X10, TRUE)</f>
        <v>1</v>
      </c>
      <c r="Y10" s="8" t="b">
        <f>IF('Winning Team '!Y10&gt;'Losing Team'!Y10, TRUE)</f>
        <v>1</v>
      </c>
      <c r="Z10" s="8" t="b">
        <f>IF('Winning Team '!Z10&gt;'Losing Team'!Z10, TRUE)</f>
        <v>1</v>
      </c>
      <c r="AA10" s="8" t="b">
        <f>IF('Winning Team '!AA10&gt;'Losing Team'!AA10, TRUE)</f>
        <v>1</v>
      </c>
      <c r="AB10" s="8" t="b">
        <f>IF('Winning Team '!AB10&gt;'Losing Team'!AB10, TRUE)</f>
        <v>1</v>
      </c>
      <c r="AC10" s="8" t="b">
        <f>IF('Winning Team '!AC10&gt;'Losing Team'!AC10, TRUE)</f>
        <v>1</v>
      </c>
      <c r="AD10" s="8" t="b">
        <f>IF('Winning Team '!AD10&gt;'Losing Team'!AD10, TRUE)</f>
        <v>0</v>
      </c>
      <c r="AE10" s="8" t="b">
        <f>IF('Winning Team '!AE10&gt;'Losing Team'!AE10, TRUE)</f>
        <v>1</v>
      </c>
      <c r="AF10" s="8" t="b">
        <f>IF('Winning Team '!AF10&gt;'Losing Team'!AF10, TRUE)</f>
        <v>0</v>
      </c>
      <c r="AG10" s="8" t="b">
        <f>IF('Winning Team '!AG10&gt;'Losing Team'!AG10, TRUE)</f>
        <v>0</v>
      </c>
      <c r="AH10" s="8" t="b">
        <f>IF('Winning Team '!AH10&gt;'Losing Team'!AH10, TRUE)</f>
        <v>0</v>
      </c>
      <c r="AI10" s="8" t="b">
        <f>IF('Winning Team '!AI10&gt;'Losing Team'!AI10, TRUE)</f>
        <v>1</v>
      </c>
      <c r="AJ10" s="8" t="b">
        <f>IF('Winning Team '!AJ10&gt;'Losing Team'!AJ10, TRUE)</f>
        <v>1</v>
      </c>
      <c r="AK10" s="8" t="b">
        <f>IF('Winning Team '!AK10&gt;'Losing Team'!AK10, TRUE)</f>
        <v>1</v>
      </c>
      <c r="AL10" s="8" t="b">
        <f>IF('Winning Team '!AL10&gt;'Losing Team'!AL10, TRUE)</f>
        <v>1</v>
      </c>
      <c r="AM10" s="8" t="b">
        <f>IF('Winning Team '!AM10&gt;'Losing Team'!AM10, TRUE)</f>
        <v>1</v>
      </c>
      <c r="AN10" s="8" t="b">
        <f>IF('Winning Team '!AN10&gt;'Losing Team'!AN10, TRUE)</f>
        <v>0</v>
      </c>
      <c r="AO10" s="8" t="b">
        <f>IF('Winning Team '!AO10&gt;'Losing Team'!AO10, TRUE)</f>
        <v>1</v>
      </c>
      <c r="AP10" s="8" t="b">
        <f>IF('Winning Team '!AP10&gt;'Losing Team'!AP10, TRUE)</f>
        <v>0</v>
      </c>
      <c r="AQ10" s="8" t="b">
        <f>IF('Winning Team '!AQ10&gt;'Losing Team'!AQ10, TRUE)</f>
        <v>0</v>
      </c>
      <c r="AR10" s="8" t="b">
        <f>IF('Winning Team '!AR10&gt;'Losing Team'!AR10, TRUE)</f>
        <v>0</v>
      </c>
      <c r="AS10" s="8" t="b">
        <f>IF('Winning Team '!AS10&gt;'Losing Team'!AS10, TRUE)</f>
        <v>1</v>
      </c>
      <c r="AT10" s="8" t="b">
        <f>IF('Winning Team '!AT10&gt;'Losing Team'!AT10, TRUE)</f>
        <v>1</v>
      </c>
      <c r="AU10" s="8" t="b">
        <f>IF('Winning Team '!AU10&gt;'Losing Team'!AU10, TRUE)</f>
        <v>1</v>
      </c>
      <c r="AV10" s="8" t="b">
        <f>IF('Winning Team '!AV10&gt;'Losing Team'!AV10, TRUE)</f>
        <v>1</v>
      </c>
      <c r="AW10" s="8" t="b">
        <f>IF('Winning Team '!AW10&gt;'Losing Team'!AW10, TRUE)</f>
        <v>0</v>
      </c>
      <c r="AX10" s="8" t="b">
        <f>IF('Winning Team '!AX10&gt;'Losing Team'!AX10, TRUE)</f>
        <v>1</v>
      </c>
      <c r="AY10" s="8" t="b">
        <f>IF('Winning Team '!AY10&gt;'Losing Team'!AY10, TRUE)</f>
        <v>1</v>
      </c>
      <c r="AZ10" s="8" t="b">
        <f>IF('Winning Team '!AZ10&gt;'Losing Team'!AZ10, TRUE)</f>
        <v>0</v>
      </c>
      <c r="BA10" s="8" t="b">
        <f>IF('Winning Team '!BA10&gt;'Losing Team'!BA10, TRUE)</f>
        <v>1</v>
      </c>
      <c r="BB10" s="8" t="b">
        <f>IF('Winning Team '!BB10&gt;'Losing Team'!BB10, TRUE)</f>
        <v>1</v>
      </c>
    </row>
    <row r="11">
      <c r="A11" s="2" t="s">
        <v>130</v>
      </c>
      <c r="B11" s="8" t="b">
        <f>IF('Winning Team '!B11&gt;'Losing Team'!B11, TRUE)</f>
        <v>0</v>
      </c>
      <c r="C11" s="8" t="b">
        <f>IF('Winning Team '!C11&gt;'Losing Team'!C11, TRUE)</f>
        <v>0</v>
      </c>
      <c r="D11" s="8" t="b">
        <f>IF('Winning Team '!D11&gt;'Losing Team'!D11, TRUE)</f>
        <v>0</v>
      </c>
      <c r="E11" s="8" t="b">
        <f>IF('Winning Team '!E11&gt;'Losing Team'!E11, TRUE)</f>
        <v>1</v>
      </c>
      <c r="F11" s="8" t="b">
        <f>IF('Winning Team '!F11&gt;'Losing Team'!F11, TRUE)</f>
        <v>1</v>
      </c>
      <c r="G11" s="8" t="b">
        <f>IF('Winning Team '!G11&gt;'Losing Team'!G11, TRUE)</f>
        <v>0</v>
      </c>
      <c r="H11" s="8" t="b">
        <f>IF('Winning Team '!H11&gt;'Losing Team'!H11, TRUE)</f>
        <v>1</v>
      </c>
      <c r="I11" s="8" t="b">
        <f>IF('Winning Team '!I11&gt;'Losing Team'!I11, TRUE)</f>
        <v>0</v>
      </c>
      <c r="J11" s="8" t="b">
        <f>IF('Winning Team '!J11&gt;'Losing Team'!J11, TRUE)</f>
        <v>0</v>
      </c>
      <c r="K11" s="8" t="b">
        <f>IF('Winning Team '!K11&gt;'Losing Team'!K11, TRUE)</f>
        <v>0</v>
      </c>
      <c r="L11" s="8" t="b">
        <f>IF('Winning Team '!L11&gt;'Losing Team'!L11, TRUE)</f>
        <v>0</v>
      </c>
      <c r="M11" s="8" t="b">
        <f>IF('Winning Team '!M11&gt;'Losing Team'!M11, TRUE)</f>
        <v>0</v>
      </c>
      <c r="N11" s="8" t="b">
        <f>IF('Winning Team '!N11&gt;'Losing Team'!N11, TRUE)</f>
        <v>1</v>
      </c>
      <c r="O11" s="8" t="b">
        <f>IF('Winning Team '!O11&gt;'Losing Team'!O11, TRUE)</f>
        <v>0</v>
      </c>
      <c r="P11" s="8" t="b">
        <f>IF('Winning Team '!P11&gt;'Losing Team'!P11, TRUE)</f>
        <v>0</v>
      </c>
      <c r="Q11" s="8" t="b">
        <f>IF('Winning Team '!Q11&gt;'Losing Team'!Q11, TRUE)</f>
        <v>1</v>
      </c>
      <c r="R11" s="8" t="b">
        <f>IF('Winning Team '!R11&gt;'Losing Team'!R11, TRUE)</f>
        <v>0</v>
      </c>
      <c r="S11" s="8" t="b">
        <f>IF('Winning Team '!S11&gt;'Losing Team'!S11, TRUE)</f>
        <v>0</v>
      </c>
      <c r="T11" s="8" t="b">
        <f>IF('Winning Team '!T11&gt;'Losing Team'!T11, TRUE)</f>
        <v>1</v>
      </c>
      <c r="U11" s="8" t="b">
        <f>IF('Winning Team '!U11&gt;'Losing Team'!U11, TRUE)</f>
        <v>0</v>
      </c>
      <c r="V11" s="8" t="b">
        <f>IF('Winning Team '!V11&gt;'Losing Team'!V11, TRUE)</f>
        <v>1</v>
      </c>
      <c r="W11" s="8" t="b">
        <f>IF('Winning Team '!W11&gt;'Losing Team'!W11, TRUE)</f>
        <v>0</v>
      </c>
      <c r="X11" s="8" t="b">
        <f>IF('Winning Team '!X11&gt;'Losing Team'!X11, TRUE)</f>
        <v>1</v>
      </c>
      <c r="Y11" s="8" t="b">
        <f>IF('Winning Team '!Y11&gt;'Losing Team'!Y11, TRUE)</f>
        <v>1</v>
      </c>
      <c r="Z11" s="8" t="b">
        <f>IF('Winning Team '!Z11&gt;'Losing Team'!Z11, TRUE)</f>
        <v>0</v>
      </c>
      <c r="AA11" s="8" t="b">
        <f>IF('Winning Team '!AA11&gt;'Losing Team'!AA11, TRUE)</f>
        <v>0</v>
      </c>
      <c r="AB11" s="8" t="b">
        <f>IF('Winning Team '!AB11&gt;'Losing Team'!AB11, TRUE)</f>
        <v>0</v>
      </c>
      <c r="AC11" s="8" t="b">
        <f>IF('Winning Team '!AC11&gt;'Losing Team'!AC11, TRUE)</f>
        <v>1</v>
      </c>
      <c r="AD11" s="8" t="b">
        <f>IF('Winning Team '!AD11&gt;'Losing Team'!AD11, TRUE)</f>
        <v>1</v>
      </c>
      <c r="AE11" s="8" t="b">
        <f>IF('Winning Team '!AE11&gt;'Losing Team'!AE11, TRUE)</f>
        <v>0</v>
      </c>
      <c r="AF11" s="8" t="b">
        <f>IF('Winning Team '!AF11&gt;'Losing Team'!AF11, TRUE)</f>
        <v>0</v>
      </c>
      <c r="AG11" s="8" t="b">
        <f>IF('Winning Team '!AG11&gt;'Losing Team'!AG11, TRUE)</f>
        <v>0</v>
      </c>
      <c r="AH11" s="8" t="b">
        <f>IF('Winning Team '!AH11&gt;'Losing Team'!AH11, TRUE)</f>
        <v>0</v>
      </c>
      <c r="AI11" s="8" t="b">
        <f>IF('Winning Team '!AI11&gt;'Losing Team'!AI11, TRUE)</f>
        <v>0</v>
      </c>
      <c r="AJ11" s="8" t="b">
        <f>IF('Winning Team '!AJ11&gt;'Losing Team'!AJ11, TRUE)</f>
        <v>0</v>
      </c>
      <c r="AK11" s="8" t="b">
        <f>IF('Winning Team '!AK11&gt;'Losing Team'!AK11, TRUE)</f>
        <v>1</v>
      </c>
      <c r="AL11" s="8" t="b">
        <f>IF('Winning Team '!AL11&gt;'Losing Team'!AL11, TRUE)</f>
        <v>0</v>
      </c>
      <c r="AM11" s="8" t="b">
        <f>IF('Winning Team '!AM11&gt;'Losing Team'!AM11, TRUE)</f>
        <v>0</v>
      </c>
      <c r="AN11" s="8" t="b">
        <f>IF('Winning Team '!AN11&gt;'Losing Team'!AN11, TRUE)</f>
        <v>0</v>
      </c>
      <c r="AO11" s="8" t="b">
        <f>IF('Winning Team '!AO11&gt;'Losing Team'!AO11, TRUE)</f>
        <v>0</v>
      </c>
      <c r="AP11" s="8" t="b">
        <f>IF('Winning Team '!AP11&gt;'Losing Team'!AP11, TRUE)</f>
        <v>0</v>
      </c>
      <c r="AQ11" s="8" t="b">
        <f>IF('Winning Team '!AQ11&gt;'Losing Team'!AQ11, TRUE)</f>
        <v>0</v>
      </c>
      <c r="AR11" s="8" t="b">
        <f>IF('Winning Team '!AR11&gt;'Losing Team'!AR11, TRUE)</f>
        <v>0</v>
      </c>
      <c r="AS11" s="8" t="b">
        <f>IF('Winning Team '!AS11&gt;'Losing Team'!AS11, TRUE)</f>
        <v>0</v>
      </c>
      <c r="AT11" s="8" t="b">
        <f>IF('Winning Team '!AT11&gt;'Losing Team'!AT11, TRUE)</f>
        <v>0</v>
      </c>
      <c r="AU11" s="8" t="b">
        <f>IF('Winning Team '!AU11&gt;'Losing Team'!AU11, TRUE)</f>
        <v>0</v>
      </c>
      <c r="AV11" s="8" t="b">
        <f>IF('Winning Team '!AV11&gt;'Losing Team'!AV11, TRUE)</f>
        <v>0</v>
      </c>
      <c r="AW11" s="8" t="b">
        <f>IF('Winning Team '!AW11&gt;'Losing Team'!AW11, TRUE)</f>
        <v>0</v>
      </c>
      <c r="AX11" s="8" t="b">
        <f>IF('Winning Team '!AX11&gt;'Losing Team'!AX11, TRUE)</f>
        <v>1</v>
      </c>
      <c r="AY11" s="8" t="b">
        <f>IF('Winning Team '!AY11&gt;'Losing Team'!AY11, TRUE)</f>
        <v>1</v>
      </c>
      <c r="AZ11" s="8" t="b">
        <f>IF('Winning Team '!AZ11&gt;'Losing Team'!AZ11, TRUE)</f>
        <v>0</v>
      </c>
      <c r="BA11" s="8" t="b">
        <f>IF('Winning Team '!BA11&gt;'Losing Team'!BA11, TRUE)</f>
        <v>1</v>
      </c>
      <c r="BB11" s="8" t="b">
        <f>IF('Winning Team '!BB11&gt;'Losing Team'!BB11, TRUE)</f>
        <v>0</v>
      </c>
    </row>
    <row r="12">
      <c r="A12" s="2" t="s">
        <v>131</v>
      </c>
      <c r="B12" s="8" t="b">
        <f>IF('Winning Team '!B12&gt;'Losing Team'!B12, TRUE)</f>
        <v>0</v>
      </c>
      <c r="C12" s="8" t="b">
        <f>IF('Winning Team '!C12&gt;'Losing Team'!C12, TRUE)</f>
        <v>0</v>
      </c>
      <c r="D12" s="8" t="b">
        <f>IF('Winning Team '!D12&gt;'Losing Team'!D12, TRUE)</f>
        <v>1</v>
      </c>
      <c r="E12" s="8" t="b">
        <f>IF('Winning Team '!E12&gt;'Losing Team'!E12, TRUE)</f>
        <v>0</v>
      </c>
      <c r="F12" s="8" t="b">
        <f>IF('Winning Team '!F12&gt;'Losing Team'!F12, TRUE)</f>
        <v>0</v>
      </c>
      <c r="G12" s="8" t="b">
        <f>IF('Winning Team '!G12&gt;'Losing Team'!G12, TRUE)</f>
        <v>0</v>
      </c>
      <c r="H12" s="8" t="b">
        <f>IF('Winning Team '!H12&gt;'Losing Team'!H12, TRUE)</f>
        <v>1</v>
      </c>
      <c r="I12" s="8" t="b">
        <f>IF('Winning Team '!I12&gt;'Losing Team'!I12, TRUE)</f>
        <v>0</v>
      </c>
      <c r="J12" s="8" t="b">
        <f>IF('Winning Team '!J12&gt;'Losing Team'!J12, TRUE)</f>
        <v>1</v>
      </c>
      <c r="K12" s="8" t="b">
        <f>IF('Winning Team '!K12&gt;'Losing Team'!K12, TRUE)</f>
        <v>1</v>
      </c>
      <c r="L12" s="8" t="b">
        <f>IF('Winning Team '!L12&gt;'Losing Team'!L12, TRUE)</f>
        <v>1</v>
      </c>
      <c r="M12" s="8" t="b">
        <f>IF('Winning Team '!M12&gt;'Losing Team'!M12, TRUE)</f>
        <v>1</v>
      </c>
      <c r="N12" s="8" t="b">
        <f>IF('Winning Team '!N12&gt;'Losing Team'!N12, TRUE)</f>
        <v>1</v>
      </c>
      <c r="O12" s="8" t="b">
        <f>IF('Winning Team '!O12&gt;'Losing Team'!O12, TRUE)</f>
        <v>1</v>
      </c>
      <c r="P12" s="8" t="b">
        <f>IF('Winning Team '!P12&gt;'Losing Team'!P12, TRUE)</f>
        <v>0</v>
      </c>
      <c r="Q12" s="8" t="b">
        <f>IF('Winning Team '!Q12&gt;'Losing Team'!Q12, TRUE)</f>
        <v>0</v>
      </c>
      <c r="R12" s="8" t="b">
        <f>IF('Winning Team '!R12&gt;'Losing Team'!R12, TRUE)</f>
        <v>0</v>
      </c>
      <c r="S12" s="8" t="b">
        <f>IF('Winning Team '!S12&gt;'Losing Team'!S12, TRUE)</f>
        <v>1</v>
      </c>
      <c r="T12" s="8" t="b">
        <f>IF('Winning Team '!T12&gt;'Losing Team'!T12, TRUE)</f>
        <v>0</v>
      </c>
      <c r="U12" s="8" t="b">
        <f>IF('Winning Team '!U12&gt;'Losing Team'!U12, TRUE)</f>
        <v>1</v>
      </c>
      <c r="V12" s="8" t="b">
        <f>IF('Winning Team '!V12&gt;'Losing Team'!V12, TRUE)</f>
        <v>1</v>
      </c>
      <c r="W12" s="8" t="b">
        <f>IF('Winning Team '!W12&gt;'Losing Team'!W12, TRUE)</f>
        <v>1</v>
      </c>
      <c r="X12" s="8" t="b">
        <f>IF('Winning Team '!X12&gt;'Losing Team'!X12, TRUE)</f>
        <v>0</v>
      </c>
      <c r="Y12" s="8" t="b">
        <f>IF('Winning Team '!Y12&gt;'Losing Team'!Y12, TRUE)</f>
        <v>1</v>
      </c>
      <c r="Z12" s="8" t="b">
        <f>IF('Winning Team '!Z12&gt;'Losing Team'!Z12, TRUE)</f>
        <v>0</v>
      </c>
      <c r="AA12" s="8" t="b">
        <f>IF('Winning Team '!AA12&gt;'Losing Team'!AA12, TRUE)</f>
        <v>1</v>
      </c>
      <c r="AB12" s="8" t="b">
        <f>IF('Winning Team '!AB12&gt;'Losing Team'!AB12, TRUE)</f>
        <v>1</v>
      </c>
      <c r="AC12" s="8" t="b">
        <f>IF('Winning Team '!AC12&gt;'Losing Team'!AC12, TRUE)</f>
        <v>0</v>
      </c>
      <c r="AD12" s="8" t="b">
        <f>IF('Winning Team '!AD12&gt;'Losing Team'!AD12, TRUE)</f>
        <v>1</v>
      </c>
      <c r="AE12" s="8" t="b">
        <f>IF('Winning Team '!AE12&gt;'Losing Team'!AE12, TRUE)</f>
        <v>0</v>
      </c>
      <c r="AF12" s="8" t="b">
        <f>IF('Winning Team '!AF12&gt;'Losing Team'!AF12, TRUE)</f>
        <v>1</v>
      </c>
      <c r="AG12" s="8" t="b">
        <f>IF('Winning Team '!AG12&gt;'Losing Team'!AG12, TRUE)</f>
        <v>0</v>
      </c>
      <c r="AH12" s="8" t="b">
        <f>IF('Winning Team '!AH12&gt;'Losing Team'!AH12, TRUE)</f>
        <v>0</v>
      </c>
      <c r="AI12" s="8" t="b">
        <f>IF('Winning Team '!AI12&gt;'Losing Team'!AI12, TRUE)</f>
        <v>0</v>
      </c>
      <c r="AJ12" s="8" t="b">
        <f>IF('Winning Team '!AJ12&gt;'Losing Team'!AJ12, TRUE)</f>
        <v>0</v>
      </c>
      <c r="AK12" s="8" t="b">
        <f>IF('Winning Team '!AK12&gt;'Losing Team'!AK12, TRUE)</f>
        <v>0</v>
      </c>
      <c r="AL12" s="8" t="b">
        <f>IF('Winning Team '!AL12&gt;'Losing Team'!AL12, TRUE)</f>
        <v>0</v>
      </c>
      <c r="AM12" s="8" t="b">
        <f>IF('Winning Team '!AM12&gt;'Losing Team'!AM12, TRUE)</f>
        <v>1</v>
      </c>
      <c r="AN12" s="8" t="b">
        <f>IF('Winning Team '!AN12&gt;'Losing Team'!AN12, TRUE)</f>
        <v>0</v>
      </c>
      <c r="AO12" s="8" t="b">
        <f>IF('Winning Team '!AO12&gt;'Losing Team'!AO12, TRUE)</f>
        <v>1</v>
      </c>
      <c r="AP12" s="8" t="b">
        <f>IF('Winning Team '!AP12&gt;'Losing Team'!AP12, TRUE)</f>
        <v>0</v>
      </c>
      <c r="AQ12" s="8" t="b">
        <f>IF('Winning Team '!AQ12&gt;'Losing Team'!AQ12, TRUE)</f>
        <v>0</v>
      </c>
      <c r="AR12" s="8" t="b">
        <f>IF('Winning Team '!AR12&gt;'Losing Team'!AR12, TRUE)</f>
        <v>1</v>
      </c>
      <c r="AS12" s="8" t="b">
        <f>IF('Winning Team '!AS12&gt;'Losing Team'!AS12, TRUE)</f>
        <v>0</v>
      </c>
      <c r="AT12" s="8" t="b">
        <f>IF('Winning Team '!AT12&gt;'Losing Team'!AT12, TRUE)</f>
        <v>0</v>
      </c>
      <c r="AU12" s="8" t="b">
        <f>IF('Winning Team '!AU12&gt;'Losing Team'!AU12, TRUE)</f>
        <v>1</v>
      </c>
      <c r="AV12" s="8" t="b">
        <f>IF('Winning Team '!AV12&gt;'Losing Team'!AV12, TRUE)</f>
        <v>1</v>
      </c>
      <c r="AW12" s="8" t="b">
        <f>IF('Winning Team '!AW12&gt;'Losing Team'!AW12, TRUE)</f>
        <v>0</v>
      </c>
      <c r="AX12" s="8" t="b">
        <f>IF('Winning Team '!AX12&gt;'Losing Team'!AX12, TRUE)</f>
        <v>0</v>
      </c>
      <c r="AY12" s="8" t="b">
        <f>IF('Winning Team '!AY12&gt;'Losing Team'!AY12, TRUE)</f>
        <v>0</v>
      </c>
      <c r="AZ12" s="8" t="b">
        <f>IF('Winning Team '!AZ12&gt;'Losing Team'!AZ12, TRUE)</f>
        <v>0</v>
      </c>
      <c r="BA12" s="8" t="b">
        <f>IF('Winning Team '!BA12&gt;'Losing Team'!BA12, TRUE)</f>
        <v>0</v>
      </c>
      <c r="BB12" s="8" t="b">
        <f>IF('Winning Team '!BB12&gt;'Losing Team'!BB12, TRUE)</f>
        <v>0</v>
      </c>
    </row>
    <row r="13">
      <c r="A13" s="2" t="s">
        <v>132</v>
      </c>
      <c r="B13" s="8" t="b">
        <f>IF('Winning Team '!B13&gt;'Losing Team'!B13, TRUE)</f>
        <v>0</v>
      </c>
      <c r="C13" s="8" t="b">
        <f>IF('Winning Team '!C13&gt;'Losing Team'!C13, TRUE)</f>
        <v>0</v>
      </c>
      <c r="D13" s="8" t="b">
        <f>IF('Winning Team '!D13&gt;'Losing Team'!D13, TRUE)</f>
        <v>0</v>
      </c>
      <c r="E13" s="8" t="b">
        <f>IF('Winning Team '!E13&gt;'Losing Team'!E13, TRUE)</f>
        <v>0</v>
      </c>
      <c r="F13" s="8" t="b">
        <f>IF('Winning Team '!F13&gt;'Losing Team'!F13, TRUE)</f>
        <v>0</v>
      </c>
      <c r="G13" s="8" t="b">
        <f>IF('Winning Team '!G13&gt;'Losing Team'!G13, TRUE)</f>
        <v>0</v>
      </c>
      <c r="H13" s="8" t="b">
        <f>IF('Winning Team '!H13&gt;'Losing Team'!H13, TRUE)</f>
        <v>0</v>
      </c>
      <c r="I13" s="8" t="b">
        <f>IF('Winning Team '!I13&gt;'Losing Team'!I13, TRUE)</f>
        <v>0</v>
      </c>
      <c r="J13" s="8" t="b">
        <f>IF('Winning Team '!J13&gt;'Losing Team'!J13, TRUE)</f>
        <v>0</v>
      </c>
      <c r="K13" s="8" t="b">
        <f>IF('Winning Team '!K13&gt;'Losing Team'!K13, TRUE)</f>
        <v>0</v>
      </c>
      <c r="L13" s="8" t="b">
        <f>IF('Winning Team '!L13&gt;'Losing Team'!L13, TRUE)</f>
        <v>0</v>
      </c>
      <c r="M13" s="8" t="b">
        <f>IF('Winning Team '!M13&gt;'Losing Team'!M13, TRUE)</f>
        <v>0</v>
      </c>
      <c r="N13" s="8" t="b">
        <f>IF('Winning Team '!N13&gt;'Losing Team'!N13, TRUE)</f>
        <v>1</v>
      </c>
      <c r="O13" s="8" t="b">
        <f>IF('Winning Team '!O13&gt;'Losing Team'!O13, TRUE)</f>
        <v>0</v>
      </c>
      <c r="P13" s="8" t="b">
        <f>IF('Winning Team '!P13&gt;'Losing Team'!P13, TRUE)</f>
        <v>0</v>
      </c>
      <c r="Q13" s="8" t="b">
        <f>IF('Winning Team '!Q13&gt;'Losing Team'!Q13, TRUE)</f>
        <v>0</v>
      </c>
      <c r="R13" s="8" t="b">
        <f>IF('Winning Team '!R13&gt;'Losing Team'!R13, TRUE)</f>
        <v>0</v>
      </c>
      <c r="S13" s="8" t="b">
        <f>IF('Winning Team '!S13&gt;'Losing Team'!S13, TRUE)</f>
        <v>0</v>
      </c>
      <c r="T13" s="8" t="b">
        <f>IF('Winning Team '!T13&gt;'Losing Team'!T13, TRUE)</f>
        <v>1</v>
      </c>
      <c r="U13" s="8" t="b">
        <f>IF('Winning Team '!U13&gt;'Losing Team'!U13, TRUE)</f>
        <v>1</v>
      </c>
      <c r="V13" s="8" t="b">
        <f>IF('Winning Team '!V13&gt;'Losing Team'!V13, TRUE)</f>
        <v>1</v>
      </c>
      <c r="W13" s="8" t="b">
        <f>IF('Winning Team '!W13&gt;'Losing Team'!W13, TRUE)</f>
        <v>0</v>
      </c>
      <c r="X13" s="8" t="b">
        <f>IF('Winning Team '!X13&gt;'Losing Team'!X13, TRUE)</f>
        <v>0</v>
      </c>
      <c r="Y13" s="8" t="b">
        <f>IF('Winning Team '!Y13&gt;'Losing Team'!Y13, TRUE)</f>
        <v>1</v>
      </c>
      <c r="Z13" s="8" t="b">
        <f>IF('Winning Team '!Z13&gt;'Losing Team'!Z13, TRUE)</f>
        <v>0</v>
      </c>
      <c r="AA13" s="8" t="b">
        <f>IF('Winning Team '!AA13&gt;'Losing Team'!AA13, TRUE)</f>
        <v>1</v>
      </c>
      <c r="AB13" s="8" t="b">
        <f>IF('Winning Team '!AB13&gt;'Losing Team'!AB13, TRUE)</f>
        <v>1</v>
      </c>
      <c r="AC13" s="8" t="b">
        <f>IF('Winning Team '!AC13&gt;'Losing Team'!AC13, TRUE)</f>
        <v>0</v>
      </c>
      <c r="AD13" s="8" t="b">
        <f>IF('Winning Team '!AD13&gt;'Losing Team'!AD13, TRUE)</f>
        <v>0</v>
      </c>
      <c r="AE13" s="8" t="b">
        <f>IF('Winning Team '!AE13&gt;'Losing Team'!AE13, TRUE)</f>
        <v>0</v>
      </c>
      <c r="AF13" s="8" t="b">
        <f>IF('Winning Team '!AF13&gt;'Losing Team'!AF13, TRUE)</f>
        <v>0</v>
      </c>
      <c r="AG13" s="8" t="b">
        <f>IF('Winning Team '!AG13&gt;'Losing Team'!AG13, TRUE)</f>
        <v>0</v>
      </c>
      <c r="AH13" s="8" t="b">
        <f>IF('Winning Team '!AH13&gt;'Losing Team'!AH13, TRUE)</f>
        <v>0</v>
      </c>
      <c r="AI13" s="8" t="b">
        <f>IF('Winning Team '!AI13&gt;'Losing Team'!AI13, TRUE)</f>
        <v>0</v>
      </c>
      <c r="AJ13" s="8" t="b">
        <f>IF('Winning Team '!AJ13&gt;'Losing Team'!AJ13, TRUE)</f>
        <v>1</v>
      </c>
      <c r="AK13" s="8" t="b">
        <f>IF('Winning Team '!AK13&gt;'Losing Team'!AK13, TRUE)</f>
        <v>1</v>
      </c>
      <c r="AL13" s="8" t="b">
        <f>IF('Winning Team '!AL13&gt;'Losing Team'!AL13, TRUE)</f>
        <v>0</v>
      </c>
      <c r="AM13" s="8" t="b">
        <f>IF('Winning Team '!AM13&gt;'Losing Team'!AM13, TRUE)</f>
        <v>0</v>
      </c>
      <c r="AN13" s="8" t="b">
        <f>IF('Winning Team '!AN13&gt;'Losing Team'!AN13, TRUE)</f>
        <v>0</v>
      </c>
      <c r="AO13" s="8" t="b">
        <f>IF('Winning Team '!AO13&gt;'Losing Team'!AO13, TRUE)</f>
        <v>1</v>
      </c>
      <c r="AP13" s="8" t="b">
        <f>IF('Winning Team '!AP13&gt;'Losing Team'!AP13, TRUE)</f>
        <v>0</v>
      </c>
      <c r="AQ13" s="8" t="b">
        <f>IF('Winning Team '!AQ13&gt;'Losing Team'!AQ13, TRUE)</f>
        <v>0</v>
      </c>
      <c r="AR13" s="8" t="b">
        <f>IF('Winning Team '!AR13&gt;'Losing Team'!AR13, TRUE)</f>
        <v>0</v>
      </c>
      <c r="AS13" s="8" t="b">
        <f>IF('Winning Team '!AS13&gt;'Losing Team'!AS13, TRUE)</f>
        <v>0</v>
      </c>
      <c r="AT13" s="8" t="b">
        <f>IF('Winning Team '!AT13&gt;'Losing Team'!AT13, TRUE)</f>
        <v>0</v>
      </c>
      <c r="AU13" s="8" t="b">
        <f>IF('Winning Team '!AU13&gt;'Losing Team'!AU13, TRUE)</f>
        <v>0</v>
      </c>
      <c r="AV13" s="8" t="b">
        <f>IF('Winning Team '!AV13&gt;'Losing Team'!AV13, TRUE)</f>
        <v>0</v>
      </c>
      <c r="AW13" s="8" t="b">
        <f>IF('Winning Team '!AW13&gt;'Losing Team'!AW13, TRUE)</f>
        <v>0</v>
      </c>
      <c r="AX13" s="8" t="b">
        <f>IF('Winning Team '!AX13&gt;'Losing Team'!AX13, TRUE)</f>
        <v>1</v>
      </c>
      <c r="AY13" s="8" t="b">
        <f>IF('Winning Team '!AY13&gt;'Losing Team'!AY13, TRUE)</f>
        <v>1</v>
      </c>
      <c r="AZ13" s="8" t="b">
        <f>IF('Winning Team '!AZ13&gt;'Losing Team'!AZ13, TRUE)</f>
        <v>0</v>
      </c>
      <c r="BA13" s="8" t="b">
        <f>IF('Winning Team '!BA13&gt;'Losing Team'!BA13, TRUE)</f>
        <v>1</v>
      </c>
      <c r="BB13" s="8" t="b">
        <f>IF('Winning Team '!BB13&gt;'Losing Team'!BB13, TRUE)</f>
        <v>0</v>
      </c>
    </row>
    <row r="14">
      <c r="A14" s="2" t="s">
        <v>133</v>
      </c>
      <c r="B14" s="8" t="b">
        <f>IF('Winning Team '!B14&gt;'Losing Team'!B14, TRUE)</f>
        <v>0</v>
      </c>
      <c r="C14" s="8" t="b">
        <f>IF('Winning Team '!C14&gt;'Losing Team'!C14, TRUE)</f>
        <v>0</v>
      </c>
      <c r="D14" s="8" t="b">
        <f>IF('Winning Team '!D14&gt;'Losing Team'!D14, TRUE)</f>
        <v>0</v>
      </c>
      <c r="E14" s="8" t="b">
        <f>IF('Winning Team '!E14&gt;'Losing Team'!E14, TRUE)</f>
        <v>0</v>
      </c>
      <c r="F14" s="8" t="b">
        <f>IF('Winning Team '!F14&gt;'Losing Team'!F14, TRUE)</f>
        <v>0</v>
      </c>
      <c r="G14" s="8" t="b">
        <f>IF('Winning Team '!G14&gt;'Losing Team'!G14, TRUE)</f>
        <v>0</v>
      </c>
      <c r="H14" s="8" t="b">
        <f>IF('Winning Team '!H14&gt;'Losing Team'!H14, TRUE)</f>
        <v>0</v>
      </c>
      <c r="I14" s="8" t="b">
        <f>IF('Winning Team '!I14&gt;'Losing Team'!I14, TRUE)</f>
        <v>0</v>
      </c>
      <c r="J14" s="8" t="b">
        <f>IF('Winning Team '!J14&gt;'Losing Team'!J14, TRUE)</f>
        <v>0</v>
      </c>
      <c r="K14" s="8" t="b">
        <f>IF('Winning Team '!K14&gt;'Losing Team'!K14, TRUE)</f>
        <v>0</v>
      </c>
      <c r="L14" s="8" t="b">
        <f>IF('Winning Team '!L14&gt;'Losing Team'!L14, TRUE)</f>
        <v>0</v>
      </c>
      <c r="M14" s="8" t="b">
        <f>IF('Winning Team '!M14&gt;'Losing Team'!M14, TRUE)</f>
        <v>1</v>
      </c>
      <c r="N14" s="8" t="b">
        <f>IF('Winning Team '!N14&gt;'Losing Team'!N14, TRUE)</f>
        <v>1</v>
      </c>
      <c r="O14" s="8" t="b">
        <f>IF('Winning Team '!O14&gt;'Losing Team'!O14, TRUE)</f>
        <v>0</v>
      </c>
      <c r="P14" s="8" t="b">
        <f>IF('Winning Team '!P14&gt;'Losing Team'!P14, TRUE)</f>
        <v>0</v>
      </c>
      <c r="Q14" s="8" t="b">
        <f>IF('Winning Team '!Q14&gt;'Losing Team'!Q14, TRUE)</f>
        <v>1</v>
      </c>
      <c r="R14" s="8" t="b">
        <f>IF('Winning Team '!R14&gt;'Losing Team'!R14, TRUE)</f>
        <v>0</v>
      </c>
      <c r="S14" s="8" t="b">
        <f>IF('Winning Team '!S14&gt;'Losing Team'!S14, TRUE)</f>
        <v>1</v>
      </c>
      <c r="T14" s="8" t="b">
        <f>IF('Winning Team '!T14&gt;'Losing Team'!T14, TRUE)</f>
        <v>0</v>
      </c>
      <c r="U14" s="8" t="b">
        <f>IF('Winning Team '!U14&gt;'Losing Team'!U14, TRUE)</f>
        <v>0</v>
      </c>
      <c r="V14" s="8" t="b">
        <f>IF('Winning Team '!V14&gt;'Losing Team'!V14, TRUE)</f>
        <v>0</v>
      </c>
      <c r="W14" s="8" t="b">
        <f>IF('Winning Team '!W14&gt;'Losing Team'!W14, TRUE)</f>
        <v>0</v>
      </c>
      <c r="X14" s="8" t="b">
        <f>IF('Winning Team '!X14&gt;'Losing Team'!X14, TRUE)</f>
        <v>1</v>
      </c>
      <c r="Y14" s="8" t="b">
        <f>IF('Winning Team '!Y14&gt;'Losing Team'!Y14, TRUE)</f>
        <v>0</v>
      </c>
      <c r="Z14" s="8" t="b">
        <f>IF('Winning Team '!Z14&gt;'Losing Team'!Z14, TRUE)</f>
        <v>0</v>
      </c>
      <c r="AA14" s="8" t="b">
        <f>IF('Winning Team '!AA14&gt;'Losing Team'!AA14, TRUE)</f>
        <v>0</v>
      </c>
      <c r="AB14" s="8" t="b">
        <f>IF('Winning Team '!AB14&gt;'Losing Team'!AB14, TRUE)</f>
        <v>0</v>
      </c>
      <c r="AC14" s="8" t="b">
        <f>IF('Winning Team '!AC14&gt;'Losing Team'!AC14, TRUE)</f>
        <v>1</v>
      </c>
      <c r="AD14" s="8" t="b">
        <f>IF('Winning Team '!AD14&gt;'Losing Team'!AD14, TRUE)</f>
        <v>1</v>
      </c>
      <c r="AE14" s="8" t="b">
        <f>IF('Winning Team '!AE14&gt;'Losing Team'!AE14, TRUE)</f>
        <v>0</v>
      </c>
      <c r="AF14" s="8" t="b">
        <f>IF('Winning Team '!AF14&gt;'Losing Team'!AF14, TRUE)</f>
        <v>1</v>
      </c>
      <c r="AG14" s="8" t="b">
        <f>IF('Winning Team '!AG14&gt;'Losing Team'!AG14, TRUE)</f>
        <v>1</v>
      </c>
      <c r="AH14" s="8" t="b">
        <f>IF('Winning Team '!AH14&gt;'Losing Team'!AH14, TRUE)</f>
        <v>1</v>
      </c>
      <c r="AI14" s="8" t="b">
        <f>IF('Winning Team '!AI14&gt;'Losing Team'!AI14, TRUE)</f>
        <v>0</v>
      </c>
      <c r="AJ14" s="8" t="b">
        <f>IF('Winning Team '!AJ14&gt;'Losing Team'!AJ14, TRUE)</f>
        <v>0</v>
      </c>
      <c r="AK14" s="8" t="b">
        <f>IF('Winning Team '!AK14&gt;'Losing Team'!AK14, TRUE)</f>
        <v>0</v>
      </c>
      <c r="AL14" s="8" t="b">
        <f>IF('Winning Team '!AL14&gt;'Losing Team'!AL14, TRUE)</f>
        <v>0</v>
      </c>
      <c r="AM14" s="8" t="b">
        <f>IF('Winning Team '!AM14&gt;'Losing Team'!AM14, TRUE)</f>
        <v>0</v>
      </c>
      <c r="AN14" s="8" t="b">
        <f>IF('Winning Team '!AN14&gt;'Losing Team'!AN14, TRUE)</f>
        <v>1</v>
      </c>
      <c r="AO14" s="8" t="b">
        <f>IF('Winning Team '!AO14&gt;'Losing Team'!AO14, TRUE)</f>
        <v>0</v>
      </c>
      <c r="AP14" s="8" t="b">
        <f>IF('Winning Team '!AP14&gt;'Losing Team'!AP14, TRUE)</f>
        <v>1</v>
      </c>
      <c r="AQ14" s="8" t="b">
        <f>IF('Winning Team '!AQ14&gt;'Losing Team'!AQ14, TRUE)</f>
        <v>1</v>
      </c>
      <c r="AR14" s="8" t="b">
        <f>IF('Winning Team '!AR14&gt;'Losing Team'!AR14, TRUE)</f>
        <v>1</v>
      </c>
      <c r="AS14" s="8" t="b">
        <f>IF('Winning Team '!AS14&gt;'Losing Team'!AS14, TRUE)</f>
        <v>0</v>
      </c>
      <c r="AT14" s="8" t="b">
        <f>IF('Winning Team '!AT14&gt;'Losing Team'!AT14, TRUE)</f>
        <v>0</v>
      </c>
      <c r="AU14" s="8" t="b">
        <f>IF('Winning Team '!AU14&gt;'Losing Team'!AU14, TRUE)</f>
        <v>0</v>
      </c>
      <c r="AV14" s="8" t="b">
        <f>IF('Winning Team '!AV14&gt;'Losing Team'!AV14, TRUE)</f>
        <v>0</v>
      </c>
      <c r="AW14" s="8" t="b">
        <f>IF('Winning Team '!AW14&gt;'Losing Team'!AW14, TRUE)</f>
        <v>1</v>
      </c>
      <c r="AX14" s="8" t="b">
        <f>IF('Winning Team '!AX14&gt;'Losing Team'!AX14, TRUE)</f>
        <v>0</v>
      </c>
      <c r="AY14" s="8" t="b">
        <f>IF('Winning Team '!AY14&gt;'Losing Team'!AY14, TRUE)</f>
        <v>0</v>
      </c>
      <c r="AZ14" s="8" t="b">
        <f>IF('Winning Team '!AZ14&gt;'Losing Team'!AZ14, TRUE)</f>
        <v>1</v>
      </c>
      <c r="BA14" s="8" t="b">
        <f>IF('Winning Team '!BA14&gt;'Losing Team'!BA14, TRUE)</f>
        <v>0</v>
      </c>
      <c r="BB14" s="8" t="b">
        <f>IF('Winning Team '!BB14&gt;'Losing Team'!BB14, TRUE)</f>
        <v>0</v>
      </c>
    </row>
    <row r="15">
      <c r="A15" s="2" t="s">
        <v>134</v>
      </c>
      <c r="B15" s="8" t="b">
        <f>IF('Winning Team '!B15&gt;'Losing Team'!B15, TRUE)</f>
        <v>1</v>
      </c>
      <c r="C15" s="8" t="b">
        <f>IF('Winning Team '!C15&gt;'Losing Team'!C15, TRUE)</f>
        <v>0</v>
      </c>
      <c r="D15" s="8" t="b">
        <f>IF('Winning Team '!D15&gt;'Losing Team'!D15, TRUE)</f>
        <v>1</v>
      </c>
      <c r="E15" s="8" t="b">
        <f>IF('Winning Team '!E15&gt;'Losing Team'!E15, TRUE)</f>
        <v>1</v>
      </c>
      <c r="F15" s="8" t="b">
        <f>IF('Winning Team '!F15&gt;'Losing Team'!F15, TRUE)</f>
        <v>1</v>
      </c>
      <c r="G15" s="8" t="b">
        <f>IF('Winning Team '!G15&gt;'Losing Team'!G15, TRUE)</f>
        <v>1</v>
      </c>
      <c r="H15" s="8" t="b">
        <f>IF('Winning Team '!H15&gt;'Losing Team'!H15, TRUE)</f>
        <v>1</v>
      </c>
      <c r="I15" s="8" t="b">
        <f>IF('Winning Team '!I15&gt;'Losing Team'!I15, TRUE)</f>
        <v>0</v>
      </c>
      <c r="J15" s="8" t="b">
        <f>IF('Winning Team '!J15&gt;'Losing Team'!J15, TRUE)</f>
        <v>1</v>
      </c>
      <c r="K15" s="8" t="b">
        <f>IF('Winning Team '!K15&gt;'Losing Team'!K15, TRUE)</f>
        <v>0</v>
      </c>
      <c r="L15" s="8" t="b">
        <f>IF('Winning Team '!L15&gt;'Losing Team'!L15, TRUE)</f>
        <v>1</v>
      </c>
      <c r="M15" s="8" t="b">
        <f>IF('Winning Team '!M15&gt;'Losing Team'!M15, TRUE)</f>
        <v>0</v>
      </c>
      <c r="N15" s="8" t="b">
        <f>IF('Winning Team '!N15&gt;'Losing Team'!N15, TRUE)</f>
        <v>0</v>
      </c>
      <c r="O15" s="8" t="b">
        <f>IF('Winning Team '!O15&gt;'Losing Team'!O15, TRUE)</f>
        <v>1</v>
      </c>
      <c r="P15" s="8" t="b">
        <f>IF('Winning Team '!P15&gt;'Losing Team'!P15, TRUE)</f>
        <v>1</v>
      </c>
      <c r="Q15" s="8" t="b">
        <f>IF('Winning Team '!Q15&gt;'Losing Team'!Q15, TRUE)</f>
        <v>1</v>
      </c>
      <c r="R15" s="8" t="b">
        <f>IF('Winning Team '!R15&gt;'Losing Team'!R15, TRUE)</f>
        <v>0</v>
      </c>
      <c r="S15" s="8" t="b">
        <f>IF('Winning Team '!S15&gt;'Losing Team'!S15, TRUE)</f>
        <v>1</v>
      </c>
      <c r="T15" s="8" t="b">
        <f>IF('Winning Team '!T15&gt;'Losing Team'!T15, TRUE)</f>
        <v>0</v>
      </c>
      <c r="U15" s="8" t="b">
        <f>IF('Winning Team '!U15&gt;'Losing Team'!U15, TRUE)</f>
        <v>0</v>
      </c>
      <c r="V15" s="8" t="b">
        <f>IF('Winning Team '!V15&gt;'Losing Team'!V15, TRUE)</f>
        <v>0</v>
      </c>
      <c r="W15" s="8" t="b">
        <f>IF('Winning Team '!W15&gt;'Losing Team'!W15, TRUE)</f>
        <v>1</v>
      </c>
      <c r="X15" s="8" t="b">
        <f>IF('Winning Team '!X15&gt;'Losing Team'!X15, TRUE)</f>
        <v>1</v>
      </c>
      <c r="Y15" s="8" t="b">
        <f>IF('Winning Team '!Y15&gt;'Losing Team'!Y15, TRUE)</f>
        <v>1</v>
      </c>
      <c r="Z15" s="8" t="b">
        <f>IF('Winning Team '!Z15&gt;'Losing Team'!Z15, TRUE)</f>
        <v>1</v>
      </c>
      <c r="AA15" s="8" t="b">
        <f>IF('Winning Team '!AA15&gt;'Losing Team'!AA15, TRUE)</f>
        <v>1</v>
      </c>
      <c r="AB15" s="8" t="b">
        <f>IF('Winning Team '!AB15&gt;'Losing Team'!AB15, TRUE)</f>
        <v>1</v>
      </c>
      <c r="AC15" s="8" t="b">
        <f>IF('Winning Team '!AC15&gt;'Losing Team'!AC15, TRUE)</f>
        <v>0</v>
      </c>
      <c r="AD15" s="8" t="b">
        <f>IF('Winning Team '!AD15&gt;'Losing Team'!AD15, TRUE)</f>
        <v>1</v>
      </c>
      <c r="AE15" s="8" t="b">
        <f>IF('Winning Team '!AE15&gt;'Losing Team'!AE15, TRUE)</f>
        <v>1</v>
      </c>
      <c r="AF15" s="8" t="b">
        <f>IF('Winning Team '!AF15&gt;'Losing Team'!AF15, TRUE)</f>
        <v>1</v>
      </c>
      <c r="AG15" s="8" t="b">
        <f>IF('Winning Team '!AG15&gt;'Losing Team'!AG15, TRUE)</f>
        <v>1</v>
      </c>
      <c r="AH15" s="8" t="b">
        <f>IF('Winning Team '!AH15&gt;'Losing Team'!AH15, TRUE)</f>
        <v>1</v>
      </c>
      <c r="AI15" s="8" t="b">
        <f>IF('Winning Team '!AI15&gt;'Losing Team'!AI15, TRUE)</f>
        <v>0</v>
      </c>
      <c r="AJ15" s="8" t="b">
        <f>IF('Winning Team '!AJ15&gt;'Losing Team'!AJ15, TRUE)</f>
        <v>0</v>
      </c>
      <c r="AK15" s="8" t="b">
        <f>IF('Winning Team '!AK15&gt;'Losing Team'!AK15, TRUE)</f>
        <v>0</v>
      </c>
      <c r="AL15" s="8" t="b">
        <f>IF('Winning Team '!AL15&gt;'Losing Team'!AL15, TRUE)</f>
        <v>0</v>
      </c>
      <c r="AM15" s="8" t="b">
        <f>IF('Winning Team '!AM15&gt;'Losing Team'!AM15, TRUE)</f>
        <v>1</v>
      </c>
      <c r="AN15" s="8" t="b">
        <f>IF('Winning Team '!AN15&gt;'Losing Team'!AN15, TRUE)</f>
        <v>1</v>
      </c>
      <c r="AO15" s="8" t="b">
        <f>IF('Winning Team '!AO15&gt;'Losing Team'!AO15, TRUE)</f>
        <v>1</v>
      </c>
      <c r="AP15" s="8" t="b">
        <f>IF('Winning Team '!AP15&gt;'Losing Team'!AP15, TRUE)</f>
        <v>0</v>
      </c>
      <c r="AQ15" s="8" t="b">
        <f>IF('Winning Team '!AQ15&gt;'Losing Team'!AQ15, TRUE)</f>
        <v>0</v>
      </c>
      <c r="AR15" s="8" t="b">
        <f>IF('Winning Team '!AR15&gt;'Losing Team'!AR15, TRUE)</f>
        <v>1</v>
      </c>
      <c r="AS15" s="8" t="b">
        <f>IF('Winning Team '!AS15&gt;'Losing Team'!AS15, TRUE)</f>
        <v>0</v>
      </c>
      <c r="AT15" s="8" t="b">
        <f>IF('Winning Team '!AT15&gt;'Losing Team'!AT15, TRUE)</f>
        <v>0</v>
      </c>
      <c r="AU15" s="8" t="b">
        <f>IF('Winning Team '!AU15&gt;'Losing Team'!AU15, TRUE)</f>
        <v>1</v>
      </c>
      <c r="AV15" s="8" t="b">
        <f>IF('Winning Team '!AV15&gt;'Losing Team'!AV15, TRUE)</f>
        <v>1</v>
      </c>
      <c r="AW15" s="8" t="b">
        <f>IF('Winning Team '!AW15&gt;'Losing Team'!AW15, TRUE)</f>
        <v>1</v>
      </c>
      <c r="AX15" s="8" t="b">
        <f>IF('Winning Team '!AX15&gt;'Losing Team'!AX15, TRUE)</f>
        <v>0</v>
      </c>
      <c r="AY15" s="8" t="b">
        <f>IF('Winning Team '!AY15&gt;'Losing Team'!AY15, TRUE)</f>
        <v>0</v>
      </c>
      <c r="AZ15" s="8" t="b">
        <f>IF('Winning Team '!AZ15&gt;'Losing Team'!AZ15, TRUE)</f>
        <v>0</v>
      </c>
      <c r="BA15" s="8" t="b">
        <f>IF('Winning Team '!BA15&gt;'Losing Team'!BA15, TRUE)</f>
        <v>0</v>
      </c>
      <c r="BB15" s="8" t="b">
        <f>IF('Winning Team '!BB15&gt;'Losing Team'!BB15, TRUE)</f>
        <v>0</v>
      </c>
    </row>
    <row r="16">
      <c r="A16" s="2" t="s">
        <v>135</v>
      </c>
      <c r="B16" s="8" t="b">
        <f>IF('Winning Team '!B16&gt;'Losing Team'!B16, TRUE)</f>
        <v>0</v>
      </c>
      <c r="C16" s="8" t="b">
        <f>IF('Winning Team '!C16&gt;'Losing Team'!C16, TRUE)</f>
        <v>1</v>
      </c>
      <c r="D16" s="8" t="b">
        <f>IF('Winning Team '!D16&gt;'Losing Team'!D16, TRUE)</f>
        <v>1</v>
      </c>
      <c r="E16" s="8" t="b">
        <f>IF('Winning Team '!E16&gt;'Losing Team'!E16, TRUE)</f>
        <v>0</v>
      </c>
      <c r="F16" s="8" t="b">
        <f>IF('Winning Team '!F16&gt;'Losing Team'!F16, TRUE)</f>
        <v>0</v>
      </c>
      <c r="G16" s="8" t="b">
        <f>IF('Winning Team '!G16&gt;'Losing Team'!G16, TRUE)</f>
        <v>0</v>
      </c>
      <c r="H16" s="8" t="b">
        <f>IF('Winning Team '!H16&gt;'Losing Team'!H16, TRUE)</f>
        <v>0</v>
      </c>
      <c r="I16" s="8" t="b">
        <f>IF('Winning Team '!I16&gt;'Losing Team'!I16, TRUE)</f>
        <v>0</v>
      </c>
      <c r="J16" s="8" t="b">
        <f>IF('Winning Team '!J16&gt;'Losing Team'!J16, TRUE)</f>
        <v>0</v>
      </c>
      <c r="K16" s="8" t="b">
        <f>IF('Winning Team '!K16&gt;'Losing Team'!K16, TRUE)</f>
        <v>0</v>
      </c>
      <c r="L16" s="8" t="b">
        <f>IF('Winning Team '!L16&gt;'Losing Team'!L16, TRUE)</f>
        <v>0</v>
      </c>
      <c r="M16" s="8" t="b">
        <f>IF('Winning Team '!M16&gt;'Losing Team'!M16, TRUE)</f>
        <v>0</v>
      </c>
      <c r="N16" s="8" t="b">
        <f>IF('Winning Team '!N16&gt;'Losing Team'!N16, TRUE)</f>
        <v>1</v>
      </c>
      <c r="O16" s="8" t="b">
        <f>IF('Winning Team '!O16&gt;'Losing Team'!O16, TRUE)</f>
        <v>0</v>
      </c>
      <c r="P16" s="8" t="b">
        <f>IF('Winning Team '!P16&gt;'Losing Team'!P16, TRUE)</f>
        <v>0</v>
      </c>
      <c r="Q16" s="8" t="b">
        <f>IF('Winning Team '!Q16&gt;'Losing Team'!Q16, TRUE)</f>
        <v>0</v>
      </c>
      <c r="R16" s="8" t="b">
        <f>IF('Winning Team '!R16&gt;'Losing Team'!R16, TRUE)</f>
        <v>1</v>
      </c>
      <c r="S16" s="8" t="b">
        <f>IF('Winning Team '!S16&gt;'Losing Team'!S16, TRUE)</f>
        <v>0</v>
      </c>
      <c r="T16" s="8" t="b">
        <f>IF('Winning Team '!T16&gt;'Losing Team'!T16, TRUE)</f>
        <v>1</v>
      </c>
      <c r="U16" s="8" t="b">
        <f>IF('Winning Team '!U16&gt;'Losing Team'!U16, TRUE)</f>
        <v>0</v>
      </c>
      <c r="V16" s="8" t="b">
        <f>IF('Winning Team '!V16&gt;'Losing Team'!V16, TRUE)</f>
        <v>0</v>
      </c>
      <c r="W16" s="8" t="b">
        <f>IF('Winning Team '!W16&gt;'Losing Team'!W16, TRUE)</f>
        <v>0</v>
      </c>
      <c r="X16" s="8" t="b">
        <f>IF('Winning Team '!X16&gt;'Losing Team'!X16, TRUE)</f>
        <v>1</v>
      </c>
      <c r="Y16" s="8" t="b">
        <f>IF('Winning Team '!Y16&gt;'Losing Team'!Y16, TRUE)</f>
        <v>0</v>
      </c>
      <c r="Z16" s="8" t="b">
        <f>IF('Winning Team '!Z16&gt;'Losing Team'!Z16, TRUE)</f>
        <v>0</v>
      </c>
      <c r="AA16" s="8" t="b">
        <f>IF('Winning Team '!AA16&gt;'Losing Team'!AA16, TRUE)</f>
        <v>0</v>
      </c>
      <c r="AB16" s="8" t="b">
        <f>IF('Winning Team '!AB16&gt;'Losing Team'!AB16, TRUE)</f>
        <v>0</v>
      </c>
      <c r="AC16" s="8" t="b">
        <f>IF('Winning Team '!AC16&gt;'Losing Team'!AC16, TRUE)</f>
        <v>1</v>
      </c>
      <c r="AD16" s="8" t="b">
        <f>IF('Winning Team '!AD16&gt;'Losing Team'!AD16, TRUE)</f>
        <v>1</v>
      </c>
      <c r="AE16" s="8" t="b">
        <f>IF('Winning Team '!AE16&gt;'Losing Team'!AE16, TRUE)</f>
        <v>0</v>
      </c>
      <c r="AF16" s="8" t="b">
        <f>IF('Winning Team '!AF16&gt;'Losing Team'!AF16, TRUE)</f>
        <v>0</v>
      </c>
      <c r="AG16" s="8" t="b">
        <f>IF('Winning Team '!AG16&gt;'Losing Team'!AG16, TRUE)</f>
        <v>0</v>
      </c>
      <c r="AH16" s="8" t="b">
        <f>IF('Winning Team '!AH16&gt;'Losing Team'!AH16, TRUE)</f>
        <v>0</v>
      </c>
      <c r="AI16" s="8" t="b">
        <f>IF('Winning Team '!AI16&gt;'Losing Team'!AI16, TRUE)</f>
        <v>0</v>
      </c>
      <c r="AJ16" s="8" t="b">
        <f>IF('Winning Team '!AJ16&gt;'Losing Team'!AJ16, TRUE)</f>
        <v>1</v>
      </c>
      <c r="AK16" s="8" t="b">
        <f>IF('Winning Team '!AK16&gt;'Losing Team'!AK16, TRUE)</f>
        <v>1</v>
      </c>
      <c r="AL16" s="8" t="b">
        <f>IF('Winning Team '!AL16&gt;'Losing Team'!AL16, TRUE)</f>
        <v>1</v>
      </c>
      <c r="AM16" s="8" t="b">
        <f>IF('Winning Team '!AM16&gt;'Losing Team'!AM16, TRUE)</f>
        <v>0</v>
      </c>
      <c r="AN16" s="8" t="b">
        <f>IF('Winning Team '!AN16&gt;'Losing Team'!AN16, TRUE)</f>
        <v>0</v>
      </c>
      <c r="AO16" s="8" t="b">
        <f>IF('Winning Team '!AO16&gt;'Losing Team'!AO16, TRUE)</f>
        <v>0</v>
      </c>
      <c r="AP16" s="8" t="b">
        <f>IF('Winning Team '!AP16&gt;'Losing Team'!AP16, TRUE)</f>
        <v>1</v>
      </c>
      <c r="AQ16" s="8" t="b">
        <f>IF('Winning Team '!AQ16&gt;'Losing Team'!AQ16, TRUE)</f>
        <v>0</v>
      </c>
      <c r="AR16" s="8" t="b">
        <f>IF('Winning Team '!AR16&gt;'Losing Team'!AR16, TRUE)</f>
        <v>0</v>
      </c>
      <c r="AS16" s="8" t="b">
        <f>IF('Winning Team '!AS16&gt;'Losing Team'!AS16, TRUE)</f>
        <v>1</v>
      </c>
      <c r="AT16" s="8" t="b">
        <f>IF('Winning Team '!AT16&gt;'Losing Team'!AT16, TRUE)</f>
        <v>1</v>
      </c>
      <c r="AU16" s="8" t="b">
        <f>IF('Winning Team '!AU16&gt;'Losing Team'!AU16, TRUE)</f>
        <v>0</v>
      </c>
      <c r="AV16" s="8" t="b">
        <f>IF('Winning Team '!AV16&gt;'Losing Team'!AV16, TRUE)</f>
        <v>0</v>
      </c>
      <c r="AW16" s="8" t="b">
        <f>IF('Winning Team '!AW16&gt;'Losing Team'!AW16, TRUE)</f>
        <v>0</v>
      </c>
      <c r="AX16" s="8" t="b">
        <f>IF('Winning Team '!AX16&gt;'Losing Team'!AX16, TRUE)</f>
        <v>1</v>
      </c>
      <c r="AY16" s="8" t="b">
        <f>IF('Winning Team '!AY16&gt;'Losing Team'!AY16, TRUE)</f>
        <v>1</v>
      </c>
      <c r="AZ16" s="8" t="b">
        <f>IF('Winning Team '!AZ16&gt;'Losing Team'!AZ16, TRUE)</f>
        <v>1</v>
      </c>
      <c r="BA16" s="8" t="b">
        <f>IF('Winning Team '!BA16&gt;'Losing Team'!BA16, TRUE)</f>
        <v>1</v>
      </c>
      <c r="BB16" s="8" t="b">
        <f>IF('Winning Team '!BB16&gt;'Losing Team'!BB16, TRUE)</f>
        <v>0</v>
      </c>
    </row>
    <row r="17">
      <c r="A17" s="2" t="s">
        <v>136</v>
      </c>
      <c r="B17" s="8" t="b">
        <f>IF('Winning Team '!B17&gt;'Losing Team'!B17, TRUE)</f>
        <v>0</v>
      </c>
      <c r="C17" s="8" t="b">
        <f>IF('Winning Team '!C17&gt;'Losing Team'!C17, TRUE)</f>
        <v>0</v>
      </c>
      <c r="D17" s="8" t="b">
        <f>IF('Winning Team '!D17&gt;'Losing Team'!D17, TRUE)</f>
        <v>0</v>
      </c>
      <c r="E17" s="8" t="b">
        <f>IF('Winning Team '!E17&gt;'Losing Team'!E17, TRUE)</f>
        <v>0</v>
      </c>
      <c r="F17" s="8" t="b">
        <f>IF('Winning Team '!F17&gt;'Losing Team'!F17, TRUE)</f>
        <v>0</v>
      </c>
      <c r="G17" s="8" t="b">
        <f>IF('Winning Team '!G17&gt;'Losing Team'!G17, TRUE)</f>
        <v>0</v>
      </c>
      <c r="H17" s="8" t="b">
        <f>IF('Winning Team '!H17&gt;'Losing Team'!H17, TRUE)</f>
        <v>0</v>
      </c>
      <c r="I17" s="8" t="b">
        <f>IF('Winning Team '!I17&gt;'Losing Team'!I17, TRUE)</f>
        <v>0</v>
      </c>
      <c r="J17" s="8" t="b">
        <f>IF('Winning Team '!J17&gt;'Losing Team'!J17, TRUE)</f>
        <v>1</v>
      </c>
      <c r="K17" s="8" t="b">
        <f>IF('Winning Team '!K17&gt;'Losing Team'!K17, TRUE)</f>
        <v>1</v>
      </c>
      <c r="L17" s="8" t="b">
        <f>IF('Winning Team '!L17&gt;'Losing Team'!L17, TRUE)</f>
        <v>0</v>
      </c>
      <c r="M17" s="8" t="b">
        <f>IF('Winning Team '!M17&gt;'Losing Team'!M17, TRUE)</f>
        <v>1</v>
      </c>
      <c r="N17" s="8" t="b">
        <f>IF('Winning Team '!N17&gt;'Losing Team'!N17, TRUE)</f>
        <v>1</v>
      </c>
      <c r="O17" s="8" t="b">
        <f>IF('Winning Team '!O17&gt;'Losing Team'!O17, TRUE)</f>
        <v>0</v>
      </c>
      <c r="P17" s="8" t="b">
        <f>IF('Winning Team '!P17&gt;'Losing Team'!P17, TRUE)</f>
        <v>1</v>
      </c>
      <c r="Q17" s="8" t="b">
        <f>IF('Winning Team '!Q17&gt;'Losing Team'!Q17, TRUE)</f>
        <v>1</v>
      </c>
      <c r="R17" s="8" t="b">
        <f>IF('Winning Team '!R17&gt;'Losing Team'!R17, TRUE)</f>
        <v>0</v>
      </c>
      <c r="S17" s="8" t="b">
        <f>IF('Winning Team '!S17&gt;'Losing Team'!S17, TRUE)</f>
        <v>0</v>
      </c>
      <c r="T17" s="8" t="b">
        <f>IF('Winning Team '!T17&gt;'Losing Team'!T17, TRUE)</f>
        <v>0</v>
      </c>
      <c r="U17" s="8" t="b">
        <f>IF('Winning Team '!U17&gt;'Losing Team'!U17, TRUE)</f>
        <v>0</v>
      </c>
      <c r="V17" s="8" t="b">
        <f>IF('Winning Team '!V17&gt;'Losing Team'!V17, TRUE)</f>
        <v>0</v>
      </c>
      <c r="W17" s="8" t="b">
        <f>IF('Winning Team '!W17&gt;'Losing Team'!W17, TRUE)</f>
        <v>0</v>
      </c>
      <c r="X17" s="8" t="b">
        <f>IF('Winning Team '!X17&gt;'Losing Team'!X17, TRUE)</f>
        <v>1</v>
      </c>
      <c r="Y17" s="8" t="b">
        <f>IF('Winning Team '!Y17&gt;'Losing Team'!Y17, TRUE)</f>
        <v>0</v>
      </c>
      <c r="Z17" s="8" t="b">
        <f>IF('Winning Team '!Z17&gt;'Losing Team'!Z17, TRUE)</f>
        <v>1</v>
      </c>
      <c r="AA17" s="8" t="b">
        <f>IF('Winning Team '!AA17&gt;'Losing Team'!AA17, TRUE)</f>
        <v>0</v>
      </c>
      <c r="AB17" s="8" t="b">
        <f>IF('Winning Team '!AB17&gt;'Losing Team'!AB17, TRUE)</f>
        <v>0</v>
      </c>
      <c r="AC17" s="8" t="b">
        <f>IF('Winning Team '!AC17&gt;'Losing Team'!AC17, TRUE)</f>
        <v>1</v>
      </c>
      <c r="AD17" s="8" t="b">
        <f>IF('Winning Team '!AD17&gt;'Losing Team'!AD17, TRUE)</f>
        <v>1</v>
      </c>
      <c r="AE17" s="8" t="b">
        <f>IF('Winning Team '!AE17&gt;'Losing Team'!AE17, TRUE)</f>
        <v>1</v>
      </c>
      <c r="AF17" s="8" t="b">
        <f>IF('Winning Team '!AF17&gt;'Losing Team'!AF17, TRUE)</f>
        <v>1</v>
      </c>
      <c r="AG17" s="8" t="b">
        <f>IF('Winning Team '!AG17&gt;'Losing Team'!AG17, TRUE)</f>
        <v>1</v>
      </c>
      <c r="AH17" s="8" t="b">
        <f>IF('Winning Team '!AH17&gt;'Losing Team'!AH17, TRUE)</f>
        <v>1</v>
      </c>
      <c r="AI17" s="8" t="b">
        <f>IF('Winning Team '!AI17&gt;'Losing Team'!AI17, TRUE)</f>
        <v>1</v>
      </c>
      <c r="AJ17" s="8" t="b">
        <f>IF('Winning Team '!AJ17&gt;'Losing Team'!AJ17, TRUE)</f>
        <v>0</v>
      </c>
      <c r="AK17" s="8" t="b">
        <f>IF('Winning Team '!AK17&gt;'Losing Team'!AK17, TRUE)</f>
        <v>1</v>
      </c>
      <c r="AL17" s="8" t="b">
        <f>IF('Winning Team '!AL17&gt;'Losing Team'!AL17, TRUE)</f>
        <v>1</v>
      </c>
      <c r="AM17" s="8" t="b">
        <f>IF('Winning Team '!AM17&gt;'Losing Team'!AM17, TRUE)</f>
        <v>1</v>
      </c>
      <c r="AN17" s="8" t="b">
        <f>IF('Winning Team '!AN17&gt;'Losing Team'!AN17, TRUE)</f>
        <v>1</v>
      </c>
      <c r="AO17" s="8" t="b">
        <f>IF('Winning Team '!AO17&gt;'Losing Team'!AO17, TRUE)</f>
        <v>1</v>
      </c>
      <c r="AP17" s="8" t="b">
        <f>IF('Winning Team '!AP17&gt;'Losing Team'!AP17, TRUE)</f>
        <v>1</v>
      </c>
      <c r="AQ17" s="8" t="b">
        <f>IF('Winning Team '!AQ17&gt;'Losing Team'!AQ17, TRUE)</f>
        <v>1</v>
      </c>
      <c r="AR17" s="8" t="b">
        <f>IF('Winning Team '!AR17&gt;'Losing Team'!AR17, TRUE)</f>
        <v>1</v>
      </c>
      <c r="AS17" s="8" t="b">
        <f>IF('Winning Team '!AS17&gt;'Losing Team'!AS17, TRUE)</f>
        <v>1</v>
      </c>
      <c r="AT17" s="8" t="b">
        <f>IF('Winning Team '!AT17&gt;'Losing Team'!AT17, TRUE)</f>
        <v>1</v>
      </c>
      <c r="AU17" s="8" t="b">
        <f>IF('Winning Team '!AU17&gt;'Losing Team'!AU17, TRUE)</f>
        <v>1</v>
      </c>
      <c r="AV17" s="8" t="b">
        <f>IF('Winning Team '!AV17&gt;'Losing Team'!AV17, TRUE)</f>
        <v>1</v>
      </c>
      <c r="AW17" s="8" t="b">
        <f>IF('Winning Team '!AW17&gt;'Losing Team'!AW17, TRUE)</f>
        <v>1</v>
      </c>
      <c r="AX17" s="8" t="b">
        <f>IF('Winning Team '!AX17&gt;'Losing Team'!AX17, TRUE)</f>
        <v>0</v>
      </c>
      <c r="AY17" s="8" t="b">
        <f>IF('Winning Team '!AY17&gt;'Losing Team'!AY17, TRUE)</f>
        <v>1</v>
      </c>
      <c r="AZ17" s="8" t="b">
        <f>IF('Winning Team '!AZ17&gt;'Losing Team'!AZ17, TRUE)</f>
        <v>1</v>
      </c>
      <c r="BA17" s="8" t="b">
        <f>IF('Winning Team '!BA17&gt;'Losing Team'!BA17, TRUE)</f>
        <v>0</v>
      </c>
      <c r="BB17" s="8" t="b">
        <f>IF('Winning Team '!BB17&gt;'Losing Team'!BB17, TRUE)</f>
        <v>1</v>
      </c>
    </row>
    <row r="18">
      <c r="A18" s="2" t="s">
        <v>137</v>
      </c>
      <c r="B18" s="8" t="b">
        <f>IF('Winning Team '!B18&gt;'Losing Team'!B18, TRUE)</f>
        <v>0</v>
      </c>
      <c r="C18" s="8" t="b">
        <f>IF('Winning Team '!C18&gt;'Losing Team'!C18, TRUE)</f>
        <v>1</v>
      </c>
      <c r="D18" s="8" t="b">
        <f>IF('Winning Team '!D18&gt;'Losing Team'!D18, TRUE)</f>
        <v>1</v>
      </c>
      <c r="E18" s="8" t="b">
        <f>IF('Winning Team '!E18&gt;'Losing Team'!E18, TRUE)</f>
        <v>0</v>
      </c>
      <c r="F18" s="8" t="b">
        <f>IF('Winning Team '!F18&gt;'Losing Team'!F18, TRUE)</f>
        <v>0</v>
      </c>
      <c r="G18" s="8" t="b">
        <f>IF('Winning Team '!G18&gt;'Losing Team'!G18, TRUE)</f>
        <v>1</v>
      </c>
      <c r="H18" s="8" t="b">
        <f>IF('Winning Team '!H18&gt;'Losing Team'!H18, TRUE)</f>
        <v>0</v>
      </c>
      <c r="I18" s="8" t="b">
        <f>IF('Winning Team '!I18&gt;'Losing Team'!I18, TRUE)</f>
        <v>0</v>
      </c>
      <c r="J18" s="8" t="b">
        <f>IF('Winning Team '!J18&gt;'Losing Team'!J18, TRUE)</f>
        <v>0</v>
      </c>
      <c r="K18" s="8" t="b">
        <f>IF('Winning Team '!K18&gt;'Losing Team'!K18, TRUE)</f>
        <v>0</v>
      </c>
      <c r="L18" s="8" t="b">
        <f>IF('Winning Team '!L18&gt;'Losing Team'!L18, TRUE)</f>
        <v>0</v>
      </c>
      <c r="M18" s="8" t="b">
        <f>IF('Winning Team '!M18&gt;'Losing Team'!M18, TRUE)</f>
        <v>0</v>
      </c>
      <c r="N18" s="8" t="b">
        <f>IF('Winning Team '!N18&gt;'Losing Team'!N18, TRUE)</f>
        <v>0</v>
      </c>
      <c r="O18" s="8" t="b">
        <f>IF('Winning Team '!O18&gt;'Losing Team'!O18, TRUE)</f>
        <v>1</v>
      </c>
      <c r="P18" s="8" t="b">
        <f>IF('Winning Team '!P18&gt;'Losing Team'!P18, TRUE)</f>
        <v>1</v>
      </c>
      <c r="Q18" s="8" t="b">
        <f>IF('Winning Team '!Q18&gt;'Losing Team'!Q18, TRUE)</f>
        <v>1</v>
      </c>
      <c r="R18" s="8" t="b">
        <f>IF('Winning Team '!R18&gt;'Losing Team'!R18, TRUE)</f>
        <v>0</v>
      </c>
      <c r="S18" s="8" t="b">
        <f>IF('Winning Team '!S18&gt;'Losing Team'!S18, TRUE)</f>
        <v>0</v>
      </c>
      <c r="T18" s="8" t="b">
        <f>IF('Winning Team '!T18&gt;'Losing Team'!T18, TRUE)</f>
        <v>1</v>
      </c>
      <c r="U18" s="8" t="b">
        <f>IF('Winning Team '!U18&gt;'Losing Team'!U18, TRUE)</f>
        <v>1</v>
      </c>
      <c r="V18" s="8" t="b">
        <f>IF('Winning Team '!V18&gt;'Losing Team'!V18, TRUE)</f>
        <v>1</v>
      </c>
      <c r="W18" s="8" t="b">
        <f>IF('Winning Team '!W18&gt;'Losing Team'!W18, TRUE)</f>
        <v>0</v>
      </c>
      <c r="X18" s="8" t="b">
        <f>IF('Winning Team '!X18&gt;'Losing Team'!X18, TRUE)</f>
        <v>0</v>
      </c>
      <c r="Y18" s="8" t="b">
        <f>IF('Winning Team '!Y18&gt;'Losing Team'!Y18, TRUE)</f>
        <v>0</v>
      </c>
      <c r="Z18" s="8" t="b">
        <f>IF('Winning Team '!Z18&gt;'Losing Team'!Z18, TRUE)</f>
        <v>0</v>
      </c>
      <c r="AA18" s="8" t="b">
        <f>IF('Winning Team '!AA18&gt;'Losing Team'!AA18, TRUE)</f>
        <v>0</v>
      </c>
      <c r="AB18" s="8" t="b">
        <f>IF('Winning Team '!AB18&gt;'Losing Team'!AB18, TRUE)</f>
        <v>1</v>
      </c>
      <c r="AC18" s="8" t="b">
        <f>IF('Winning Team '!AC18&gt;'Losing Team'!AC18, TRUE)</f>
        <v>0</v>
      </c>
      <c r="AD18" s="8" t="b">
        <f>IF('Winning Team '!AD18&gt;'Losing Team'!AD18, TRUE)</f>
        <v>1</v>
      </c>
      <c r="AE18" s="8" t="b">
        <f>IF('Winning Team '!AE18&gt;'Losing Team'!AE18, TRUE)</f>
        <v>0</v>
      </c>
      <c r="AF18" s="8" t="b">
        <f>IF('Winning Team '!AF18&gt;'Losing Team'!AF18, TRUE)</f>
        <v>0</v>
      </c>
      <c r="AG18" s="8" t="b">
        <f>IF('Winning Team '!AG18&gt;'Losing Team'!AG18, TRUE)</f>
        <v>0</v>
      </c>
      <c r="AH18" s="8" t="b">
        <f>IF('Winning Team '!AH18&gt;'Losing Team'!AH18, TRUE)</f>
        <v>0</v>
      </c>
      <c r="AI18" s="8" t="b">
        <f>IF('Winning Team '!AI18&gt;'Losing Team'!AI18, TRUE)</f>
        <v>1</v>
      </c>
      <c r="AJ18" s="8" t="b">
        <f>IF('Winning Team '!AJ18&gt;'Losing Team'!AJ18, TRUE)</f>
        <v>0</v>
      </c>
      <c r="AK18" s="8" t="b">
        <f>IF('Winning Team '!AK18&gt;'Losing Team'!AK18, TRUE)</f>
        <v>0</v>
      </c>
      <c r="AL18" s="8" t="b">
        <f>IF('Winning Team '!AL18&gt;'Losing Team'!AL18, TRUE)</f>
        <v>0</v>
      </c>
      <c r="AM18" s="8" t="b">
        <f>IF('Winning Team '!AM18&gt;'Losing Team'!AM18, TRUE)</f>
        <v>0</v>
      </c>
      <c r="AN18" s="8" t="b">
        <f>IF('Winning Team '!AN18&gt;'Losing Team'!AN18, TRUE)</f>
        <v>0</v>
      </c>
      <c r="AO18" s="8" t="b">
        <f>IF('Winning Team '!AO18&gt;'Losing Team'!AO18, TRUE)</f>
        <v>1</v>
      </c>
      <c r="AP18" s="8" t="b">
        <f>IF('Winning Team '!AP18&gt;'Losing Team'!AP18, TRUE)</f>
        <v>0</v>
      </c>
      <c r="AQ18" s="8" t="b">
        <f>IF('Winning Team '!AQ18&gt;'Losing Team'!AQ18, TRUE)</f>
        <v>0</v>
      </c>
      <c r="AR18" s="8" t="b">
        <f>IF('Winning Team '!AR18&gt;'Losing Team'!AR18, TRUE)</f>
        <v>1</v>
      </c>
      <c r="AS18" s="8" t="b">
        <f>IF('Winning Team '!AS18&gt;'Losing Team'!AS18, TRUE)</f>
        <v>0</v>
      </c>
      <c r="AT18" s="8" t="b">
        <f>IF('Winning Team '!AT18&gt;'Losing Team'!AT18, TRUE)</f>
        <v>0</v>
      </c>
      <c r="AU18" s="8" t="b">
        <f>IF('Winning Team '!AU18&gt;'Losing Team'!AU18, TRUE)</f>
        <v>1</v>
      </c>
      <c r="AV18" s="8" t="b">
        <f>IF('Winning Team '!AV18&gt;'Losing Team'!AV18, TRUE)</f>
        <v>0</v>
      </c>
      <c r="AW18" s="8" t="b">
        <f>IF('Winning Team '!AW18&gt;'Losing Team'!AW18, TRUE)</f>
        <v>0</v>
      </c>
      <c r="AX18" s="8" t="b">
        <f>IF('Winning Team '!AX18&gt;'Losing Team'!AX18, TRUE)</f>
        <v>0</v>
      </c>
      <c r="AY18" s="8" t="b">
        <f>IF('Winning Team '!AY18&gt;'Losing Team'!AY18, TRUE)</f>
        <v>0</v>
      </c>
      <c r="AZ18" s="8" t="b">
        <f>IF('Winning Team '!AZ18&gt;'Losing Team'!AZ18, TRUE)</f>
        <v>0</v>
      </c>
      <c r="BA18" s="8" t="b">
        <f>IF('Winning Team '!BA18&gt;'Losing Team'!BA18, TRUE)</f>
        <v>0</v>
      </c>
      <c r="BB18" s="8" t="b">
        <f>IF('Winning Team '!BB18&gt;'Losing Team'!BB18, TRUE)</f>
        <v>0</v>
      </c>
    </row>
    <row r="19">
      <c r="A19" s="2" t="s">
        <v>138</v>
      </c>
      <c r="B19" s="8" t="b">
        <f>IF('Winning Team '!B19&gt;'Losing Team'!B19, TRUE)</f>
        <v>1</v>
      </c>
      <c r="C19" s="8" t="b">
        <f>IF('Winning Team '!C19&gt;'Losing Team'!C19, TRUE)</f>
        <v>0</v>
      </c>
      <c r="D19" s="8" t="b">
        <f>IF('Winning Team '!D19&gt;'Losing Team'!D19, TRUE)</f>
        <v>0</v>
      </c>
      <c r="E19" s="8" t="b">
        <f>IF('Winning Team '!E19&gt;'Losing Team'!E19, TRUE)</f>
        <v>1</v>
      </c>
      <c r="F19" s="8" t="b">
        <f>IF('Winning Team '!F19&gt;'Losing Team'!F19, TRUE)</f>
        <v>1</v>
      </c>
      <c r="G19" s="8" t="b">
        <f>IF('Winning Team '!G19&gt;'Losing Team'!G19, TRUE)</f>
        <v>0</v>
      </c>
      <c r="H19" s="8" t="b">
        <f>IF('Winning Team '!H19&gt;'Losing Team'!H19, TRUE)</f>
        <v>1</v>
      </c>
      <c r="I19" s="8" t="b">
        <f>IF('Winning Team '!I19&gt;'Losing Team'!I19, TRUE)</f>
        <v>0</v>
      </c>
      <c r="J19" s="8" t="b">
        <f>IF('Winning Team '!J19&gt;'Losing Team'!J19, TRUE)</f>
        <v>0</v>
      </c>
      <c r="K19" s="8" t="b">
        <f>IF('Winning Team '!K19&gt;'Losing Team'!K19, TRUE)</f>
        <v>0</v>
      </c>
      <c r="L19" s="8" t="b">
        <f>IF('Winning Team '!L19&gt;'Losing Team'!L19, TRUE)</f>
        <v>0</v>
      </c>
      <c r="M19" s="8" t="b">
        <f>IF('Winning Team '!M19&gt;'Losing Team'!M19, TRUE)</f>
        <v>0</v>
      </c>
      <c r="N19" s="8" t="b">
        <f>IF('Winning Team '!N19&gt;'Losing Team'!N19, TRUE)</f>
        <v>1</v>
      </c>
      <c r="O19" s="8" t="b">
        <f>IF('Winning Team '!O19&gt;'Losing Team'!O19, TRUE)</f>
        <v>0</v>
      </c>
      <c r="P19" s="8" t="b">
        <f>IF('Winning Team '!P19&gt;'Losing Team'!P19, TRUE)</f>
        <v>0</v>
      </c>
      <c r="Q19" s="8" t="b">
        <f>IF('Winning Team '!Q19&gt;'Losing Team'!Q19, TRUE)</f>
        <v>0</v>
      </c>
      <c r="R19" s="8" t="b">
        <f>IF('Winning Team '!R19&gt;'Losing Team'!R19, TRUE)</f>
        <v>1</v>
      </c>
      <c r="S19" s="8" t="b">
        <f>IF('Winning Team '!S19&gt;'Losing Team'!S19, TRUE)</f>
        <v>0</v>
      </c>
      <c r="T19" s="8" t="b">
        <f>IF('Winning Team '!T19&gt;'Losing Team'!T19, TRUE)</f>
        <v>1</v>
      </c>
      <c r="U19" s="8" t="b">
        <f>IF('Winning Team '!U19&gt;'Losing Team'!U19, TRUE)</f>
        <v>0</v>
      </c>
      <c r="V19" s="8" t="b">
        <f>IF('Winning Team '!V19&gt;'Losing Team'!V19, TRUE)</f>
        <v>1</v>
      </c>
      <c r="W19" s="8" t="b">
        <f>IF('Winning Team '!W19&gt;'Losing Team'!W19, TRUE)</f>
        <v>0</v>
      </c>
      <c r="X19" s="8" t="b">
        <f>IF('Winning Team '!X19&gt;'Losing Team'!X19, TRUE)</f>
        <v>0</v>
      </c>
      <c r="Y19" s="8" t="b">
        <f>IF('Winning Team '!Y19&gt;'Losing Team'!Y19, TRUE)</f>
        <v>0</v>
      </c>
      <c r="Z19" s="8" t="b">
        <f>IF('Winning Team '!Z19&gt;'Losing Team'!Z19, TRUE)</f>
        <v>0</v>
      </c>
      <c r="AA19" s="8" t="b">
        <f>IF('Winning Team '!AA19&gt;'Losing Team'!AA19, TRUE)</f>
        <v>0</v>
      </c>
      <c r="AB19" s="8" t="b">
        <f>IF('Winning Team '!AB19&gt;'Losing Team'!AB19, TRUE)</f>
        <v>0</v>
      </c>
      <c r="AC19" s="8" t="b">
        <f>IF('Winning Team '!AC19&gt;'Losing Team'!AC19, TRUE)</f>
        <v>0</v>
      </c>
      <c r="AD19" s="8" t="b">
        <f>IF('Winning Team '!AD19&gt;'Losing Team'!AD19, TRUE)</f>
        <v>1</v>
      </c>
      <c r="AE19" s="8" t="b">
        <f>IF('Winning Team '!AE19&gt;'Losing Team'!AE19, TRUE)</f>
        <v>0</v>
      </c>
      <c r="AF19" s="8" t="b">
        <f>IF('Winning Team '!AF19&gt;'Losing Team'!AF19, TRUE)</f>
        <v>1</v>
      </c>
      <c r="AG19" s="8" t="b">
        <f>IF('Winning Team '!AG19&gt;'Losing Team'!AG19, TRUE)</f>
        <v>1</v>
      </c>
      <c r="AH19" s="8" t="b">
        <f>IF('Winning Team '!AH19&gt;'Losing Team'!AH19, TRUE)</f>
        <v>0</v>
      </c>
      <c r="AI19" s="8" t="b">
        <f>IF('Winning Team '!AI19&gt;'Losing Team'!AI19, TRUE)</f>
        <v>0</v>
      </c>
      <c r="AJ19" s="8" t="b">
        <f>IF('Winning Team '!AJ19&gt;'Losing Team'!AJ19, TRUE)</f>
        <v>1</v>
      </c>
      <c r="AK19" s="8" t="b">
        <f>IF('Winning Team '!AK19&gt;'Losing Team'!AK19, TRUE)</f>
        <v>1</v>
      </c>
      <c r="AL19" s="8" t="b">
        <f>IF('Winning Team '!AL19&gt;'Losing Team'!AL19, TRUE)</f>
        <v>1</v>
      </c>
      <c r="AM19" s="8" t="b">
        <f>IF('Winning Team '!AM19&gt;'Losing Team'!AM19, TRUE)</f>
        <v>0</v>
      </c>
      <c r="AN19" s="8" t="b">
        <f>IF('Winning Team '!AN19&gt;'Losing Team'!AN19, TRUE)</f>
        <v>0</v>
      </c>
      <c r="AO19" s="8" t="b">
        <f>IF('Winning Team '!AO19&gt;'Losing Team'!AO19, TRUE)</f>
        <v>0</v>
      </c>
      <c r="AP19" s="8" t="b">
        <f>IF('Winning Team '!AP19&gt;'Losing Team'!AP19, TRUE)</f>
        <v>1</v>
      </c>
      <c r="AQ19" s="8" t="b">
        <f>IF('Winning Team '!AQ19&gt;'Losing Team'!AQ19, TRUE)</f>
        <v>0</v>
      </c>
      <c r="AR19" s="8" t="b">
        <f>IF('Winning Team '!AR19&gt;'Losing Team'!AR19, TRUE)</f>
        <v>0</v>
      </c>
      <c r="AS19" s="8" t="b">
        <f>IF('Winning Team '!AS19&gt;'Losing Team'!AS19, TRUE)</f>
        <v>1</v>
      </c>
      <c r="AT19" s="8" t="b">
        <f>IF('Winning Team '!AT19&gt;'Losing Team'!AT19, TRUE)</f>
        <v>1</v>
      </c>
      <c r="AU19" s="8" t="b">
        <f>IF('Winning Team '!AU19&gt;'Losing Team'!AU19, TRUE)</f>
        <v>0</v>
      </c>
      <c r="AV19" s="8" t="b">
        <f>IF('Winning Team '!AV19&gt;'Losing Team'!AV19, TRUE)</f>
        <v>0</v>
      </c>
      <c r="AW19" s="8" t="b">
        <f>IF('Winning Team '!AW19&gt;'Losing Team'!AW19, TRUE)</f>
        <v>0</v>
      </c>
      <c r="AX19" s="8" t="b">
        <f>IF('Winning Team '!AX19&gt;'Losing Team'!AX19, TRUE)</f>
        <v>1</v>
      </c>
      <c r="AY19" s="8" t="b">
        <f>IF('Winning Team '!AY19&gt;'Losing Team'!AY19, TRUE)</f>
        <v>1</v>
      </c>
      <c r="AZ19" s="8" t="b">
        <f>IF('Winning Team '!AZ19&gt;'Losing Team'!AZ19, TRUE)</f>
        <v>0</v>
      </c>
      <c r="BA19" s="8" t="b">
        <f>IF('Winning Team '!BA19&gt;'Losing Team'!BA19, TRUE)</f>
        <v>1</v>
      </c>
      <c r="BB19" s="8" t="b">
        <f>IF('Winning Team '!BB19&gt;'Losing Team'!BB19, TRUE)</f>
        <v>0</v>
      </c>
    </row>
    <row r="20">
      <c r="A20" s="2" t="s">
        <v>139</v>
      </c>
      <c r="B20" s="8" t="b">
        <f>IF('Winning Team '!B20&gt;'Losing Team'!B20, TRUE)</f>
        <v>1</v>
      </c>
      <c r="C20" s="8" t="b">
        <f>IF('Winning Team '!C20&gt;'Losing Team'!C20, TRUE)</f>
        <v>0</v>
      </c>
      <c r="D20" s="8" t="b">
        <f>IF('Winning Team '!D20&gt;'Losing Team'!D20, TRUE)</f>
        <v>0</v>
      </c>
      <c r="E20" s="8" t="b">
        <f>IF('Winning Team '!E20&gt;'Losing Team'!E20, TRUE)</f>
        <v>1</v>
      </c>
      <c r="F20" s="8" t="b">
        <f>IF('Winning Team '!F20&gt;'Losing Team'!F20, TRUE)</f>
        <v>1</v>
      </c>
      <c r="G20" s="8" t="b">
        <f>IF('Winning Team '!G20&gt;'Losing Team'!G20, TRUE)</f>
        <v>0</v>
      </c>
      <c r="H20" s="8" t="b">
        <f>IF('Winning Team '!H20&gt;'Losing Team'!H20, TRUE)</f>
        <v>1</v>
      </c>
      <c r="I20" s="8" t="b">
        <f>IF('Winning Team '!I20&gt;'Losing Team'!I20, TRUE)</f>
        <v>0</v>
      </c>
      <c r="J20" s="8" t="b">
        <f>IF('Winning Team '!J20&gt;'Losing Team'!J20, TRUE)</f>
        <v>0</v>
      </c>
      <c r="K20" s="8" t="b">
        <f>IF('Winning Team '!K20&gt;'Losing Team'!K20, TRUE)</f>
        <v>1</v>
      </c>
      <c r="L20" s="8" t="b">
        <f>IF('Winning Team '!L20&gt;'Losing Team'!L20, TRUE)</f>
        <v>0</v>
      </c>
      <c r="M20" s="8" t="b">
        <f>IF('Winning Team '!M20&gt;'Losing Team'!M20, TRUE)</f>
        <v>0</v>
      </c>
      <c r="N20" s="8" t="b">
        <f>IF('Winning Team '!N20&gt;'Losing Team'!N20, TRUE)</f>
        <v>0</v>
      </c>
      <c r="O20" s="8" t="b">
        <f>IF('Winning Team '!O20&gt;'Losing Team'!O20, TRUE)</f>
        <v>0</v>
      </c>
      <c r="P20" s="8" t="b">
        <f>IF('Winning Team '!P20&gt;'Losing Team'!P20, TRUE)</f>
        <v>1</v>
      </c>
      <c r="Q20" s="8" t="b">
        <f>IF('Winning Team '!Q20&gt;'Losing Team'!Q20, TRUE)</f>
        <v>0</v>
      </c>
      <c r="R20" s="8" t="b">
        <f>IF('Winning Team '!R20&gt;'Losing Team'!R20, TRUE)</f>
        <v>0</v>
      </c>
      <c r="S20" s="8" t="b">
        <f>IF('Winning Team '!S20&gt;'Losing Team'!S20, TRUE)</f>
        <v>1</v>
      </c>
      <c r="T20" s="8" t="b">
        <f>IF('Winning Team '!T20&gt;'Losing Team'!T20, TRUE)</f>
        <v>1</v>
      </c>
      <c r="U20" s="8" t="b">
        <f>IF('Winning Team '!U20&gt;'Losing Team'!U20, TRUE)</f>
        <v>1</v>
      </c>
      <c r="V20" s="8" t="b">
        <f>IF('Winning Team '!V20&gt;'Losing Team'!V20, TRUE)</f>
        <v>1</v>
      </c>
      <c r="W20" s="8" t="b">
        <f>IF('Winning Team '!W20&gt;'Losing Team'!W20, TRUE)</f>
        <v>1</v>
      </c>
      <c r="X20" s="8" t="b">
        <f>IF('Winning Team '!X20&gt;'Losing Team'!X20, TRUE)</f>
        <v>1</v>
      </c>
      <c r="Y20" s="8" t="b">
        <f>IF('Winning Team '!Y20&gt;'Losing Team'!Y20, TRUE)</f>
        <v>1</v>
      </c>
      <c r="Z20" s="8" t="b">
        <f>IF('Winning Team '!Z20&gt;'Losing Team'!Z20, TRUE)</f>
        <v>0</v>
      </c>
      <c r="AA20" s="8" t="b">
        <f>IF('Winning Team '!AA20&gt;'Losing Team'!AA20, TRUE)</f>
        <v>0</v>
      </c>
      <c r="AB20" s="8" t="b">
        <f>IF('Winning Team '!AB20&gt;'Losing Team'!AB20, TRUE)</f>
        <v>0</v>
      </c>
      <c r="AC20" s="8" t="b">
        <f>IF('Winning Team '!AC20&gt;'Losing Team'!AC20, TRUE)</f>
        <v>1</v>
      </c>
      <c r="AD20" s="8" t="b">
        <f>IF('Winning Team '!AD20&gt;'Losing Team'!AD20, TRUE)</f>
        <v>1</v>
      </c>
      <c r="AE20" s="8" t="b">
        <f>IF('Winning Team '!AE20&gt;'Losing Team'!AE20, TRUE)</f>
        <v>1</v>
      </c>
      <c r="AF20" s="8" t="b">
        <f>IF('Winning Team '!AF20&gt;'Losing Team'!AF20, TRUE)</f>
        <v>1</v>
      </c>
      <c r="AG20" s="8" t="b">
        <f>IF('Winning Team '!AG20&gt;'Losing Team'!AG20, TRUE)</f>
        <v>1</v>
      </c>
      <c r="AH20" s="8" t="b">
        <f>IF('Winning Team '!AH20&gt;'Losing Team'!AH20, TRUE)</f>
        <v>0</v>
      </c>
      <c r="AI20" s="8" t="b">
        <f>IF('Winning Team '!AI20&gt;'Losing Team'!AI20, TRUE)</f>
        <v>1</v>
      </c>
      <c r="AJ20" s="8" t="b">
        <f>IF('Winning Team '!AJ20&gt;'Losing Team'!AJ20, TRUE)</f>
        <v>0</v>
      </c>
      <c r="AK20" s="8" t="b">
        <f>IF('Winning Team '!AK20&gt;'Losing Team'!AK20, TRUE)</f>
        <v>0</v>
      </c>
      <c r="AL20" s="8" t="b">
        <f>IF('Winning Team '!AL20&gt;'Losing Team'!AL20, TRUE)</f>
        <v>0</v>
      </c>
      <c r="AM20" s="8" t="b">
        <f>IF('Winning Team '!AM20&gt;'Losing Team'!AM20, TRUE)</f>
        <v>0</v>
      </c>
      <c r="AN20" s="8" t="b">
        <f>IF('Winning Team '!AN20&gt;'Losing Team'!AN20, TRUE)</f>
        <v>0</v>
      </c>
      <c r="AO20" s="8" t="b">
        <f>IF('Winning Team '!AO20&gt;'Losing Team'!AO20, TRUE)</f>
        <v>0</v>
      </c>
      <c r="AP20" s="8" t="b">
        <f>IF('Winning Team '!AP20&gt;'Losing Team'!AP20, TRUE)</f>
        <v>0</v>
      </c>
      <c r="AQ20" s="8" t="b">
        <f>IF('Winning Team '!AQ20&gt;'Losing Team'!AQ20, TRUE)</f>
        <v>0</v>
      </c>
      <c r="AR20" s="8" t="b">
        <f>IF('Winning Team '!AR20&gt;'Losing Team'!AR20, TRUE)</f>
        <v>0</v>
      </c>
      <c r="AS20" s="8" t="b">
        <f>IF('Winning Team '!AS20&gt;'Losing Team'!AS20, TRUE)</f>
        <v>1</v>
      </c>
      <c r="AT20" s="8" t="b">
        <f>IF('Winning Team '!AT20&gt;'Losing Team'!AT20, TRUE)</f>
        <v>0</v>
      </c>
      <c r="AU20" s="8" t="b">
        <f>IF('Winning Team '!AU20&gt;'Losing Team'!AU20, TRUE)</f>
        <v>1</v>
      </c>
      <c r="AV20" s="8" t="b">
        <f>IF('Winning Team '!AV20&gt;'Losing Team'!AV20, TRUE)</f>
        <v>1</v>
      </c>
      <c r="AW20" s="8" t="b">
        <f>IF('Winning Team '!AW20&gt;'Losing Team'!AW20, TRUE)</f>
        <v>0</v>
      </c>
      <c r="AX20" s="8" t="b">
        <f>IF('Winning Team '!AX20&gt;'Losing Team'!AX20, TRUE)</f>
        <v>1</v>
      </c>
      <c r="AY20" s="8" t="b">
        <f>IF('Winning Team '!AY20&gt;'Losing Team'!AY20, TRUE)</f>
        <v>0</v>
      </c>
      <c r="AZ20" s="8" t="b">
        <f>IF('Winning Team '!AZ20&gt;'Losing Team'!AZ20, TRUE)</f>
        <v>1</v>
      </c>
      <c r="BA20" s="8" t="b">
        <f>IF('Winning Team '!BA20&gt;'Losing Team'!BA20, TRUE)</f>
        <v>0</v>
      </c>
      <c r="BB20" s="8" t="b">
        <f>IF('Winning Team '!BB20&gt;'Losing Team'!BB20, TRUE)</f>
        <v>0</v>
      </c>
    </row>
    <row r="21">
      <c r="A21" s="2" t="s">
        <v>140</v>
      </c>
      <c r="B21" s="8" t="b">
        <f>IF('Winning Team '!B21&gt;'Losing Team'!B21, TRUE)</f>
        <v>0</v>
      </c>
      <c r="C21" s="8" t="b">
        <f>IF('Winning Team '!C21&gt;'Losing Team'!C21, TRUE)</f>
        <v>0</v>
      </c>
      <c r="D21" s="8" t="b">
        <f>IF('Winning Team '!D21&gt;'Losing Team'!D21, TRUE)</f>
        <v>0</v>
      </c>
      <c r="E21" s="8" t="b">
        <f>IF('Winning Team '!E21&gt;'Losing Team'!E21, TRUE)</f>
        <v>1</v>
      </c>
      <c r="F21" s="8" t="b">
        <f>IF('Winning Team '!F21&gt;'Losing Team'!F21, TRUE)</f>
        <v>1</v>
      </c>
      <c r="G21" s="8" t="b">
        <f>IF('Winning Team '!G21&gt;'Losing Team'!G21, TRUE)</f>
        <v>0</v>
      </c>
      <c r="H21" s="8" t="b">
        <f>IF('Winning Team '!H21&gt;'Losing Team'!H21, TRUE)</f>
        <v>1</v>
      </c>
      <c r="I21" s="8" t="b">
        <f>IF('Winning Team '!I21&gt;'Losing Team'!I21, TRUE)</f>
        <v>0</v>
      </c>
      <c r="J21" s="8" t="b">
        <f>IF('Winning Team '!J21&gt;'Losing Team'!J21, TRUE)</f>
        <v>0</v>
      </c>
      <c r="K21" s="8" t="b">
        <f>IF('Winning Team '!K21&gt;'Losing Team'!K21, TRUE)</f>
        <v>1</v>
      </c>
      <c r="L21" s="8" t="b">
        <f>IF('Winning Team '!L21&gt;'Losing Team'!L21, TRUE)</f>
        <v>0</v>
      </c>
      <c r="M21" s="8" t="b">
        <f>IF('Winning Team '!M21&gt;'Losing Team'!M21, TRUE)</f>
        <v>1</v>
      </c>
      <c r="N21" s="8" t="b">
        <f>IF('Winning Team '!N21&gt;'Losing Team'!N21, TRUE)</f>
        <v>1</v>
      </c>
      <c r="O21" s="8" t="b">
        <f>IF('Winning Team '!O21&gt;'Losing Team'!O21, TRUE)</f>
        <v>0</v>
      </c>
      <c r="P21" s="8" t="b">
        <f>IF('Winning Team '!P21&gt;'Losing Team'!P21, TRUE)</f>
        <v>0</v>
      </c>
      <c r="Q21" s="8" t="b">
        <f>IF('Winning Team '!Q21&gt;'Losing Team'!Q21, TRUE)</f>
        <v>1</v>
      </c>
      <c r="R21" s="8" t="b">
        <f>IF('Winning Team '!R21&gt;'Losing Team'!R21, TRUE)</f>
        <v>0</v>
      </c>
      <c r="S21" s="8" t="b">
        <f>IF('Winning Team '!S21&gt;'Losing Team'!S21, TRUE)</f>
        <v>0</v>
      </c>
      <c r="T21" s="8" t="b">
        <f>IF('Winning Team '!T21&gt;'Losing Team'!T21, TRUE)</f>
        <v>1</v>
      </c>
      <c r="U21" s="8" t="b">
        <f>IF('Winning Team '!U21&gt;'Losing Team'!U21, TRUE)</f>
        <v>0</v>
      </c>
      <c r="V21" s="8" t="b">
        <f>IF('Winning Team '!V21&gt;'Losing Team'!V21, TRUE)</f>
        <v>1</v>
      </c>
      <c r="W21" s="8" t="b">
        <f>IF('Winning Team '!W21&gt;'Losing Team'!W21, TRUE)</f>
        <v>1</v>
      </c>
      <c r="X21" s="8" t="b">
        <f>IF('Winning Team '!X21&gt;'Losing Team'!X21, TRUE)</f>
        <v>0</v>
      </c>
      <c r="Y21" s="8" t="b">
        <f>IF('Winning Team '!Y21&gt;'Losing Team'!Y21, TRUE)</f>
        <v>0</v>
      </c>
      <c r="Z21" s="8" t="b">
        <f>IF('Winning Team '!Z21&gt;'Losing Team'!Z21, TRUE)</f>
        <v>0</v>
      </c>
      <c r="AA21" s="8" t="b">
        <f>IF('Winning Team '!AA21&gt;'Losing Team'!AA21, TRUE)</f>
        <v>0</v>
      </c>
      <c r="AB21" s="8" t="b">
        <f>IF('Winning Team '!AB21&gt;'Losing Team'!AB21, TRUE)</f>
        <v>0</v>
      </c>
      <c r="AC21" s="8" t="b">
        <f>IF('Winning Team '!AC21&gt;'Losing Team'!AC21, TRUE)</f>
        <v>0</v>
      </c>
      <c r="AD21" s="8" t="b">
        <f>IF('Winning Team '!AD21&gt;'Losing Team'!AD21, TRUE)</f>
        <v>0</v>
      </c>
      <c r="AE21" s="8" t="b">
        <f>IF('Winning Team '!AE21&gt;'Losing Team'!AE21, TRUE)</f>
        <v>0</v>
      </c>
      <c r="AF21" s="8" t="b">
        <f>IF('Winning Team '!AF21&gt;'Losing Team'!AF21, TRUE)</f>
        <v>0</v>
      </c>
      <c r="AG21" s="8" t="b">
        <f>IF('Winning Team '!AG21&gt;'Losing Team'!AG21, TRUE)</f>
        <v>0</v>
      </c>
      <c r="AH21" s="8" t="b">
        <f>IF('Winning Team '!AH21&gt;'Losing Team'!AH21, TRUE)</f>
        <v>0</v>
      </c>
      <c r="AI21" s="8" t="b">
        <f>IF('Winning Team '!AI21&gt;'Losing Team'!AI21, TRUE)</f>
        <v>0</v>
      </c>
      <c r="AJ21" s="8" t="b">
        <f>IF('Winning Team '!AJ21&gt;'Losing Team'!AJ21, TRUE)</f>
        <v>0</v>
      </c>
      <c r="AK21" s="8" t="b">
        <f>IF('Winning Team '!AK21&gt;'Losing Team'!AK21, TRUE)</f>
        <v>0</v>
      </c>
      <c r="AL21" s="8" t="b">
        <f>IF('Winning Team '!AL21&gt;'Losing Team'!AL21, TRUE)</f>
        <v>1</v>
      </c>
      <c r="AM21" s="8" t="b">
        <f>IF('Winning Team '!AM21&gt;'Losing Team'!AM21, TRUE)</f>
        <v>0</v>
      </c>
      <c r="AN21" s="8" t="b">
        <f>IF('Winning Team '!AN21&gt;'Losing Team'!AN21, TRUE)</f>
        <v>0</v>
      </c>
      <c r="AO21" s="8" t="b">
        <f>IF('Winning Team '!AO21&gt;'Losing Team'!AO21, TRUE)</f>
        <v>0</v>
      </c>
      <c r="AP21" s="8" t="b">
        <f>IF('Winning Team '!AP21&gt;'Losing Team'!AP21, TRUE)</f>
        <v>0</v>
      </c>
      <c r="AQ21" s="8" t="b">
        <f>IF('Winning Team '!AQ21&gt;'Losing Team'!AQ21, TRUE)</f>
        <v>0</v>
      </c>
      <c r="AR21" s="8" t="b">
        <f>IF('Winning Team '!AR21&gt;'Losing Team'!AR21, TRUE)</f>
        <v>0</v>
      </c>
      <c r="AS21" s="8" t="b">
        <f>IF('Winning Team '!AS21&gt;'Losing Team'!AS21, TRUE)</f>
        <v>1</v>
      </c>
      <c r="AT21" s="8" t="b">
        <f>IF('Winning Team '!AT21&gt;'Losing Team'!AT21, TRUE)</f>
        <v>1</v>
      </c>
      <c r="AU21" s="8" t="b">
        <f>IF('Winning Team '!AU21&gt;'Losing Team'!AU21, TRUE)</f>
        <v>0</v>
      </c>
      <c r="AV21" s="8" t="b">
        <f>IF('Winning Team '!AV21&gt;'Losing Team'!AV21, TRUE)</f>
        <v>0</v>
      </c>
      <c r="AW21" s="8" t="b">
        <f>IF('Winning Team '!AW21&gt;'Losing Team'!AW21, TRUE)</f>
        <v>0</v>
      </c>
      <c r="AX21" s="8" t="b">
        <f>IF('Winning Team '!AX21&gt;'Losing Team'!AX21, TRUE)</f>
        <v>0</v>
      </c>
      <c r="AY21" s="8" t="b">
        <f>IF('Winning Team '!AY21&gt;'Losing Team'!AY21, TRUE)</f>
        <v>0</v>
      </c>
      <c r="AZ21" s="8" t="b">
        <f>IF('Winning Team '!AZ21&gt;'Losing Team'!AZ21, TRUE)</f>
        <v>0</v>
      </c>
      <c r="BA21" s="8" t="b">
        <f>IF('Winning Team '!BA21&gt;'Losing Team'!BA21, TRUE)</f>
        <v>0</v>
      </c>
      <c r="BB21" s="8" t="b">
        <f>IF('Winning Team '!BB21&gt;'Losing Team'!BB21, TRUE)</f>
        <v>0</v>
      </c>
    </row>
    <row r="22">
      <c r="A22" s="2" t="s">
        <v>141</v>
      </c>
      <c r="B22" s="8" t="b">
        <f>IF('Winning Team '!B22&gt;'Losing Team'!B22, TRUE)</f>
        <v>1</v>
      </c>
      <c r="C22" s="8" t="b">
        <f>IF('Winning Team '!C22&gt;'Losing Team'!C22, TRUE)</f>
        <v>0</v>
      </c>
      <c r="D22" s="8" t="b">
        <f>IF('Winning Team '!D22&gt;'Losing Team'!D22, TRUE)</f>
        <v>0</v>
      </c>
      <c r="E22" s="8" t="b">
        <f>IF('Winning Team '!E22&gt;'Losing Team'!E22, TRUE)</f>
        <v>1</v>
      </c>
      <c r="F22" s="8" t="b">
        <f>IF('Winning Team '!F22&gt;'Losing Team'!F22, TRUE)</f>
        <v>1</v>
      </c>
      <c r="G22" s="8" t="b">
        <f>IF('Winning Team '!G22&gt;'Losing Team'!G22, TRUE)</f>
        <v>0</v>
      </c>
      <c r="H22" s="8" t="b">
        <f>IF('Winning Team '!H22&gt;'Losing Team'!H22, TRUE)</f>
        <v>1</v>
      </c>
      <c r="I22" s="8" t="b">
        <f>IF('Winning Team '!I22&gt;'Losing Team'!I22, TRUE)</f>
        <v>0</v>
      </c>
      <c r="J22" s="8" t="b">
        <f>IF('Winning Team '!J22&gt;'Losing Team'!J22, TRUE)</f>
        <v>1</v>
      </c>
      <c r="K22" s="8" t="b">
        <f>IF('Winning Team '!K22&gt;'Losing Team'!K22, TRUE)</f>
        <v>1</v>
      </c>
      <c r="L22" s="8" t="b">
        <f>IF('Winning Team '!L22&gt;'Losing Team'!L22, TRUE)</f>
        <v>0</v>
      </c>
      <c r="M22" s="8" t="b">
        <f>IF('Winning Team '!M22&gt;'Losing Team'!M22, TRUE)</f>
        <v>1</v>
      </c>
      <c r="N22" s="8" t="b">
        <f>IF('Winning Team '!N22&gt;'Losing Team'!N22, TRUE)</f>
        <v>1</v>
      </c>
      <c r="O22" s="8" t="b">
        <f>IF('Winning Team '!O22&gt;'Losing Team'!O22, TRUE)</f>
        <v>0</v>
      </c>
      <c r="P22" s="8" t="b">
        <f>IF('Winning Team '!P22&gt;'Losing Team'!P22, TRUE)</f>
        <v>1</v>
      </c>
      <c r="Q22" s="8" t="b">
        <f>IF('Winning Team '!Q22&gt;'Losing Team'!Q22, TRUE)</f>
        <v>1</v>
      </c>
      <c r="R22" s="8" t="b">
        <f>IF('Winning Team '!R22&gt;'Losing Team'!R22, TRUE)</f>
        <v>0</v>
      </c>
      <c r="S22" s="8" t="b">
        <f>IF('Winning Team '!S22&gt;'Losing Team'!S22, TRUE)</f>
        <v>0</v>
      </c>
      <c r="T22" s="8" t="b">
        <f>IF('Winning Team '!T22&gt;'Losing Team'!T22, TRUE)</f>
        <v>1</v>
      </c>
      <c r="U22" s="8" t="b">
        <f>IF('Winning Team '!U22&gt;'Losing Team'!U22, TRUE)</f>
        <v>1</v>
      </c>
      <c r="V22" s="8" t="b">
        <f>IF('Winning Team '!V22&gt;'Losing Team'!V22, TRUE)</f>
        <v>1</v>
      </c>
      <c r="W22" s="8" t="b">
        <f>IF('Winning Team '!W22&gt;'Losing Team'!W22, TRUE)</f>
        <v>1</v>
      </c>
      <c r="X22" s="8" t="b">
        <f>IF('Winning Team '!X22&gt;'Losing Team'!X22, TRUE)</f>
        <v>1</v>
      </c>
      <c r="Y22" s="8" t="b">
        <f>IF('Winning Team '!Y22&gt;'Losing Team'!Y22, TRUE)</f>
        <v>0</v>
      </c>
      <c r="Z22" s="8" t="b">
        <f>IF('Winning Team '!Z22&gt;'Losing Team'!Z22, TRUE)</f>
        <v>1</v>
      </c>
      <c r="AA22" s="8" t="b">
        <f>IF('Winning Team '!AA22&gt;'Losing Team'!AA22, TRUE)</f>
        <v>1</v>
      </c>
      <c r="AB22" s="8" t="b">
        <f>IF('Winning Team '!AB22&gt;'Losing Team'!AB22, TRUE)</f>
        <v>1</v>
      </c>
      <c r="AC22" s="8" t="b">
        <f>IF('Winning Team '!AC22&gt;'Losing Team'!AC22, TRUE)</f>
        <v>1</v>
      </c>
      <c r="AD22" s="8" t="b">
        <f>IF('Winning Team '!AD22&gt;'Losing Team'!AD22, TRUE)</f>
        <v>0</v>
      </c>
      <c r="AE22" s="8" t="b">
        <f>IF('Winning Team '!AE22&gt;'Losing Team'!AE22, TRUE)</f>
        <v>1</v>
      </c>
      <c r="AF22" s="8" t="b">
        <f>IF('Winning Team '!AF22&gt;'Losing Team'!AF22, TRUE)</f>
        <v>0</v>
      </c>
      <c r="AG22" s="8" t="b">
        <f>IF('Winning Team '!AG22&gt;'Losing Team'!AG22, TRUE)</f>
        <v>1</v>
      </c>
      <c r="AH22" s="8" t="b">
        <f>IF('Winning Team '!AH22&gt;'Losing Team'!AH22, TRUE)</f>
        <v>0</v>
      </c>
      <c r="AI22" s="8" t="b">
        <f>IF('Winning Team '!AI22&gt;'Losing Team'!AI22, TRUE)</f>
        <v>1</v>
      </c>
      <c r="AJ22" s="8" t="b">
        <f>IF('Winning Team '!AJ22&gt;'Losing Team'!AJ22, TRUE)</f>
        <v>0</v>
      </c>
      <c r="AK22" s="8" t="b">
        <f>IF('Winning Team '!AK22&gt;'Losing Team'!AK22, TRUE)</f>
        <v>1</v>
      </c>
      <c r="AL22" s="8" t="b">
        <f>IF('Winning Team '!AL22&gt;'Losing Team'!AL22, TRUE)</f>
        <v>0</v>
      </c>
      <c r="AM22" s="8" t="b">
        <f>IF('Winning Team '!AM22&gt;'Losing Team'!AM22, TRUE)</f>
        <v>1</v>
      </c>
      <c r="AN22" s="8" t="b">
        <f>IF('Winning Team '!AN22&gt;'Losing Team'!AN22, TRUE)</f>
        <v>0</v>
      </c>
      <c r="AO22" s="8" t="b">
        <f>IF('Winning Team '!AO22&gt;'Losing Team'!AO22, TRUE)</f>
        <v>1</v>
      </c>
      <c r="AP22" s="8" t="b">
        <f>IF('Winning Team '!AP22&gt;'Losing Team'!AP22, TRUE)</f>
        <v>1</v>
      </c>
      <c r="AQ22" s="8" t="b">
        <f>IF('Winning Team '!AQ22&gt;'Losing Team'!AQ22, TRUE)</f>
        <v>0</v>
      </c>
      <c r="AR22" s="8" t="b">
        <f>IF('Winning Team '!AR22&gt;'Losing Team'!AR22, TRUE)</f>
        <v>0</v>
      </c>
      <c r="AS22" s="8" t="b">
        <f>IF('Winning Team '!AS22&gt;'Losing Team'!AS22, TRUE)</f>
        <v>1</v>
      </c>
      <c r="AT22" s="8" t="b">
        <f>IF('Winning Team '!AT22&gt;'Losing Team'!AT22, TRUE)</f>
        <v>1</v>
      </c>
      <c r="AU22" s="8" t="b">
        <f>IF('Winning Team '!AU22&gt;'Losing Team'!AU22, TRUE)</f>
        <v>1</v>
      </c>
      <c r="AV22" s="8" t="b">
        <f>IF('Winning Team '!AV22&gt;'Losing Team'!AV22, TRUE)</f>
        <v>1</v>
      </c>
      <c r="AW22" s="8" t="b">
        <f>IF('Winning Team '!AW22&gt;'Losing Team'!AW22, TRUE)</f>
        <v>1</v>
      </c>
      <c r="AX22" s="8" t="b">
        <f>IF('Winning Team '!AX22&gt;'Losing Team'!AX22, TRUE)</f>
        <v>1</v>
      </c>
      <c r="AY22" s="8" t="b">
        <f>IF('Winning Team '!AY22&gt;'Losing Team'!AY22, TRUE)</f>
        <v>1</v>
      </c>
      <c r="AZ22" s="8" t="b">
        <f>IF('Winning Team '!AZ22&gt;'Losing Team'!AZ22, TRUE)</f>
        <v>1</v>
      </c>
      <c r="BA22" s="8" t="b">
        <f>IF('Winning Team '!BA22&gt;'Losing Team'!BA22, TRUE)</f>
        <v>0</v>
      </c>
      <c r="BB22" s="8" t="b">
        <f>IF('Winning Team '!BB22&gt;'Losing Team'!BB22, TRUE)</f>
        <v>1</v>
      </c>
    </row>
    <row r="23">
      <c r="A23" s="2" t="s">
        <v>142</v>
      </c>
      <c r="B23" s="8" t="b">
        <f>IF('Winning Team '!B23&gt;'Losing Team'!B23, TRUE)</f>
        <v>0</v>
      </c>
      <c r="C23" s="8" t="b">
        <f>IF('Winning Team '!C23&gt;'Losing Team'!C23, TRUE)</f>
        <v>0</v>
      </c>
      <c r="D23" s="8" t="b">
        <f>IF('Winning Team '!D23&gt;'Losing Team'!D23, TRUE)</f>
        <v>0</v>
      </c>
      <c r="E23" s="8" t="b">
        <f>IF('Winning Team '!E23&gt;'Losing Team'!E23, TRUE)</f>
        <v>1</v>
      </c>
      <c r="F23" s="8" t="b">
        <f>IF('Winning Team '!F23&gt;'Losing Team'!F23, TRUE)</f>
        <v>1</v>
      </c>
      <c r="G23" s="8" t="b">
        <f>IF('Winning Team '!G23&gt;'Losing Team'!G23, TRUE)</f>
        <v>0</v>
      </c>
      <c r="H23" s="8" t="b">
        <f>IF('Winning Team '!H23&gt;'Losing Team'!H23, TRUE)</f>
        <v>1</v>
      </c>
      <c r="I23" s="8" t="b">
        <f>IF('Winning Team '!I23&gt;'Losing Team'!I23, TRUE)</f>
        <v>0</v>
      </c>
      <c r="J23" s="8" t="b">
        <f>IF('Winning Team '!J23&gt;'Losing Team'!J23, TRUE)</f>
        <v>0</v>
      </c>
      <c r="K23" s="8" t="b">
        <f>IF('Winning Team '!K23&gt;'Losing Team'!K23, TRUE)</f>
        <v>1</v>
      </c>
      <c r="L23" s="8" t="b">
        <f>IF('Winning Team '!L23&gt;'Losing Team'!L23, TRUE)</f>
        <v>0</v>
      </c>
      <c r="M23" s="8" t="b">
        <f>IF('Winning Team '!M23&gt;'Losing Team'!M23, TRUE)</f>
        <v>0</v>
      </c>
      <c r="N23" s="8" t="b">
        <f>IF('Winning Team '!N23&gt;'Losing Team'!N23, TRUE)</f>
        <v>1</v>
      </c>
      <c r="O23" s="8" t="b">
        <f>IF('Winning Team '!O23&gt;'Losing Team'!O23, TRUE)</f>
        <v>0</v>
      </c>
      <c r="P23" s="8" t="b">
        <f>IF('Winning Team '!P23&gt;'Losing Team'!P23, TRUE)</f>
        <v>1</v>
      </c>
      <c r="Q23" s="8" t="b">
        <f>IF('Winning Team '!Q23&gt;'Losing Team'!Q23, TRUE)</f>
        <v>1</v>
      </c>
      <c r="R23" s="8" t="b">
        <f>IF('Winning Team '!R23&gt;'Losing Team'!R23, TRUE)</f>
        <v>0</v>
      </c>
      <c r="S23" s="8" t="b">
        <f>IF('Winning Team '!S23&gt;'Losing Team'!S23, TRUE)</f>
        <v>1</v>
      </c>
      <c r="T23" s="8" t="b">
        <f>IF('Winning Team '!T23&gt;'Losing Team'!T23, TRUE)</f>
        <v>0</v>
      </c>
      <c r="U23" s="8" t="b">
        <f>IF('Winning Team '!U23&gt;'Losing Team'!U23, TRUE)</f>
        <v>1</v>
      </c>
      <c r="V23" s="8" t="b">
        <f>IF('Winning Team '!V23&gt;'Losing Team'!V23, TRUE)</f>
        <v>1</v>
      </c>
      <c r="W23" s="8" t="b">
        <f>IF('Winning Team '!W23&gt;'Losing Team'!W23, TRUE)</f>
        <v>1</v>
      </c>
      <c r="X23" s="8" t="b">
        <f>IF('Winning Team '!X23&gt;'Losing Team'!X23, TRUE)</f>
        <v>0</v>
      </c>
      <c r="Y23" s="8" t="b">
        <f>IF('Winning Team '!Y23&gt;'Losing Team'!Y23, TRUE)</f>
        <v>0</v>
      </c>
      <c r="Z23" s="8" t="b">
        <f>IF('Winning Team '!Z23&gt;'Losing Team'!Z23, TRUE)</f>
        <v>0</v>
      </c>
      <c r="AA23" s="8" t="b">
        <f>IF('Winning Team '!AA23&gt;'Losing Team'!AA23, TRUE)</f>
        <v>0</v>
      </c>
      <c r="AB23" s="8" t="b">
        <f>IF('Winning Team '!AB23&gt;'Losing Team'!AB23, TRUE)</f>
        <v>0</v>
      </c>
      <c r="AC23" s="8" t="b">
        <f>IF('Winning Team '!AC23&gt;'Losing Team'!AC23, TRUE)</f>
        <v>0</v>
      </c>
      <c r="AD23" s="8" t="b">
        <f>IF('Winning Team '!AD23&gt;'Losing Team'!AD23, TRUE)</f>
        <v>1</v>
      </c>
      <c r="AE23" s="8" t="b">
        <f>IF('Winning Team '!AE23&gt;'Losing Team'!AE23, TRUE)</f>
        <v>0</v>
      </c>
      <c r="AF23" s="8" t="b">
        <f>IF('Winning Team '!AF23&gt;'Losing Team'!AF23, TRUE)</f>
        <v>1</v>
      </c>
      <c r="AG23" s="8" t="b">
        <f>IF('Winning Team '!AG23&gt;'Losing Team'!AG23, TRUE)</f>
        <v>1</v>
      </c>
      <c r="AH23" s="8" t="b">
        <f>IF('Winning Team '!AH23&gt;'Losing Team'!AH23, TRUE)</f>
        <v>1</v>
      </c>
      <c r="AI23" s="8" t="b">
        <f>IF('Winning Team '!AI23&gt;'Losing Team'!AI23, TRUE)</f>
        <v>1</v>
      </c>
      <c r="AJ23" s="8" t="b">
        <f>IF('Winning Team '!AJ23&gt;'Losing Team'!AJ23, TRUE)</f>
        <v>0</v>
      </c>
      <c r="AK23" s="8" t="b">
        <f>IF('Winning Team '!AK23&gt;'Losing Team'!AK23, TRUE)</f>
        <v>0</v>
      </c>
      <c r="AL23" s="8" t="b">
        <f>IF('Winning Team '!AL23&gt;'Losing Team'!AL23, TRUE)</f>
        <v>0</v>
      </c>
      <c r="AM23" s="8" t="b">
        <f>IF('Winning Team '!AM23&gt;'Losing Team'!AM23, TRUE)</f>
        <v>1</v>
      </c>
      <c r="AN23" s="8" t="b">
        <f>IF('Winning Team '!AN23&gt;'Losing Team'!AN23, TRUE)</f>
        <v>1</v>
      </c>
      <c r="AO23" s="8" t="b">
        <f>IF('Winning Team '!AO23&gt;'Losing Team'!AO23, TRUE)</f>
        <v>1</v>
      </c>
      <c r="AP23" s="8" t="b">
        <f>IF('Winning Team '!AP23&gt;'Losing Team'!AP23, TRUE)</f>
        <v>1</v>
      </c>
      <c r="AQ23" s="8" t="b">
        <f>IF('Winning Team '!AQ23&gt;'Losing Team'!AQ23, TRUE)</f>
        <v>0</v>
      </c>
      <c r="AR23" s="8" t="b">
        <f>IF('Winning Team '!AR23&gt;'Losing Team'!AR23, TRUE)</f>
        <v>0</v>
      </c>
      <c r="AS23" s="8" t="b">
        <f>IF('Winning Team '!AS23&gt;'Losing Team'!AS23, TRUE)</f>
        <v>0</v>
      </c>
      <c r="AT23" s="8" t="b">
        <f>IF('Winning Team '!AT23&gt;'Losing Team'!AT23, TRUE)</f>
        <v>0</v>
      </c>
      <c r="AU23" s="8" t="b">
        <f>IF('Winning Team '!AU23&gt;'Losing Team'!AU23, TRUE)</f>
        <v>1</v>
      </c>
      <c r="AV23" s="8" t="b">
        <f>IF('Winning Team '!AV23&gt;'Losing Team'!AV23, TRUE)</f>
        <v>0</v>
      </c>
      <c r="AW23" s="8" t="b">
        <f>IF('Winning Team '!AW23&gt;'Losing Team'!AW23, TRUE)</f>
        <v>0</v>
      </c>
      <c r="AX23" s="8" t="b">
        <f>IF('Winning Team '!AX23&gt;'Losing Team'!AX23, TRUE)</f>
        <v>0</v>
      </c>
      <c r="AY23" s="8" t="b">
        <f>IF('Winning Team '!AY23&gt;'Losing Team'!AY23, TRUE)</f>
        <v>1</v>
      </c>
      <c r="AZ23" s="8" t="b">
        <f>IF('Winning Team '!AZ23&gt;'Losing Team'!AZ23, TRUE)</f>
        <v>0</v>
      </c>
      <c r="BA23" s="8" t="b">
        <f>IF('Winning Team '!BA23&gt;'Losing Team'!BA23, TRUE)</f>
        <v>0</v>
      </c>
      <c r="BB23" s="8" t="b">
        <f>IF('Winning Team '!BB23&gt;'Losing Team'!BB23, TRUE)</f>
        <v>1</v>
      </c>
    </row>
    <row r="24">
      <c r="A24" s="2" t="s">
        <v>143</v>
      </c>
      <c r="B24" s="8" t="b">
        <f>IF('Winning Team '!B24&gt;'Losing Team'!B24, TRUE)</f>
        <v>1</v>
      </c>
      <c r="C24" s="8" t="b">
        <f>IF('Winning Team '!C24&gt;'Losing Team'!C24, TRUE)</f>
        <v>1</v>
      </c>
      <c r="D24" s="8" t="b">
        <f>IF('Winning Team '!D24&gt;'Losing Team'!D24, TRUE)</f>
        <v>1</v>
      </c>
      <c r="E24" s="8" t="b">
        <f>IF('Winning Team '!E24&gt;'Losing Team'!E24, TRUE)</f>
        <v>1</v>
      </c>
      <c r="F24" s="8" t="b">
        <f>IF('Winning Team '!F24&gt;'Losing Team'!F24, TRUE)</f>
        <v>1</v>
      </c>
      <c r="G24" s="8" t="b">
        <f>IF('Winning Team '!G24&gt;'Losing Team'!G24, TRUE)</f>
        <v>1</v>
      </c>
      <c r="H24" s="8" t="b">
        <f>IF('Winning Team '!H24&gt;'Losing Team'!H24, TRUE)</f>
        <v>1</v>
      </c>
      <c r="I24" s="8" t="b">
        <f>IF('Winning Team '!I24&gt;'Losing Team'!I24, TRUE)</f>
        <v>0</v>
      </c>
      <c r="J24" s="8" t="b">
        <f>IF('Winning Team '!J24&gt;'Losing Team'!J24, TRUE)</f>
        <v>1</v>
      </c>
      <c r="K24" s="8" t="b">
        <f>IF('Winning Team '!K24&gt;'Losing Team'!K24, TRUE)</f>
        <v>1</v>
      </c>
      <c r="L24" s="8" t="b">
        <f>IF('Winning Team '!L24&gt;'Losing Team'!L24, TRUE)</f>
        <v>1</v>
      </c>
      <c r="M24" s="8" t="b">
        <f>IF('Winning Team '!M24&gt;'Losing Team'!M24, TRUE)</f>
        <v>1</v>
      </c>
      <c r="N24" s="8" t="b">
        <f>IF('Winning Team '!N24&gt;'Losing Team'!N24, TRUE)</f>
        <v>1</v>
      </c>
      <c r="O24" s="8" t="b">
        <f>IF('Winning Team '!O24&gt;'Losing Team'!O24, TRUE)</f>
        <v>1</v>
      </c>
      <c r="P24" s="8" t="b">
        <f>IF('Winning Team '!P24&gt;'Losing Team'!P24, TRUE)</f>
        <v>1</v>
      </c>
      <c r="Q24" s="8" t="b">
        <f>IF('Winning Team '!Q24&gt;'Losing Team'!Q24, TRUE)</f>
        <v>0</v>
      </c>
      <c r="R24" s="8" t="b">
        <f>IF('Winning Team '!R24&gt;'Losing Team'!R24, TRUE)</f>
        <v>1</v>
      </c>
      <c r="S24" s="8" t="b">
        <f>IF('Winning Team '!S24&gt;'Losing Team'!S24, TRUE)</f>
        <v>1</v>
      </c>
      <c r="T24" s="8" t="b">
        <f>IF('Winning Team '!T24&gt;'Losing Team'!T24, TRUE)</f>
        <v>1</v>
      </c>
      <c r="U24" s="8" t="b">
        <f>IF('Winning Team '!U24&gt;'Losing Team'!U24, TRUE)</f>
        <v>0</v>
      </c>
      <c r="V24" s="8" t="b">
        <f>IF('Winning Team '!V24&gt;'Losing Team'!V24, TRUE)</f>
        <v>1</v>
      </c>
      <c r="W24" s="8" t="b">
        <f>IF('Winning Team '!W24&gt;'Losing Team'!W24, TRUE)</f>
        <v>1</v>
      </c>
      <c r="X24" s="8" t="b">
        <f>IF('Winning Team '!X24&gt;'Losing Team'!X24, TRUE)</f>
        <v>1</v>
      </c>
      <c r="Y24" s="8" t="b">
        <f>IF('Winning Team '!Y24&gt;'Losing Team'!Y24, TRUE)</f>
        <v>1</v>
      </c>
      <c r="Z24" s="8" t="b">
        <f>IF('Winning Team '!Z24&gt;'Losing Team'!Z24, TRUE)</f>
        <v>1</v>
      </c>
      <c r="AA24" s="8" t="b">
        <f>IF('Winning Team '!AA24&gt;'Losing Team'!AA24, TRUE)</f>
        <v>1</v>
      </c>
      <c r="AB24" s="8" t="b">
        <f>IF('Winning Team '!AB24&gt;'Losing Team'!AB24, TRUE)</f>
        <v>1</v>
      </c>
      <c r="AC24" s="8" t="b">
        <f>IF('Winning Team '!AC24&gt;'Losing Team'!AC24, TRUE)</f>
        <v>1</v>
      </c>
      <c r="AD24" s="8" t="b">
        <f>IF('Winning Team '!AD24&gt;'Losing Team'!AD24, TRUE)</f>
        <v>0</v>
      </c>
      <c r="AE24" s="8" t="b">
        <f>IF('Winning Team '!AE24&gt;'Losing Team'!AE24, TRUE)</f>
        <v>1</v>
      </c>
      <c r="AF24" s="8" t="b">
        <f>IF('Winning Team '!AF24&gt;'Losing Team'!AF24, TRUE)</f>
        <v>0</v>
      </c>
      <c r="AG24" s="8" t="b">
        <f>IF('Winning Team '!AG24&gt;'Losing Team'!AG24, TRUE)</f>
        <v>1</v>
      </c>
      <c r="AH24" s="8" t="b">
        <f>IF('Winning Team '!AH24&gt;'Losing Team'!AH24, TRUE)</f>
        <v>0</v>
      </c>
      <c r="AI24" s="8" t="b">
        <f>IF('Winning Team '!AI24&gt;'Losing Team'!AI24, TRUE)</f>
        <v>1</v>
      </c>
      <c r="AJ24" s="8" t="b">
        <f>IF('Winning Team '!AJ24&gt;'Losing Team'!AJ24, TRUE)</f>
        <v>1</v>
      </c>
      <c r="AK24" s="8" t="b">
        <f>IF('Winning Team '!AK24&gt;'Losing Team'!AK24, TRUE)</f>
        <v>1</v>
      </c>
      <c r="AL24" s="8" t="b">
        <f>IF('Winning Team '!AL24&gt;'Losing Team'!AL24, TRUE)</f>
        <v>1</v>
      </c>
      <c r="AM24" s="8" t="b">
        <f>IF('Winning Team '!AM24&gt;'Losing Team'!AM24, TRUE)</f>
        <v>1</v>
      </c>
      <c r="AN24" s="8" t="b">
        <f>IF('Winning Team '!AN24&gt;'Losing Team'!AN24, TRUE)</f>
        <v>0</v>
      </c>
      <c r="AO24" s="8" t="b">
        <f>IF('Winning Team '!AO24&gt;'Losing Team'!AO24, TRUE)</f>
        <v>1</v>
      </c>
      <c r="AP24" s="8" t="b">
        <f>IF('Winning Team '!AP24&gt;'Losing Team'!AP24, TRUE)</f>
        <v>1</v>
      </c>
      <c r="AQ24" s="8" t="b">
        <f>IF('Winning Team '!AQ24&gt;'Losing Team'!AQ24, TRUE)</f>
        <v>1</v>
      </c>
      <c r="AR24" s="8" t="b">
        <f>IF('Winning Team '!AR24&gt;'Losing Team'!AR24, TRUE)</f>
        <v>0</v>
      </c>
      <c r="AS24" s="8" t="b">
        <f>IF('Winning Team '!AS24&gt;'Losing Team'!AS24, TRUE)</f>
        <v>1</v>
      </c>
      <c r="AT24" s="8" t="b">
        <f>IF('Winning Team '!AT24&gt;'Losing Team'!AT24, TRUE)</f>
        <v>1</v>
      </c>
      <c r="AU24" s="8" t="b">
        <f>IF('Winning Team '!AU24&gt;'Losing Team'!AU24, TRUE)</f>
        <v>0</v>
      </c>
      <c r="AV24" s="8" t="b">
        <f>IF('Winning Team '!AV24&gt;'Losing Team'!AV24, TRUE)</f>
        <v>1</v>
      </c>
      <c r="AW24" s="8" t="b">
        <f>IF('Winning Team '!AW24&gt;'Losing Team'!AW24, TRUE)</f>
        <v>1</v>
      </c>
      <c r="AX24" s="8" t="b">
        <f>IF('Winning Team '!AX24&gt;'Losing Team'!AX24, TRUE)</f>
        <v>1</v>
      </c>
      <c r="AY24" s="8" t="b">
        <f>IF('Winning Team '!AY24&gt;'Losing Team'!AY24, TRUE)</f>
        <v>1</v>
      </c>
      <c r="AZ24" s="8" t="b">
        <f>IF('Winning Team '!AZ24&gt;'Losing Team'!AZ24, TRUE)</f>
        <v>1</v>
      </c>
      <c r="BA24" s="8" t="b">
        <f>IF('Winning Team '!BA24&gt;'Losing Team'!BA24, TRUE)</f>
        <v>0</v>
      </c>
      <c r="BB24" s="8" t="b">
        <f>IF('Winning Team '!BB24&gt;'Losing Team'!BB24, TRUE)</f>
        <v>1</v>
      </c>
    </row>
    <row r="25">
      <c r="A25" s="2" t="s">
        <v>144</v>
      </c>
      <c r="B25" s="8" t="b">
        <f>IF('Winning Team '!B25&gt;'Losing Team'!B25, TRUE)</f>
        <v>0</v>
      </c>
      <c r="C25" s="8" t="b">
        <f>IF('Winning Team '!C25&gt;'Losing Team'!C25, TRUE)</f>
        <v>1</v>
      </c>
      <c r="D25" s="8" t="b">
        <f>IF('Winning Team '!D25&gt;'Losing Team'!D25, TRUE)</f>
        <v>1</v>
      </c>
      <c r="E25" s="8" t="b">
        <f>IF('Winning Team '!E25&gt;'Losing Team'!E25, TRUE)</f>
        <v>1</v>
      </c>
      <c r="F25" s="8" t="b">
        <f>IF('Winning Team '!F25&gt;'Losing Team'!F25, TRUE)</f>
        <v>1</v>
      </c>
      <c r="G25" s="8" t="b">
        <f>IF('Winning Team '!G25&gt;'Losing Team'!G25, TRUE)</f>
        <v>1</v>
      </c>
      <c r="H25" s="8" t="b">
        <f>IF('Winning Team '!H25&gt;'Losing Team'!H25, TRUE)</f>
        <v>0</v>
      </c>
      <c r="I25" s="8" t="b">
        <f>IF('Winning Team '!I25&gt;'Losing Team'!I25, TRUE)</f>
        <v>0</v>
      </c>
      <c r="J25" s="8" t="b">
        <f>IF('Winning Team '!J25&gt;'Losing Team'!J25, TRUE)</f>
        <v>0</v>
      </c>
      <c r="K25" s="8" t="b">
        <f>IF('Winning Team '!K25&gt;'Losing Team'!K25, TRUE)</f>
        <v>0</v>
      </c>
      <c r="L25" s="8" t="b">
        <f>IF('Winning Team '!L25&gt;'Losing Team'!L25, TRUE)</f>
        <v>1</v>
      </c>
      <c r="M25" s="8" t="b">
        <f>IF('Winning Team '!M25&gt;'Losing Team'!M25, TRUE)</f>
        <v>0</v>
      </c>
      <c r="N25" s="8" t="b">
        <f>IF('Winning Team '!N25&gt;'Losing Team'!N25, TRUE)</f>
        <v>0</v>
      </c>
      <c r="O25" s="8" t="b">
        <f>IF('Winning Team '!O25&gt;'Losing Team'!O25, TRUE)</f>
        <v>1</v>
      </c>
      <c r="P25" s="8" t="b">
        <f>IF('Winning Team '!P25&gt;'Losing Team'!P25, TRUE)</f>
        <v>1</v>
      </c>
      <c r="Q25" s="8" t="b">
        <f>IF('Winning Team '!Q25&gt;'Losing Team'!Q25, TRUE)</f>
        <v>1</v>
      </c>
      <c r="R25" s="8" t="b">
        <f>IF('Winning Team '!R25&gt;'Losing Team'!R25, TRUE)</f>
        <v>0</v>
      </c>
      <c r="S25" s="8" t="b">
        <f>IF('Winning Team '!S25&gt;'Losing Team'!S25, TRUE)</f>
        <v>0</v>
      </c>
      <c r="T25" s="8" t="b">
        <f>IF('Winning Team '!T25&gt;'Losing Team'!T25, TRUE)</f>
        <v>0</v>
      </c>
      <c r="U25" s="8" t="b">
        <f>IF('Winning Team '!U25&gt;'Losing Team'!U25, TRUE)</f>
        <v>1</v>
      </c>
      <c r="V25" s="8" t="b">
        <f>IF('Winning Team '!V25&gt;'Losing Team'!V25, TRUE)</f>
        <v>1</v>
      </c>
      <c r="W25" s="8" t="b">
        <f>IF('Winning Team '!W25&gt;'Losing Team'!W25, TRUE)</f>
        <v>0</v>
      </c>
      <c r="X25" s="8" t="b">
        <f>IF('Winning Team '!X25&gt;'Losing Team'!X25, TRUE)</f>
        <v>0</v>
      </c>
      <c r="Y25" s="8" t="b">
        <f>IF('Winning Team '!Y25&gt;'Losing Team'!Y25, TRUE)</f>
        <v>1</v>
      </c>
      <c r="Z25" s="8" t="b">
        <f>IF('Winning Team '!Z25&gt;'Losing Team'!Z25, TRUE)</f>
        <v>1</v>
      </c>
      <c r="AA25" s="8" t="b">
        <f>IF('Winning Team '!AA25&gt;'Losing Team'!AA25, TRUE)</f>
        <v>1</v>
      </c>
      <c r="AB25" s="8" t="b">
        <f>IF('Winning Team '!AB25&gt;'Losing Team'!AB25, TRUE)</f>
        <v>1</v>
      </c>
      <c r="AC25" s="8" t="b">
        <f>IF('Winning Team '!AC25&gt;'Losing Team'!AC25, TRUE)</f>
        <v>0</v>
      </c>
      <c r="AD25" s="8" t="b">
        <f>IF('Winning Team '!AD25&gt;'Losing Team'!AD25, TRUE)</f>
        <v>1</v>
      </c>
      <c r="AE25" s="8" t="b">
        <f>IF('Winning Team '!AE25&gt;'Losing Team'!AE25, TRUE)</f>
        <v>0</v>
      </c>
      <c r="AF25" s="8" t="b">
        <f>IF('Winning Team '!AF25&gt;'Losing Team'!AF25, TRUE)</f>
        <v>0</v>
      </c>
      <c r="AG25" s="8" t="b">
        <f>IF('Winning Team '!AG25&gt;'Losing Team'!AG25, TRUE)</f>
        <v>0</v>
      </c>
      <c r="AH25" s="8" t="b">
        <f>IF('Winning Team '!AH25&gt;'Losing Team'!AH25, TRUE)</f>
        <v>0</v>
      </c>
      <c r="AI25" s="8" t="b">
        <f>IF('Winning Team '!AI25&gt;'Losing Team'!AI25, TRUE)</f>
        <v>1</v>
      </c>
      <c r="AJ25" s="8" t="b">
        <f>IF('Winning Team '!AJ25&gt;'Losing Team'!AJ25, TRUE)</f>
        <v>1</v>
      </c>
      <c r="AK25" s="8" t="b">
        <f>IF('Winning Team '!AK25&gt;'Losing Team'!AK25, TRUE)</f>
        <v>1</v>
      </c>
      <c r="AL25" s="8" t="b">
        <f>IF('Winning Team '!AL25&gt;'Losing Team'!AL25, TRUE)</f>
        <v>0</v>
      </c>
      <c r="AM25" s="8" t="b">
        <f>IF('Winning Team '!AM25&gt;'Losing Team'!AM25, TRUE)</f>
        <v>0</v>
      </c>
      <c r="AN25" s="8" t="b">
        <f>IF('Winning Team '!AN25&gt;'Losing Team'!AN25, TRUE)</f>
        <v>0</v>
      </c>
      <c r="AO25" s="8" t="b">
        <f>IF('Winning Team '!AO25&gt;'Losing Team'!AO25, TRUE)</f>
        <v>0</v>
      </c>
      <c r="AP25" s="8" t="b">
        <f>IF('Winning Team '!AP25&gt;'Losing Team'!AP25, TRUE)</f>
        <v>0</v>
      </c>
      <c r="AQ25" s="8" t="b">
        <f>IF('Winning Team '!AQ25&gt;'Losing Team'!AQ25, TRUE)</f>
        <v>0</v>
      </c>
      <c r="AR25" s="8" t="b">
        <f>IF('Winning Team '!AR25&gt;'Losing Team'!AR25, TRUE)</f>
        <v>0</v>
      </c>
      <c r="AS25" s="8" t="b">
        <f>IF('Winning Team '!AS25&gt;'Losing Team'!AS25, TRUE)</f>
        <v>0</v>
      </c>
      <c r="AT25" s="8" t="b">
        <f>IF('Winning Team '!AT25&gt;'Losing Team'!AT25, TRUE)</f>
        <v>0</v>
      </c>
      <c r="AU25" s="8" t="b">
        <f>IF('Winning Team '!AU25&gt;'Losing Team'!AU25, TRUE)</f>
        <v>0</v>
      </c>
      <c r="AV25" s="8" t="b">
        <f>IF('Winning Team '!AV25&gt;'Losing Team'!AV25, TRUE)</f>
        <v>0</v>
      </c>
      <c r="AW25" s="8" t="b">
        <f>IF('Winning Team '!AW25&gt;'Losing Team'!AW25, TRUE)</f>
        <v>0</v>
      </c>
      <c r="AX25" s="8" t="b">
        <f>IF('Winning Team '!AX25&gt;'Losing Team'!AX25, TRUE)</f>
        <v>0</v>
      </c>
      <c r="AY25" s="8" t="b">
        <f>IF('Winning Team '!AY25&gt;'Losing Team'!AY25, TRUE)</f>
        <v>0</v>
      </c>
      <c r="AZ25" s="8" t="b">
        <f>IF('Winning Team '!AZ25&gt;'Losing Team'!AZ25, TRUE)</f>
        <v>0</v>
      </c>
      <c r="BA25" s="8" t="b">
        <f>IF('Winning Team '!BA25&gt;'Losing Team'!BA25, TRUE)</f>
        <v>1</v>
      </c>
      <c r="BB25" s="8" t="b">
        <f>IF('Winning Team '!BB25&gt;'Losing Team'!BB25, TRUE)</f>
        <v>0</v>
      </c>
    </row>
    <row r="26">
      <c r="A26" s="2" t="s">
        <v>145</v>
      </c>
      <c r="B26" s="8" t="b">
        <f>IF('Winning Team '!B26&gt;'Losing Team'!B26, TRUE)</f>
        <v>0</v>
      </c>
      <c r="C26" s="8" t="b">
        <f>IF('Winning Team '!C26&gt;'Losing Team'!C26, TRUE)</f>
        <v>0</v>
      </c>
      <c r="D26" s="8" t="b">
        <f>IF('Winning Team '!D26&gt;'Losing Team'!D26, TRUE)</f>
        <v>0</v>
      </c>
      <c r="E26" s="8" t="b">
        <f>IF('Winning Team '!E26&gt;'Losing Team'!E26, TRUE)</f>
        <v>1</v>
      </c>
      <c r="F26" s="8" t="b">
        <f>IF('Winning Team '!F26&gt;'Losing Team'!F26, TRUE)</f>
        <v>1</v>
      </c>
      <c r="G26" s="8" t="b">
        <f>IF('Winning Team '!G26&gt;'Losing Team'!G26, TRUE)</f>
        <v>0</v>
      </c>
      <c r="H26" s="8" t="b">
        <f>IF('Winning Team '!H26&gt;'Losing Team'!H26, TRUE)</f>
        <v>0</v>
      </c>
      <c r="I26" s="8" t="b">
        <f>IF('Winning Team '!I26&gt;'Losing Team'!I26, TRUE)</f>
        <v>0</v>
      </c>
      <c r="J26" s="8" t="b">
        <f>IF('Winning Team '!J26&gt;'Losing Team'!J26, TRUE)</f>
        <v>0</v>
      </c>
      <c r="K26" s="8" t="b">
        <f>IF('Winning Team '!K26&gt;'Losing Team'!K26, TRUE)</f>
        <v>1</v>
      </c>
      <c r="L26" s="8" t="b">
        <f>IF('Winning Team '!L26&gt;'Losing Team'!L26, TRUE)</f>
        <v>0</v>
      </c>
      <c r="M26" s="8" t="b">
        <f>IF('Winning Team '!M26&gt;'Losing Team'!M26, TRUE)</f>
        <v>0</v>
      </c>
      <c r="N26" s="8" t="b">
        <f>IF('Winning Team '!N26&gt;'Losing Team'!N26, TRUE)</f>
        <v>0</v>
      </c>
      <c r="O26" s="8" t="b">
        <f>IF('Winning Team '!O26&gt;'Losing Team'!O26, TRUE)</f>
        <v>0</v>
      </c>
      <c r="P26" s="8" t="b">
        <f>IF('Winning Team '!P26&gt;'Losing Team'!P26, TRUE)</f>
        <v>1</v>
      </c>
      <c r="Q26" s="8" t="b">
        <f>IF('Winning Team '!Q26&gt;'Losing Team'!Q26, TRUE)</f>
        <v>0</v>
      </c>
      <c r="R26" s="8" t="b">
        <f>IF('Winning Team '!R26&gt;'Losing Team'!R26, TRUE)</f>
        <v>0</v>
      </c>
      <c r="S26" s="8" t="b">
        <f>IF('Winning Team '!S26&gt;'Losing Team'!S26, TRUE)</f>
        <v>0</v>
      </c>
      <c r="T26" s="8" t="b">
        <f>IF('Winning Team '!T26&gt;'Losing Team'!T26, TRUE)</f>
        <v>1</v>
      </c>
      <c r="U26" s="8" t="b">
        <f>IF('Winning Team '!U26&gt;'Losing Team'!U26, TRUE)</f>
        <v>0</v>
      </c>
      <c r="V26" s="8" t="b">
        <f>IF('Winning Team '!V26&gt;'Losing Team'!V26, TRUE)</f>
        <v>0</v>
      </c>
      <c r="W26" s="8" t="b">
        <f>IF('Winning Team '!W26&gt;'Losing Team'!W26, TRUE)</f>
        <v>1</v>
      </c>
      <c r="X26" s="8" t="b">
        <f>IF('Winning Team '!X26&gt;'Losing Team'!X26, TRUE)</f>
        <v>1</v>
      </c>
      <c r="Y26" s="8" t="b">
        <f>IF('Winning Team '!Y26&gt;'Losing Team'!Y26, TRUE)</f>
        <v>0</v>
      </c>
      <c r="Z26" s="8" t="b">
        <f>IF('Winning Team '!Z26&gt;'Losing Team'!Z26, TRUE)</f>
        <v>0</v>
      </c>
      <c r="AA26" s="8" t="b">
        <f>IF('Winning Team '!AA26&gt;'Losing Team'!AA26, TRUE)</f>
        <v>0</v>
      </c>
      <c r="AB26" s="8" t="b">
        <f>IF('Winning Team '!AB26&gt;'Losing Team'!AB26, TRUE)</f>
        <v>0</v>
      </c>
      <c r="AC26" s="8" t="b">
        <f>IF('Winning Team '!AC26&gt;'Losing Team'!AC26, TRUE)</f>
        <v>1</v>
      </c>
      <c r="AD26" s="8" t="b">
        <f>IF('Winning Team '!AD26&gt;'Losing Team'!AD26, TRUE)</f>
        <v>0</v>
      </c>
      <c r="AE26" s="8" t="b">
        <f>IF('Winning Team '!AE26&gt;'Losing Team'!AE26, TRUE)</f>
        <v>1</v>
      </c>
      <c r="AF26" s="8" t="b">
        <f>IF('Winning Team '!AF26&gt;'Losing Team'!AF26, TRUE)</f>
        <v>1</v>
      </c>
      <c r="AG26" s="8" t="b">
        <f>IF('Winning Team '!AG26&gt;'Losing Team'!AG26, TRUE)</f>
        <v>1</v>
      </c>
      <c r="AH26" s="8" t="b">
        <f>IF('Winning Team '!AH26&gt;'Losing Team'!AH26, TRUE)</f>
        <v>0</v>
      </c>
      <c r="AI26" s="8" t="b">
        <f>IF('Winning Team '!AI26&gt;'Losing Team'!AI26, TRUE)</f>
        <v>1</v>
      </c>
      <c r="AJ26" s="8" t="b">
        <f>IF('Winning Team '!AJ26&gt;'Losing Team'!AJ26, TRUE)</f>
        <v>1</v>
      </c>
      <c r="AK26" s="8" t="b">
        <f>IF('Winning Team '!AK26&gt;'Losing Team'!AK26, TRUE)</f>
        <v>1</v>
      </c>
      <c r="AL26" s="8" t="b">
        <f>IF('Winning Team '!AL26&gt;'Losing Team'!AL26, TRUE)</f>
        <v>1</v>
      </c>
      <c r="AM26" s="8" t="b">
        <f>IF('Winning Team '!AM26&gt;'Losing Team'!AM26, TRUE)</f>
        <v>0</v>
      </c>
      <c r="AN26" s="8" t="b">
        <f>IF('Winning Team '!AN26&gt;'Losing Team'!AN26, TRUE)</f>
        <v>0</v>
      </c>
      <c r="AO26" s="8" t="b">
        <f>IF('Winning Team '!AO26&gt;'Losing Team'!AO26, TRUE)</f>
        <v>0</v>
      </c>
      <c r="AP26" s="8" t="b">
        <f>IF('Winning Team '!AP26&gt;'Losing Team'!AP26, TRUE)</f>
        <v>0</v>
      </c>
      <c r="AQ26" s="8" t="b">
        <f>IF('Winning Team '!AQ26&gt;'Losing Team'!AQ26, TRUE)</f>
        <v>0</v>
      </c>
      <c r="AR26" s="8" t="b">
        <f>IF('Winning Team '!AR26&gt;'Losing Team'!AR26, TRUE)</f>
        <v>0</v>
      </c>
      <c r="AS26" s="8" t="b">
        <f>IF('Winning Team '!AS26&gt;'Losing Team'!AS26, TRUE)</f>
        <v>1</v>
      </c>
      <c r="AT26" s="8" t="b">
        <f>IF('Winning Team '!AT26&gt;'Losing Team'!AT26, TRUE)</f>
        <v>1</v>
      </c>
      <c r="AU26" s="8" t="b">
        <f>IF('Winning Team '!AU26&gt;'Losing Team'!AU26, TRUE)</f>
        <v>1</v>
      </c>
      <c r="AV26" s="8" t="b">
        <f>IF('Winning Team '!AV26&gt;'Losing Team'!AV26, TRUE)</f>
        <v>1</v>
      </c>
      <c r="AW26" s="8" t="b">
        <f>IF('Winning Team '!AW26&gt;'Losing Team'!AW26, TRUE)</f>
        <v>0</v>
      </c>
      <c r="AX26" s="8" t="b">
        <f>IF('Winning Team '!AX26&gt;'Losing Team'!AX26, TRUE)</f>
        <v>1</v>
      </c>
      <c r="AY26" s="8" t="b">
        <f>IF('Winning Team '!AY26&gt;'Losing Team'!AY26, TRUE)</f>
        <v>0</v>
      </c>
      <c r="AZ26" s="8" t="b">
        <f>IF('Winning Team '!AZ26&gt;'Losing Team'!AZ26, TRUE)</f>
        <v>1</v>
      </c>
      <c r="BA26" s="8" t="b">
        <f>IF('Winning Team '!BA26&gt;'Losing Team'!BA26, TRUE)</f>
        <v>1</v>
      </c>
      <c r="BB26" s="8" t="b">
        <f>IF('Winning Team '!BB26&gt;'Losing Team'!BB26, TRUE)</f>
        <v>0</v>
      </c>
    </row>
    <row r="27">
      <c r="A27" s="2" t="s">
        <v>146</v>
      </c>
      <c r="B27" s="8" t="b">
        <f>IF('Winning Team '!B27&gt;'Losing Team'!B27, TRUE)</f>
        <v>0</v>
      </c>
      <c r="C27" s="8" t="b">
        <f>IF('Winning Team '!C27&gt;'Losing Team'!C27, TRUE)</f>
        <v>1</v>
      </c>
      <c r="D27" s="8" t="b">
        <f>IF('Winning Team '!D27&gt;'Losing Team'!D27, TRUE)</f>
        <v>0</v>
      </c>
      <c r="E27" s="8" t="b">
        <f>IF('Winning Team '!E27&gt;'Losing Team'!E27, TRUE)</f>
        <v>1</v>
      </c>
      <c r="F27" s="8" t="b">
        <f>IF('Winning Team '!F27&gt;'Losing Team'!F27, TRUE)</f>
        <v>1</v>
      </c>
      <c r="G27" s="8" t="b">
        <f>IF('Winning Team '!G27&gt;'Losing Team'!G27, TRUE)</f>
        <v>0</v>
      </c>
      <c r="H27" s="8" t="b">
        <f>IF('Winning Team '!H27&gt;'Losing Team'!H27, TRUE)</f>
        <v>0</v>
      </c>
      <c r="I27" s="8" t="b">
        <f>IF('Winning Team '!I27&gt;'Losing Team'!I27, TRUE)</f>
        <v>0</v>
      </c>
      <c r="J27" s="8" t="b">
        <f>IF('Winning Team '!J27&gt;'Losing Team'!J27, TRUE)</f>
        <v>0</v>
      </c>
      <c r="K27" s="8" t="b">
        <f>IF('Winning Team '!K27&gt;'Losing Team'!K27, TRUE)</f>
        <v>0</v>
      </c>
      <c r="L27" s="8" t="b">
        <f>IF('Winning Team '!L27&gt;'Losing Team'!L27, TRUE)</f>
        <v>0</v>
      </c>
      <c r="M27" s="8" t="b">
        <f>IF('Winning Team '!M27&gt;'Losing Team'!M27, TRUE)</f>
        <v>0</v>
      </c>
      <c r="N27" s="8" t="b">
        <f>IF('Winning Team '!N27&gt;'Losing Team'!N27, TRUE)</f>
        <v>0</v>
      </c>
      <c r="O27" s="8" t="b">
        <f>IF('Winning Team '!O27&gt;'Losing Team'!O27, TRUE)</f>
        <v>1</v>
      </c>
      <c r="P27" s="8" t="b">
        <f>IF('Winning Team '!P27&gt;'Losing Team'!P27, TRUE)</f>
        <v>1</v>
      </c>
      <c r="Q27" s="8" t="b">
        <f>IF('Winning Team '!Q27&gt;'Losing Team'!Q27, TRUE)</f>
        <v>0</v>
      </c>
      <c r="R27" s="8" t="b">
        <f>IF('Winning Team '!R27&gt;'Losing Team'!R27, TRUE)</f>
        <v>1</v>
      </c>
      <c r="S27" s="8" t="b">
        <f>IF('Winning Team '!S27&gt;'Losing Team'!S27, TRUE)</f>
        <v>1</v>
      </c>
      <c r="T27" s="8" t="b">
        <f>IF('Winning Team '!T27&gt;'Losing Team'!T27, TRUE)</f>
        <v>0</v>
      </c>
      <c r="U27" s="8" t="b">
        <f>IF('Winning Team '!U27&gt;'Losing Team'!U27, TRUE)</f>
        <v>0</v>
      </c>
      <c r="V27" s="8" t="b">
        <f>IF('Winning Team '!V27&gt;'Losing Team'!V27, TRUE)</f>
        <v>0</v>
      </c>
      <c r="W27" s="8" t="b">
        <f>IF('Winning Team '!W27&gt;'Losing Team'!W27, TRUE)</f>
        <v>1</v>
      </c>
      <c r="X27" s="8" t="b">
        <f>IF('Winning Team '!X27&gt;'Losing Team'!X27, TRUE)</f>
        <v>1</v>
      </c>
      <c r="Y27" s="8" t="b">
        <f>IF('Winning Team '!Y27&gt;'Losing Team'!Y27, TRUE)</f>
        <v>0</v>
      </c>
      <c r="Z27" s="8" t="b">
        <f>IF('Winning Team '!Z27&gt;'Losing Team'!Z27, TRUE)</f>
        <v>1</v>
      </c>
      <c r="AA27" s="8" t="b">
        <f>IF('Winning Team '!AA27&gt;'Losing Team'!AA27, TRUE)</f>
        <v>1</v>
      </c>
      <c r="AB27" s="8" t="b">
        <f>IF('Winning Team '!AB27&gt;'Losing Team'!AB27, TRUE)</f>
        <v>0</v>
      </c>
      <c r="AC27" s="8" t="b">
        <f>IF('Winning Team '!AC27&gt;'Losing Team'!AC27, TRUE)</f>
        <v>1</v>
      </c>
      <c r="AD27" s="8" t="b">
        <f>IF('Winning Team '!AD27&gt;'Losing Team'!AD27, TRUE)</f>
        <v>0</v>
      </c>
      <c r="AE27" s="8" t="b">
        <f>IF('Winning Team '!AE27&gt;'Losing Team'!AE27, TRUE)</f>
        <v>1</v>
      </c>
      <c r="AF27" s="8" t="b">
        <f>IF('Winning Team '!AF27&gt;'Losing Team'!AF27, TRUE)</f>
        <v>0</v>
      </c>
      <c r="AG27" s="8" t="b">
        <f>IF('Winning Team '!AG27&gt;'Losing Team'!AG27, TRUE)</f>
        <v>1</v>
      </c>
      <c r="AH27" s="8" t="b">
        <f>IF('Winning Team '!AH27&gt;'Losing Team'!AH27, TRUE)</f>
        <v>0</v>
      </c>
      <c r="AI27" s="8" t="b">
        <f>IF('Winning Team '!AI27&gt;'Losing Team'!AI27, TRUE)</f>
        <v>1</v>
      </c>
      <c r="AJ27" s="8" t="b">
        <f>IF('Winning Team '!AJ27&gt;'Losing Team'!AJ27, TRUE)</f>
        <v>1</v>
      </c>
      <c r="AK27" s="8" t="b">
        <f>IF('Winning Team '!AK27&gt;'Losing Team'!AK27, TRUE)</f>
        <v>1</v>
      </c>
      <c r="AL27" s="8" t="b">
        <f>IF('Winning Team '!AL27&gt;'Losing Team'!AL27, TRUE)</f>
        <v>1</v>
      </c>
      <c r="AM27" s="8" t="b">
        <f>IF('Winning Team '!AM27&gt;'Losing Team'!AM27, TRUE)</f>
        <v>0</v>
      </c>
      <c r="AN27" s="8" t="b">
        <f>IF('Winning Team '!AN27&gt;'Losing Team'!AN27, TRUE)</f>
        <v>0</v>
      </c>
      <c r="AO27" s="8" t="b">
        <f>IF('Winning Team '!AO27&gt;'Losing Team'!AO27, TRUE)</f>
        <v>0</v>
      </c>
      <c r="AP27" s="8" t="b">
        <f>IF('Winning Team '!AP27&gt;'Losing Team'!AP27, TRUE)</f>
        <v>1</v>
      </c>
      <c r="AQ27" s="8" t="b">
        <f>IF('Winning Team '!AQ27&gt;'Losing Team'!AQ27, TRUE)</f>
        <v>0</v>
      </c>
      <c r="AR27" s="8" t="b">
        <f>IF('Winning Team '!AR27&gt;'Losing Team'!AR27, TRUE)</f>
        <v>0</v>
      </c>
      <c r="AS27" s="8" t="b">
        <f>IF('Winning Team '!AS27&gt;'Losing Team'!AS27, TRUE)</f>
        <v>1</v>
      </c>
      <c r="AT27" s="8" t="b">
        <f>IF('Winning Team '!AT27&gt;'Losing Team'!AT27, TRUE)</f>
        <v>1</v>
      </c>
      <c r="AU27" s="8" t="b">
        <f>IF('Winning Team '!AU27&gt;'Losing Team'!AU27, TRUE)</f>
        <v>1</v>
      </c>
      <c r="AV27" s="8" t="b">
        <f>IF('Winning Team '!AV27&gt;'Losing Team'!AV27, TRUE)</f>
        <v>1</v>
      </c>
      <c r="AW27" s="8" t="b">
        <f>IF('Winning Team '!AW27&gt;'Losing Team'!AW27, TRUE)</f>
        <v>1</v>
      </c>
      <c r="AX27" s="8" t="b">
        <f>IF('Winning Team '!AX27&gt;'Losing Team'!AX27, TRUE)</f>
        <v>1</v>
      </c>
      <c r="AY27" s="8" t="b">
        <f>IF('Winning Team '!AY27&gt;'Losing Team'!AY27, TRUE)</f>
        <v>1</v>
      </c>
      <c r="AZ27" s="8" t="b">
        <f>IF('Winning Team '!AZ27&gt;'Losing Team'!AZ27, TRUE)</f>
        <v>1</v>
      </c>
      <c r="BA27" s="8" t="b">
        <f>IF('Winning Team '!BA27&gt;'Losing Team'!BA27, TRUE)</f>
        <v>1</v>
      </c>
      <c r="BB27" s="8" t="b">
        <f>IF('Winning Team '!BB27&gt;'Losing Team'!BB27, TRUE)</f>
        <v>1</v>
      </c>
    </row>
    <row r="28">
      <c r="A28" s="2" t="s">
        <v>147</v>
      </c>
      <c r="B28" s="8" t="b">
        <f>IF('Winning Team '!B28&gt;'Losing Team'!B28, TRUE)</f>
        <v>0</v>
      </c>
      <c r="C28" s="8" t="b">
        <f>IF('Winning Team '!C28&gt;'Losing Team'!C28, TRUE)</f>
        <v>0</v>
      </c>
      <c r="D28" s="8" t="b">
        <f>IF('Winning Team '!D28&gt;'Losing Team'!D28, TRUE)</f>
        <v>0</v>
      </c>
      <c r="E28" s="8" t="b">
        <f>IF('Winning Team '!E28&gt;'Losing Team'!E28, TRUE)</f>
        <v>0</v>
      </c>
      <c r="F28" s="8" t="b">
        <f>IF('Winning Team '!F28&gt;'Losing Team'!F28, TRUE)</f>
        <v>1</v>
      </c>
      <c r="G28" s="8" t="b">
        <f>IF('Winning Team '!G28&gt;'Losing Team'!G28, TRUE)</f>
        <v>0</v>
      </c>
      <c r="H28" s="8" t="b">
        <f>IF('Winning Team '!H28&gt;'Losing Team'!H28, TRUE)</f>
        <v>1</v>
      </c>
      <c r="I28" s="8" t="b">
        <f>IF('Winning Team '!I28&gt;'Losing Team'!I28, TRUE)</f>
        <v>0</v>
      </c>
      <c r="J28" s="8" t="b">
        <f>IF('Winning Team '!J28&gt;'Losing Team'!J28, TRUE)</f>
        <v>0</v>
      </c>
      <c r="K28" s="8" t="b">
        <f>IF('Winning Team '!K28&gt;'Losing Team'!K28, TRUE)</f>
        <v>0</v>
      </c>
      <c r="L28" s="8" t="b">
        <f>IF('Winning Team '!L28&gt;'Losing Team'!L28, TRUE)</f>
        <v>0</v>
      </c>
      <c r="M28" s="8" t="b">
        <f>IF('Winning Team '!M28&gt;'Losing Team'!M28, TRUE)</f>
        <v>0</v>
      </c>
      <c r="N28" s="8" t="b">
        <f>IF('Winning Team '!N28&gt;'Losing Team'!N28, TRUE)</f>
        <v>1</v>
      </c>
      <c r="O28" s="8" t="b">
        <f>IF('Winning Team '!O28&gt;'Losing Team'!O28, TRUE)</f>
        <v>0</v>
      </c>
      <c r="P28" s="8" t="b">
        <f>IF('Winning Team '!P28&gt;'Losing Team'!P28, TRUE)</f>
        <v>0</v>
      </c>
      <c r="Q28" s="8" t="b">
        <f>IF('Winning Team '!Q28&gt;'Losing Team'!Q28, TRUE)</f>
        <v>1</v>
      </c>
      <c r="R28" s="8" t="b">
        <f>IF('Winning Team '!R28&gt;'Losing Team'!R28, TRUE)</f>
        <v>0</v>
      </c>
      <c r="S28" s="8" t="b">
        <f>IF('Winning Team '!S28&gt;'Losing Team'!S28, TRUE)</f>
        <v>1</v>
      </c>
      <c r="T28" s="8" t="b">
        <f>IF('Winning Team '!T28&gt;'Losing Team'!T28, TRUE)</f>
        <v>0</v>
      </c>
      <c r="U28" s="8" t="b">
        <f>IF('Winning Team '!U28&gt;'Losing Team'!U28, TRUE)</f>
        <v>1</v>
      </c>
      <c r="V28" s="8" t="b">
        <f>IF('Winning Team '!V28&gt;'Losing Team'!V28, TRUE)</f>
        <v>1</v>
      </c>
      <c r="W28" s="8" t="b">
        <f>IF('Winning Team '!W28&gt;'Losing Team'!W28, TRUE)</f>
        <v>0</v>
      </c>
      <c r="X28" s="8" t="b">
        <f>IF('Winning Team '!X28&gt;'Losing Team'!X28, TRUE)</f>
        <v>0</v>
      </c>
      <c r="Y28" s="8" t="b">
        <f>IF('Winning Team '!Y28&gt;'Losing Team'!Y28, TRUE)</f>
        <v>0</v>
      </c>
      <c r="Z28" s="8" t="b">
        <f>IF('Winning Team '!Z28&gt;'Losing Team'!Z28, TRUE)</f>
        <v>0</v>
      </c>
      <c r="AA28" s="8" t="b">
        <f>IF('Winning Team '!AA28&gt;'Losing Team'!AA28, TRUE)</f>
        <v>1</v>
      </c>
      <c r="AB28" s="8" t="b">
        <f>IF('Winning Team '!AB28&gt;'Losing Team'!AB28, TRUE)</f>
        <v>0</v>
      </c>
      <c r="AC28" s="8" t="b">
        <f>IF('Winning Team '!AC28&gt;'Losing Team'!AC28, TRUE)</f>
        <v>1</v>
      </c>
      <c r="AD28" s="8" t="b">
        <f>IF('Winning Team '!AD28&gt;'Losing Team'!AD28, TRUE)</f>
        <v>1</v>
      </c>
      <c r="AE28" s="8" t="b">
        <f>IF('Winning Team '!AE28&gt;'Losing Team'!AE28, TRUE)</f>
        <v>0</v>
      </c>
      <c r="AF28" s="8" t="b">
        <f>IF('Winning Team '!AF28&gt;'Losing Team'!AF28, TRUE)</f>
        <v>1</v>
      </c>
      <c r="AG28" s="8" t="b">
        <f>IF('Winning Team '!AG28&gt;'Losing Team'!AG28, TRUE)</f>
        <v>1</v>
      </c>
      <c r="AH28" s="8" t="b">
        <f>IF('Winning Team '!AH28&gt;'Losing Team'!AH28, TRUE)</f>
        <v>1</v>
      </c>
      <c r="AI28" s="8" t="b">
        <f>IF('Winning Team '!AI28&gt;'Losing Team'!AI28, TRUE)</f>
        <v>0</v>
      </c>
      <c r="AJ28" s="8" t="b">
        <f>IF('Winning Team '!AJ28&gt;'Losing Team'!AJ28, TRUE)</f>
        <v>0</v>
      </c>
      <c r="AK28" s="8" t="b">
        <f>IF('Winning Team '!AK28&gt;'Losing Team'!AK28, TRUE)</f>
        <v>1</v>
      </c>
      <c r="AL28" s="8" t="b">
        <f>IF('Winning Team '!AL28&gt;'Losing Team'!AL28, TRUE)</f>
        <v>1</v>
      </c>
      <c r="AM28" s="8" t="b">
        <f>IF('Winning Team '!AM28&gt;'Losing Team'!AM28, TRUE)</f>
        <v>0</v>
      </c>
      <c r="AN28" s="8" t="b">
        <f>IF('Winning Team '!AN28&gt;'Losing Team'!AN28, TRUE)</f>
        <v>0</v>
      </c>
      <c r="AO28" s="8" t="b">
        <f>IF('Winning Team '!AO28&gt;'Losing Team'!AO28, TRUE)</f>
        <v>0</v>
      </c>
      <c r="AP28" s="8" t="b">
        <f>IF('Winning Team '!AP28&gt;'Losing Team'!AP28, TRUE)</f>
        <v>0</v>
      </c>
      <c r="AQ28" s="8" t="b">
        <f>IF('Winning Team '!AQ28&gt;'Losing Team'!AQ28, TRUE)</f>
        <v>0</v>
      </c>
      <c r="AR28" s="8" t="b">
        <f>IF('Winning Team '!AR28&gt;'Losing Team'!AR28, TRUE)</f>
        <v>0</v>
      </c>
      <c r="AS28" s="8" t="b">
        <f>IF('Winning Team '!AS28&gt;'Losing Team'!AS28, TRUE)</f>
        <v>1</v>
      </c>
      <c r="AT28" s="8" t="b">
        <f>IF('Winning Team '!AT28&gt;'Losing Team'!AT28, TRUE)</f>
        <v>0</v>
      </c>
      <c r="AU28" s="8" t="b">
        <f>IF('Winning Team '!AU28&gt;'Losing Team'!AU28, TRUE)</f>
        <v>0</v>
      </c>
      <c r="AV28" s="8" t="b">
        <f>IF('Winning Team '!AV28&gt;'Losing Team'!AV28, TRUE)</f>
        <v>0</v>
      </c>
      <c r="AW28" s="8" t="b">
        <f>IF('Winning Team '!AW28&gt;'Losing Team'!AW28, TRUE)</f>
        <v>0</v>
      </c>
      <c r="AX28" s="8" t="b">
        <f>IF('Winning Team '!AX28&gt;'Losing Team'!AX28, TRUE)</f>
        <v>1</v>
      </c>
      <c r="AY28" s="8" t="b">
        <f>IF('Winning Team '!AY28&gt;'Losing Team'!AY28, TRUE)</f>
        <v>1</v>
      </c>
      <c r="AZ28" s="8" t="b">
        <f>IF('Winning Team '!AZ28&gt;'Losing Team'!AZ28, TRUE)</f>
        <v>0</v>
      </c>
      <c r="BA28" s="8" t="b">
        <f>IF('Winning Team '!BA28&gt;'Losing Team'!BA28, TRUE)</f>
        <v>1</v>
      </c>
      <c r="BB28" s="8" t="b">
        <f>IF('Winning Team '!BB28&gt;'Losing Team'!BB28, TRUE)</f>
        <v>0</v>
      </c>
    </row>
    <row r="29">
      <c r="A29" s="2" t="s">
        <v>148</v>
      </c>
      <c r="B29" s="8" t="b">
        <f>IF('Winning Team '!B29&gt;'Losing Team'!B29, TRUE)</f>
        <v>0</v>
      </c>
      <c r="C29" s="8" t="b">
        <f>IF('Winning Team '!C29&gt;'Losing Team'!C29, TRUE)</f>
        <v>1</v>
      </c>
      <c r="D29" s="8" t="b">
        <f>IF('Winning Team '!D29&gt;'Losing Team'!D29, TRUE)</f>
        <v>1</v>
      </c>
      <c r="E29" s="8" t="b">
        <f>IF('Winning Team '!E29&gt;'Losing Team'!E29, TRUE)</f>
        <v>0</v>
      </c>
      <c r="F29" s="8" t="b">
        <f>IF('Winning Team '!F29&gt;'Losing Team'!F29, TRUE)</f>
        <v>0</v>
      </c>
      <c r="G29" s="8" t="b">
        <f>IF('Winning Team '!G29&gt;'Losing Team'!G29, TRUE)</f>
        <v>1</v>
      </c>
      <c r="H29" s="8" t="b">
        <f>IF('Winning Team '!H29&gt;'Losing Team'!H29, TRUE)</f>
        <v>0</v>
      </c>
      <c r="I29" s="8" t="b">
        <f>IF('Winning Team '!I29&gt;'Losing Team'!I29, TRUE)</f>
        <v>0</v>
      </c>
      <c r="J29" s="8" t="b">
        <f>IF('Winning Team '!J29&gt;'Losing Team'!J29, TRUE)</f>
        <v>1</v>
      </c>
      <c r="K29" s="8" t="b">
        <f>IF('Winning Team '!K29&gt;'Losing Team'!K29, TRUE)</f>
        <v>1</v>
      </c>
      <c r="L29" s="8" t="b">
        <f>IF('Winning Team '!L29&gt;'Losing Team'!L29, TRUE)</f>
        <v>1</v>
      </c>
      <c r="M29" s="8" t="b">
        <f>IF('Winning Team '!M29&gt;'Losing Team'!M29, TRUE)</f>
        <v>1</v>
      </c>
      <c r="N29" s="8" t="b">
        <f>IF('Winning Team '!N29&gt;'Losing Team'!N29, TRUE)</f>
        <v>0</v>
      </c>
      <c r="O29" s="8" t="b">
        <f>IF('Winning Team '!O29&gt;'Losing Team'!O29, TRUE)</f>
        <v>1</v>
      </c>
      <c r="P29" s="8" t="b">
        <f>IF('Winning Team '!P29&gt;'Losing Team'!P29, TRUE)</f>
        <v>1</v>
      </c>
      <c r="Q29" s="8" t="b">
        <f>IF('Winning Team '!Q29&gt;'Losing Team'!Q29, TRUE)</f>
        <v>1</v>
      </c>
      <c r="R29" s="8" t="b">
        <f>IF('Winning Team '!R29&gt;'Losing Team'!R29, TRUE)</f>
        <v>0</v>
      </c>
      <c r="S29" s="8" t="b">
        <f>IF('Winning Team '!S29&gt;'Losing Team'!S29, TRUE)</f>
        <v>1</v>
      </c>
      <c r="T29" s="8" t="b">
        <f>IF('Winning Team '!T29&gt;'Losing Team'!T29, TRUE)</f>
        <v>0</v>
      </c>
      <c r="U29" s="8" t="b">
        <f>IF('Winning Team '!U29&gt;'Losing Team'!U29, TRUE)</f>
        <v>1</v>
      </c>
      <c r="V29" s="8" t="b">
        <f>IF('Winning Team '!V29&gt;'Losing Team'!V29, TRUE)</f>
        <v>0</v>
      </c>
      <c r="W29" s="8" t="b">
        <f>IF('Winning Team '!W29&gt;'Losing Team'!W29, TRUE)</f>
        <v>0</v>
      </c>
      <c r="X29" s="8" t="b">
        <f>IF('Winning Team '!X29&gt;'Losing Team'!X29, TRUE)</f>
        <v>0</v>
      </c>
      <c r="Y29" s="8" t="b">
        <f>IF('Winning Team '!Y29&gt;'Losing Team'!Y29, TRUE)</f>
        <v>0</v>
      </c>
      <c r="Z29" s="8" t="b">
        <f>IF('Winning Team '!Z29&gt;'Losing Team'!Z29, TRUE)</f>
        <v>1</v>
      </c>
      <c r="AA29" s="8" t="b">
        <f>IF('Winning Team '!AA29&gt;'Losing Team'!AA29, TRUE)</f>
        <v>1</v>
      </c>
      <c r="AB29" s="8" t="b">
        <f>IF('Winning Team '!AB29&gt;'Losing Team'!AB29, TRUE)</f>
        <v>1</v>
      </c>
      <c r="AC29" s="8" t="b">
        <f>IF('Winning Team '!AC29&gt;'Losing Team'!AC29, TRUE)</f>
        <v>0</v>
      </c>
      <c r="AD29" s="8" t="b">
        <f>IF('Winning Team '!AD29&gt;'Losing Team'!AD29, TRUE)</f>
        <v>1</v>
      </c>
      <c r="AE29" s="8" t="b">
        <f>IF('Winning Team '!AE29&gt;'Losing Team'!AE29, TRUE)</f>
        <v>0</v>
      </c>
      <c r="AF29" s="8" t="b">
        <f>IF('Winning Team '!AF29&gt;'Losing Team'!AF29, TRUE)</f>
        <v>0</v>
      </c>
      <c r="AG29" s="8" t="b">
        <f>IF('Winning Team '!AG29&gt;'Losing Team'!AG29, TRUE)</f>
        <v>0</v>
      </c>
      <c r="AH29" s="8" t="b">
        <f>IF('Winning Team '!AH29&gt;'Losing Team'!AH29, TRUE)</f>
        <v>1</v>
      </c>
      <c r="AI29" s="8" t="b">
        <f>IF('Winning Team '!AI29&gt;'Losing Team'!AI29, TRUE)</f>
        <v>1</v>
      </c>
      <c r="AJ29" s="8" t="b">
        <f>IF('Winning Team '!AJ29&gt;'Losing Team'!AJ29, TRUE)</f>
        <v>0</v>
      </c>
      <c r="AK29" s="8" t="b">
        <f>IF('Winning Team '!AK29&gt;'Losing Team'!AK29, TRUE)</f>
        <v>0</v>
      </c>
      <c r="AL29" s="8" t="b">
        <f>IF('Winning Team '!AL29&gt;'Losing Team'!AL29, TRUE)</f>
        <v>0</v>
      </c>
      <c r="AM29" s="8" t="b">
        <f>IF('Winning Team '!AM29&gt;'Losing Team'!AM29, TRUE)</f>
        <v>1</v>
      </c>
      <c r="AN29" s="8" t="b">
        <f>IF('Winning Team '!AN29&gt;'Losing Team'!AN29, TRUE)</f>
        <v>1</v>
      </c>
      <c r="AO29" s="8" t="b">
        <f>IF('Winning Team '!AO29&gt;'Losing Team'!AO29, TRUE)</f>
        <v>1</v>
      </c>
      <c r="AP29" s="8" t="b">
        <f>IF('Winning Team '!AP29&gt;'Losing Team'!AP29, TRUE)</f>
        <v>0</v>
      </c>
      <c r="AQ29" s="8" t="b">
        <f>IF('Winning Team '!AQ29&gt;'Losing Team'!AQ29, TRUE)</f>
        <v>1</v>
      </c>
      <c r="AR29" s="8" t="b">
        <f>IF('Winning Team '!AR29&gt;'Losing Team'!AR29, TRUE)</f>
        <v>1</v>
      </c>
      <c r="AS29" s="8" t="b">
        <f>IF('Winning Team '!AS29&gt;'Losing Team'!AS29, TRUE)</f>
        <v>0</v>
      </c>
      <c r="AT29" s="8" t="b">
        <f>IF('Winning Team '!AT29&gt;'Losing Team'!AT29, TRUE)</f>
        <v>0</v>
      </c>
      <c r="AU29" s="8" t="b">
        <f>IF('Winning Team '!AU29&gt;'Losing Team'!AU29, TRUE)</f>
        <v>1</v>
      </c>
      <c r="AV29" s="8" t="b">
        <f>IF('Winning Team '!AV29&gt;'Losing Team'!AV29, TRUE)</f>
        <v>1</v>
      </c>
      <c r="AW29" s="8" t="b">
        <f>IF('Winning Team '!AW29&gt;'Losing Team'!AW29, TRUE)</f>
        <v>0</v>
      </c>
      <c r="AX29" s="8" t="b">
        <f>IF('Winning Team '!AX29&gt;'Losing Team'!AX29, TRUE)</f>
        <v>0</v>
      </c>
      <c r="AY29" s="8" t="b">
        <f>IF('Winning Team '!AY29&gt;'Losing Team'!AY29, TRUE)</f>
        <v>0</v>
      </c>
      <c r="AZ29" s="8" t="b">
        <f>IF('Winning Team '!AZ29&gt;'Losing Team'!AZ29, TRUE)</f>
        <v>0</v>
      </c>
      <c r="BA29" s="8" t="b">
        <f>IF('Winning Team '!BA29&gt;'Losing Team'!BA29, TRUE)</f>
        <v>0</v>
      </c>
      <c r="BB29" s="8" t="b">
        <f>IF('Winning Team '!BB29&gt;'Losing Team'!BB29, TRUE)</f>
        <v>1</v>
      </c>
    </row>
    <row r="30">
      <c r="A30" s="2" t="s">
        <v>149</v>
      </c>
      <c r="B30" s="8" t="b">
        <f>IF('Winning Team '!B30&gt;'Losing Team'!B30, TRUE)</f>
        <v>0</v>
      </c>
      <c r="C30" s="8" t="b">
        <f>IF('Winning Team '!C30&gt;'Losing Team'!C30, TRUE)</f>
        <v>1</v>
      </c>
      <c r="D30" s="8" t="b">
        <f>IF('Winning Team '!D30&gt;'Losing Team'!D30, TRUE)</f>
        <v>0</v>
      </c>
      <c r="E30" s="8" t="b">
        <f>IF('Winning Team '!E30&gt;'Losing Team'!E30, TRUE)</f>
        <v>1</v>
      </c>
      <c r="F30" s="8" t="b">
        <f>IF('Winning Team '!F30&gt;'Losing Team'!F30, TRUE)</f>
        <v>0</v>
      </c>
      <c r="G30" s="8" t="b">
        <f>IF('Winning Team '!G30&gt;'Losing Team'!G30, TRUE)</f>
        <v>0</v>
      </c>
      <c r="H30" s="8" t="b">
        <f>IF('Winning Team '!H30&gt;'Losing Team'!H30, TRUE)</f>
        <v>0</v>
      </c>
      <c r="I30" s="8" t="b">
        <f>IF('Winning Team '!I30&gt;'Losing Team'!I30, TRUE)</f>
        <v>0</v>
      </c>
      <c r="J30" s="8" t="b">
        <f>IF('Winning Team '!J30&gt;'Losing Team'!J30, TRUE)</f>
        <v>1</v>
      </c>
      <c r="K30" s="8" t="b">
        <f>IF('Winning Team '!K30&gt;'Losing Team'!K30, TRUE)</f>
        <v>1</v>
      </c>
      <c r="L30" s="8" t="b">
        <f>IF('Winning Team '!L30&gt;'Losing Team'!L30, TRUE)</f>
        <v>1</v>
      </c>
      <c r="M30" s="8" t="b">
        <f>IF('Winning Team '!M30&gt;'Losing Team'!M30, TRUE)</f>
        <v>1</v>
      </c>
      <c r="N30" s="8" t="b">
        <f>IF('Winning Team '!N30&gt;'Losing Team'!N30, TRUE)</f>
        <v>0</v>
      </c>
      <c r="O30" s="8" t="b">
        <f>IF('Winning Team '!O30&gt;'Losing Team'!O30, TRUE)</f>
        <v>1</v>
      </c>
      <c r="P30" s="8" t="b">
        <f>IF('Winning Team '!P30&gt;'Losing Team'!P30, TRUE)</f>
        <v>0</v>
      </c>
      <c r="Q30" s="8" t="b">
        <f>IF('Winning Team '!Q30&gt;'Losing Team'!Q30, TRUE)</f>
        <v>0</v>
      </c>
      <c r="R30" s="8" t="b">
        <f>IF('Winning Team '!R30&gt;'Losing Team'!R30, TRUE)</f>
        <v>1</v>
      </c>
      <c r="S30" s="8" t="b">
        <f>IF('Winning Team '!S30&gt;'Losing Team'!S30, TRUE)</f>
        <v>0</v>
      </c>
      <c r="T30" s="8" t="b">
        <f>IF('Winning Team '!T30&gt;'Losing Team'!T30, TRUE)</f>
        <v>1</v>
      </c>
      <c r="U30" s="8" t="b">
        <f>IF('Winning Team '!U30&gt;'Losing Team'!U30, TRUE)</f>
        <v>0</v>
      </c>
      <c r="V30" s="8" t="b">
        <f>IF('Winning Team '!V30&gt;'Losing Team'!V30, TRUE)</f>
        <v>0</v>
      </c>
      <c r="W30" s="8" t="b">
        <f>IF('Winning Team '!W30&gt;'Losing Team'!W30, TRUE)</f>
        <v>1</v>
      </c>
      <c r="X30" s="8" t="b">
        <f>IF('Winning Team '!X30&gt;'Losing Team'!X30, TRUE)</f>
        <v>1</v>
      </c>
      <c r="Y30" s="8" t="b">
        <f>IF('Winning Team '!Y30&gt;'Losing Team'!Y30, TRUE)</f>
        <v>0</v>
      </c>
      <c r="Z30" s="8" t="b">
        <f>IF('Winning Team '!Z30&gt;'Losing Team'!Z30, TRUE)</f>
        <v>1</v>
      </c>
      <c r="AA30" s="8" t="b">
        <f>IF('Winning Team '!AA30&gt;'Losing Team'!AA30, TRUE)</f>
        <v>0</v>
      </c>
      <c r="AB30" s="8" t="b">
        <f>IF('Winning Team '!AB30&gt;'Losing Team'!AB30, TRUE)</f>
        <v>1</v>
      </c>
      <c r="AC30" s="8" t="b">
        <f>IF('Winning Team '!AC30&gt;'Losing Team'!AC30, TRUE)</f>
        <v>0</v>
      </c>
      <c r="AD30" s="8" t="b">
        <f>IF('Winning Team '!AD30&gt;'Losing Team'!AD30, TRUE)</f>
        <v>0</v>
      </c>
      <c r="AE30" s="8" t="b">
        <f>IF('Winning Team '!AE30&gt;'Losing Team'!AE30, TRUE)</f>
        <v>1</v>
      </c>
      <c r="AF30" s="8" t="b">
        <f>IF('Winning Team '!AF30&gt;'Losing Team'!AF30, TRUE)</f>
        <v>0</v>
      </c>
      <c r="AG30" s="8" t="b">
        <f>IF('Winning Team '!AG30&gt;'Losing Team'!AG30, TRUE)</f>
        <v>0</v>
      </c>
      <c r="AH30" s="8" t="b">
        <f>IF('Winning Team '!AH30&gt;'Losing Team'!AH30, TRUE)</f>
        <v>0</v>
      </c>
      <c r="AI30" s="8" t="b">
        <f>IF('Winning Team '!AI30&gt;'Losing Team'!AI30, TRUE)</f>
        <v>1</v>
      </c>
      <c r="AJ30" s="8" t="b">
        <f>IF('Winning Team '!AJ30&gt;'Losing Team'!AJ30, TRUE)</f>
        <v>1</v>
      </c>
      <c r="AK30" s="8" t="b">
        <f>IF('Winning Team '!AK30&gt;'Losing Team'!AK30, TRUE)</f>
        <v>1</v>
      </c>
      <c r="AL30" s="8" t="b">
        <f>IF('Winning Team '!AL30&gt;'Losing Team'!AL30, TRUE)</f>
        <v>1</v>
      </c>
      <c r="AM30" s="8" t="b">
        <f>IF('Winning Team '!AM30&gt;'Losing Team'!AM30, TRUE)</f>
        <v>0</v>
      </c>
      <c r="AN30" s="8" t="b">
        <f>IF('Winning Team '!AN30&gt;'Losing Team'!AN30, TRUE)</f>
        <v>0</v>
      </c>
      <c r="AO30" s="8" t="b">
        <f>IF('Winning Team '!AO30&gt;'Losing Team'!AO30, TRUE)</f>
        <v>1</v>
      </c>
      <c r="AP30" s="8" t="b">
        <f>IF('Winning Team '!AP30&gt;'Losing Team'!AP30, TRUE)</f>
        <v>1</v>
      </c>
      <c r="AQ30" s="8" t="b">
        <f>IF('Winning Team '!AQ30&gt;'Losing Team'!AQ30, TRUE)</f>
        <v>0</v>
      </c>
      <c r="AR30" s="8" t="b">
        <f>IF('Winning Team '!AR30&gt;'Losing Team'!AR30, TRUE)</f>
        <v>0</v>
      </c>
      <c r="AS30" s="8" t="b">
        <f>IF('Winning Team '!AS30&gt;'Losing Team'!AS30, TRUE)</f>
        <v>1</v>
      </c>
      <c r="AT30" s="8" t="b">
        <f>IF('Winning Team '!AT30&gt;'Losing Team'!AT30, TRUE)</f>
        <v>1</v>
      </c>
      <c r="AU30" s="8" t="b">
        <f>IF('Winning Team '!AU30&gt;'Losing Team'!AU30, TRUE)</f>
        <v>0</v>
      </c>
      <c r="AV30" s="8" t="b">
        <f>IF('Winning Team '!AV30&gt;'Losing Team'!AV30, TRUE)</f>
        <v>1</v>
      </c>
      <c r="AW30" s="8" t="b">
        <f>IF('Winning Team '!AW30&gt;'Losing Team'!AW30, TRUE)</f>
        <v>1</v>
      </c>
      <c r="AX30" s="8" t="b">
        <f>IF('Winning Team '!AX30&gt;'Losing Team'!AX30, TRUE)</f>
        <v>1</v>
      </c>
      <c r="AY30" s="8" t="b">
        <f>IF('Winning Team '!AY30&gt;'Losing Team'!AY30, TRUE)</f>
        <v>1</v>
      </c>
      <c r="AZ30" s="8" t="b">
        <f>IF('Winning Team '!AZ30&gt;'Losing Team'!AZ30, TRUE)</f>
        <v>1</v>
      </c>
      <c r="BA30" s="8" t="b">
        <f>IF('Winning Team '!BA30&gt;'Losing Team'!BA30, TRUE)</f>
        <v>1</v>
      </c>
      <c r="BB30" s="8" t="b">
        <f>IF('Winning Team '!BB30&gt;'Losing Team'!BB30, TRUE)</f>
        <v>1</v>
      </c>
    </row>
    <row r="31">
      <c r="A31" s="2" t="s">
        <v>150</v>
      </c>
      <c r="B31" s="8" t="b">
        <f>IF('Winning Team '!B31&gt;'Losing Team'!B31, TRUE)</f>
        <v>0</v>
      </c>
      <c r="C31" s="8" t="b">
        <f>IF('Winning Team '!C31&gt;'Losing Team'!C31, TRUE)</f>
        <v>1</v>
      </c>
      <c r="D31" s="8" t="b">
        <f>IF('Winning Team '!D31&gt;'Losing Team'!D31, TRUE)</f>
        <v>1</v>
      </c>
      <c r="E31" s="8" t="b">
        <f>IF('Winning Team '!E31&gt;'Losing Team'!E31, TRUE)</f>
        <v>0</v>
      </c>
      <c r="F31" s="8" t="b">
        <f>IF('Winning Team '!F31&gt;'Losing Team'!F31, TRUE)</f>
        <v>0</v>
      </c>
      <c r="G31" s="8" t="b">
        <f>IF('Winning Team '!G31&gt;'Losing Team'!G31, TRUE)</f>
        <v>1</v>
      </c>
      <c r="H31" s="8" t="b">
        <f>IF('Winning Team '!H31&gt;'Losing Team'!H31, TRUE)</f>
        <v>0</v>
      </c>
      <c r="I31" s="8" t="b">
        <f>IF('Winning Team '!I31&gt;'Losing Team'!I31, TRUE)</f>
        <v>0</v>
      </c>
      <c r="J31" s="8" t="b">
        <f>IF('Winning Team '!J31&gt;'Losing Team'!J31, TRUE)</f>
        <v>1</v>
      </c>
      <c r="K31" s="8" t="b">
        <f>IF('Winning Team '!K31&gt;'Losing Team'!K31, TRUE)</f>
        <v>1</v>
      </c>
      <c r="L31" s="8" t="b">
        <f>IF('Winning Team '!L31&gt;'Losing Team'!L31, TRUE)</f>
        <v>1</v>
      </c>
      <c r="M31" s="8" t="b">
        <f>IF('Winning Team '!M31&gt;'Losing Team'!M31, TRUE)</f>
        <v>0</v>
      </c>
      <c r="N31" s="8" t="b">
        <f>IF('Winning Team '!N31&gt;'Losing Team'!N31, TRUE)</f>
        <v>0</v>
      </c>
      <c r="O31" s="8" t="b">
        <f>IF('Winning Team '!O31&gt;'Losing Team'!O31, TRUE)</f>
        <v>1</v>
      </c>
      <c r="P31" s="8" t="b">
        <f>IF('Winning Team '!P31&gt;'Losing Team'!P31, TRUE)</f>
        <v>1</v>
      </c>
      <c r="Q31" s="8" t="b">
        <f>IF('Winning Team '!Q31&gt;'Losing Team'!Q31, TRUE)</f>
        <v>1</v>
      </c>
      <c r="R31" s="8" t="b">
        <f>IF('Winning Team '!R31&gt;'Losing Team'!R31, TRUE)</f>
        <v>0</v>
      </c>
      <c r="S31" s="8" t="b">
        <f>IF('Winning Team '!S31&gt;'Losing Team'!S31, TRUE)</f>
        <v>0</v>
      </c>
      <c r="T31" s="8" t="b">
        <f>IF('Winning Team '!T31&gt;'Losing Team'!T31, TRUE)</f>
        <v>1</v>
      </c>
      <c r="U31" s="8" t="b">
        <f>IF('Winning Team '!U31&gt;'Losing Team'!U31, TRUE)</f>
        <v>1</v>
      </c>
      <c r="V31" s="8" t="b">
        <f>IF('Winning Team '!V31&gt;'Losing Team'!V31, TRUE)</f>
        <v>1</v>
      </c>
      <c r="W31" s="8" t="b">
        <f>IF('Winning Team '!W31&gt;'Losing Team'!W31, TRUE)</f>
        <v>0</v>
      </c>
      <c r="X31" s="8" t="b">
        <f>IF('Winning Team '!X31&gt;'Losing Team'!X31, TRUE)</f>
        <v>0</v>
      </c>
      <c r="Y31" s="8" t="b">
        <f>IF('Winning Team '!Y31&gt;'Losing Team'!Y31, TRUE)</f>
        <v>0</v>
      </c>
      <c r="Z31" s="8" t="b">
        <f>IF('Winning Team '!Z31&gt;'Losing Team'!Z31, TRUE)</f>
        <v>1</v>
      </c>
      <c r="AA31" s="8" t="b">
        <f>IF('Winning Team '!AA31&gt;'Losing Team'!AA31, TRUE)</f>
        <v>1</v>
      </c>
      <c r="AB31" s="8" t="b">
        <f>IF('Winning Team '!AB31&gt;'Losing Team'!AB31, TRUE)</f>
        <v>1</v>
      </c>
      <c r="AC31" s="8" t="b">
        <f>IF('Winning Team '!AC31&gt;'Losing Team'!AC31, TRUE)</f>
        <v>0</v>
      </c>
      <c r="AD31" s="8" t="b">
        <f>IF('Winning Team '!AD31&gt;'Losing Team'!AD31, TRUE)</f>
        <v>1</v>
      </c>
      <c r="AE31" s="8" t="b">
        <f>IF('Winning Team '!AE31&gt;'Losing Team'!AE31, TRUE)</f>
        <v>0</v>
      </c>
      <c r="AF31" s="8" t="b">
        <f>IF('Winning Team '!AF31&gt;'Losing Team'!AF31, TRUE)</f>
        <v>0</v>
      </c>
      <c r="AG31" s="8" t="b">
        <f>IF('Winning Team '!AG31&gt;'Losing Team'!AG31, TRUE)</f>
        <v>0</v>
      </c>
      <c r="AH31" s="8" t="b">
        <f>IF('Winning Team '!AH31&gt;'Losing Team'!AH31, TRUE)</f>
        <v>0</v>
      </c>
      <c r="AI31" s="8" t="b">
        <f>IF('Winning Team '!AI31&gt;'Losing Team'!AI31, TRUE)</f>
        <v>1</v>
      </c>
      <c r="AJ31" s="8" t="b">
        <f>IF('Winning Team '!AJ31&gt;'Losing Team'!AJ31, TRUE)</f>
        <v>0</v>
      </c>
      <c r="AK31" s="8" t="b">
        <f>IF('Winning Team '!AK31&gt;'Losing Team'!AK31, TRUE)</f>
        <v>0</v>
      </c>
      <c r="AL31" s="8" t="b">
        <f>IF('Winning Team '!AL31&gt;'Losing Team'!AL31, TRUE)</f>
        <v>0</v>
      </c>
      <c r="AM31" s="8" t="b">
        <f>IF('Winning Team '!AM31&gt;'Losing Team'!AM31, TRUE)</f>
        <v>0</v>
      </c>
      <c r="AN31" s="8" t="b">
        <f>IF('Winning Team '!AN31&gt;'Losing Team'!AN31, TRUE)</f>
        <v>0</v>
      </c>
      <c r="AO31" s="8" t="b">
        <f>IF('Winning Team '!AO31&gt;'Losing Team'!AO31, TRUE)</f>
        <v>0</v>
      </c>
      <c r="AP31" s="8" t="b">
        <f>IF('Winning Team '!AP31&gt;'Losing Team'!AP31, TRUE)</f>
        <v>0</v>
      </c>
      <c r="AQ31" s="8" t="b">
        <f>IF('Winning Team '!AQ31&gt;'Losing Team'!AQ31, TRUE)</f>
        <v>1</v>
      </c>
      <c r="AR31" s="8" t="b">
        <f>IF('Winning Team '!AR31&gt;'Losing Team'!AR31, TRUE)</f>
        <v>1</v>
      </c>
      <c r="AS31" s="8" t="b">
        <f>IF('Winning Team '!AS31&gt;'Losing Team'!AS31, TRUE)</f>
        <v>0</v>
      </c>
      <c r="AT31" s="8" t="b">
        <f>IF('Winning Team '!AT31&gt;'Losing Team'!AT31, TRUE)</f>
        <v>0</v>
      </c>
      <c r="AU31" s="8" t="b">
        <f>IF('Winning Team '!AU31&gt;'Losing Team'!AU31, TRUE)</f>
        <v>1</v>
      </c>
      <c r="AV31" s="8" t="b">
        <f>IF('Winning Team '!AV31&gt;'Losing Team'!AV31, TRUE)</f>
        <v>0</v>
      </c>
      <c r="AW31" s="8" t="b">
        <f>IF('Winning Team '!AW31&gt;'Losing Team'!AW31, TRUE)</f>
        <v>0</v>
      </c>
      <c r="AX31" s="8" t="b">
        <f>IF('Winning Team '!AX31&gt;'Losing Team'!AX31, TRUE)</f>
        <v>0</v>
      </c>
      <c r="AY31" s="8" t="b">
        <f>IF('Winning Team '!AY31&gt;'Losing Team'!AY31, TRUE)</f>
        <v>0</v>
      </c>
      <c r="AZ31" s="8" t="b">
        <f>IF('Winning Team '!AZ31&gt;'Losing Team'!AZ31, TRUE)</f>
        <v>0</v>
      </c>
      <c r="BA31" s="8" t="b">
        <f>IF('Winning Team '!BA31&gt;'Losing Team'!BA31, TRUE)</f>
        <v>0</v>
      </c>
      <c r="BB31" s="8" t="b">
        <f>IF('Winning Team '!BB31&gt;'Losing Team'!BB31, TRUE)</f>
        <v>0</v>
      </c>
    </row>
    <row r="32">
      <c r="A32" s="2" t="s">
        <v>151</v>
      </c>
      <c r="B32" s="8" t="b">
        <f>IF('Winning Team '!B32&gt;'Losing Team'!B32, TRUE)</f>
        <v>0</v>
      </c>
      <c r="C32" s="8" t="b">
        <f>IF('Winning Team '!C32&gt;'Losing Team'!C32, TRUE)</f>
        <v>0</v>
      </c>
      <c r="D32" s="8" t="b">
        <f>IF('Winning Team '!D32&gt;'Losing Team'!D32, TRUE)</f>
        <v>0</v>
      </c>
      <c r="E32" s="8" t="b">
        <f>IF('Winning Team '!E32&gt;'Losing Team'!E32, TRUE)</f>
        <v>1</v>
      </c>
      <c r="F32" s="8" t="b">
        <f>IF('Winning Team '!F32&gt;'Losing Team'!F32, TRUE)</f>
        <v>1</v>
      </c>
      <c r="G32" s="8" t="b">
        <f>IF('Winning Team '!G32&gt;'Losing Team'!G32, TRUE)</f>
        <v>0</v>
      </c>
      <c r="H32" s="8" t="b">
        <f>IF('Winning Team '!H32&gt;'Losing Team'!H32, TRUE)</f>
        <v>1</v>
      </c>
      <c r="I32" s="8" t="b">
        <f>IF('Winning Team '!I32&gt;'Losing Team'!I32, TRUE)</f>
        <v>0</v>
      </c>
      <c r="J32" s="8" t="b">
        <f>IF('Winning Team '!J32&gt;'Losing Team'!J32, TRUE)</f>
        <v>0</v>
      </c>
      <c r="K32" s="8" t="b">
        <f>IF('Winning Team '!K32&gt;'Losing Team'!K32, TRUE)</f>
        <v>0</v>
      </c>
      <c r="L32" s="8" t="b">
        <f>IF('Winning Team '!L32&gt;'Losing Team'!L32, TRUE)</f>
        <v>0</v>
      </c>
      <c r="M32" s="8" t="b">
        <f>IF('Winning Team '!M32&gt;'Losing Team'!M32, TRUE)</f>
        <v>0</v>
      </c>
      <c r="N32" s="8" t="b">
        <f>IF('Winning Team '!N32&gt;'Losing Team'!N32, TRUE)</f>
        <v>1</v>
      </c>
      <c r="O32" s="8" t="b">
        <f>IF('Winning Team '!O32&gt;'Losing Team'!O32, TRUE)</f>
        <v>0</v>
      </c>
      <c r="P32" s="8" t="b">
        <f>IF('Winning Team '!P32&gt;'Losing Team'!P32, TRUE)</f>
        <v>0</v>
      </c>
      <c r="Q32" s="8" t="b">
        <f>IF('Winning Team '!Q32&gt;'Losing Team'!Q32, TRUE)</f>
        <v>0</v>
      </c>
      <c r="R32" s="8" t="b">
        <f>IF('Winning Team '!R32&gt;'Losing Team'!R32, TRUE)</f>
        <v>1</v>
      </c>
      <c r="S32" s="8" t="b">
        <f>IF('Winning Team '!S32&gt;'Losing Team'!S32, TRUE)</f>
        <v>1</v>
      </c>
      <c r="T32" s="8" t="b">
        <f>IF('Winning Team '!T32&gt;'Losing Team'!T32, TRUE)</f>
        <v>1</v>
      </c>
      <c r="U32" s="8" t="b">
        <f>IF('Winning Team '!U32&gt;'Losing Team'!U32, TRUE)</f>
        <v>0</v>
      </c>
      <c r="V32" s="8" t="b">
        <f>IF('Winning Team '!V32&gt;'Losing Team'!V32, TRUE)</f>
        <v>0</v>
      </c>
      <c r="W32" s="8" t="b">
        <f>IF('Winning Team '!W32&gt;'Losing Team'!W32, TRUE)</f>
        <v>0</v>
      </c>
      <c r="X32" s="8" t="b">
        <f>IF('Winning Team '!X32&gt;'Losing Team'!X32, TRUE)</f>
        <v>1</v>
      </c>
      <c r="Y32" s="8" t="b">
        <f>IF('Winning Team '!Y32&gt;'Losing Team'!Y32, TRUE)</f>
        <v>1</v>
      </c>
      <c r="Z32" s="8" t="b">
        <f>IF('Winning Team '!Z32&gt;'Losing Team'!Z32, TRUE)</f>
        <v>0</v>
      </c>
      <c r="AA32" s="8" t="b">
        <f>IF('Winning Team '!AA32&gt;'Losing Team'!AA32, TRUE)</f>
        <v>0</v>
      </c>
      <c r="AB32" s="8" t="b">
        <f>IF('Winning Team '!AB32&gt;'Losing Team'!AB32, TRUE)</f>
        <v>0</v>
      </c>
      <c r="AC32" s="8" t="b">
        <f>IF('Winning Team '!AC32&gt;'Losing Team'!AC32, TRUE)</f>
        <v>1</v>
      </c>
      <c r="AD32" s="8" t="b">
        <f>IF('Winning Team '!AD32&gt;'Losing Team'!AD32, TRUE)</f>
        <v>0</v>
      </c>
      <c r="AE32" s="8" t="b">
        <f>IF('Winning Team '!AE32&gt;'Losing Team'!AE32, TRUE)</f>
        <v>0</v>
      </c>
      <c r="AF32" s="8" t="b">
        <f>IF('Winning Team '!AF32&gt;'Losing Team'!AF32, TRUE)</f>
        <v>1</v>
      </c>
      <c r="AG32" s="8" t="b">
        <f>IF('Winning Team '!AG32&gt;'Losing Team'!AG32, TRUE)</f>
        <v>1</v>
      </c>
      <c r="AH32" s="8" t="b">
        <f>IF('Winning Team '!AH32&gt;'Losing Team'!AH32, TRUE)</f>
        <v>1</v>
      </c>
      <c r="AI32" s="8" t="b">
        <f>IF('Winning Team '!AI32&gt;'Losing Team'!AI32, TRUE)</f>
        <v>0</v>
      </c>
      <c r="AJ32" s="8" t="b">
        <f>IF('Winning Team '!AJ32&gt;'Losing Team'!AJ32, TRUE)</f>
        <v>1</v>
      </c>
      <c r="AK32" s="8" t="b">
        <f>IF('Winning Team '!AK32&gt;'Losing Team'!AK32, TRUE)</f>
        <v>0</v>
      </c>
      <c r="AL32" s="8" t="b">
        <f>IF('Winning Team '!AL32&gt;'Losing Team'!AL32, TRUE)</f>
        <v>1</v>
      </c>
      <c r="AM32" s="8" t="b">
        <f>IF('Winning Team '!AM32&gt;'Losing Team'!AM32, TRUE)</f>
        <v>0</v>
      </c>
      <c r="AN32" s="8" t="b">
        <f>IF('Winning Team '!AN32&gt;'Losing Team'!AN32, TRUE)</f>
        <v>1</v>
      </c>
      <c r="AO32" s="8" t="b">
        <f>IF('Winning Team '!AO32&gt;'Losing Team'!AO32, TRUE)</f>
        <v>0</v>
      </c>
      <c r="AP32" s="8" t="b">
        <f>IF('Winning Team '!AP32&gt;'Losing Team'!AP32, TRUE)</f>
        <v>1</v>
      </c>
      <c r="AQ32" s="8" t="b">
        <f>IF('Winning Team '!AQ32&gt;'Losing Team'!AQ32, TRUE)</f>
        <v>0</v>
      </c>
      <c r="AR32" s="8" t="b">
        <f>IF('Winning Team '!AR32&gt;'Losing Team'!AR32, TRUE)</f>
        <v>0</v>
      </c>
      <c r="AS32" s="8" t="b">
        <f>IF('Winning Team '!AS32&gt;'Losing Team'!AS32, TRUE)</f>
        <v>0</v>
      </c>
      <c r="AT32" s="8" t="b">
        <f>IF('Winning Team '!AT32&gt;'Losing Team'!AT32, TRUE)</f>
        <v>1</v>
      </c>
      <c r="AU32" s="8" t="b">
        <f>IF('Winning Team '!AU32&gt;'Losing Team'!AU32, TRUE)</f>
        <v>0</v>
      </c>
      <c r="AV32" s="8" t="b">
        <f>IF('Winning Team '!AV32&gt;'Losing Team'!AV32, TRUE)</f>
        <v>0</v>
      </c>
      <c r="AW32" s="8" t="b">
        <f>IF('Winning Team '!AW32&gt;'Losing Team'!AW32, TRUE)</f>
        <v>1</v>
      </c>
      <c r="AX32" s="8" t="b">
        <f>IF('Winning Team '!AX32&gt;'Losing Team'!AX32, TRUE)</f>
        <v>1</v>
      </c>
      <c r="AY32" s="8" t="b">
        <f>IF('Winning Team '!AY32&gt;'Losing Team'!AY32, TRUE)</f>
        <v>1</v>
      </c>
      <c r="AZ32" s="8" t="b">
        <f>IF('Winning Team '!AZ32&gt;'Losing Team'!AZ32, TRUE)</f>
        <v>1</v>
      </c>
      <c r="BA32" s="8" t="b">
        <f>IF('Winning Team '!BA32&gt;'Losing Team'!BA32, TRUE)</f>
        <v>1</v>
      </c>
      <c r="BB32" s="8" t="b">
        <f>IF('Winning Team '!BB32&gt;'Losing Team'!BB32, TRUE)</f>
        <v>0</v>
      </c>
    </row>
    <row r="33">
      <c r="A33" s="2" t="s">
        <v>152</v>
      </c>
      <c r="B33" s="8" t="b">
        <f>IF('Winning Team '!B33&gt;'Losing Team'!B33, TRUE)</f>
        <v>0</v>
      </c>
      <c r="C33" s="8" t="b">
        <f>IF('Winning Team '!C33&gt;'Losing Team'!C33, TRUE)</f>
        <v>1</v>
      </c>
      <c r="D33" s="8" t="b">
        <f>IF('Winning Team '!D33&gt;'Losing Team'!D33, TRUE)</f>
        <v>1</v>
      </c>
      <c r="E33" s="8" t="b">
        <f>IF('Winning Team '!E33&gt;'Losing Team'!E33, TRUE)</f>
        <v>1</v>
      </c>
      <c r="F33" s="8" t="b">
        <f>IF('Winning Team '!F33&gt;'Losing Team'!F33, TRUE)</f>
        <v>1</v>
      </c>
      <c r="G33" s="8" t="b">
        <f>IF('Winning Team '!G33&gt;'Losing Team'!G33, TRUE)</f>
        <v>1</v>
      </c>
      <c r="H33" s="8" t="b">
        <f>IF('Winning Team '!H33&gt;'Losing Team'!H33, TRUE)</f>
        <v>1</v>
      </c>
      <c r="I33" s="8" t="b">
        <f>IF('Winning Team '!I33&gt;'Losing Team'!I33, TRUE)</f>
        <v>0</v>
      </c>
      <c r="J33" s="8" t="b">
        <f>IF('Winning Team '!J33&gt;'Losing Team'!J33, TRUE)</f>
        <v>1</v>
      </c>
      <c r="K33" s="8" t="b">
        <f>IF('Winning Team '!K33&gt;'Losing Team'!K33, TRUE)</f>
        <v>1</v>
      </c>
      <c r="L33" s="8" t="b">
        <f>IF('Winning Team '!L33&gt;'Losing Team'!L33, TRUE)</f>
        <v>1</v>
      </c>
      <c r="M33" s="8" t="b">
        <f>IF('Winning Team '!M33&gt;'Losing Team'!M33, TRUE)</f>
        <v>1</v>
      </c>
      <c r="N33" s="8" t="b">
        <f>IF('Winning Team '!N33&gt;'Losing Team'!N33, TRUE)</f>
        <v>1</v>
      </c>
      <c r="O33" s="8" t="b">
        <f>IF('Winning Team '!O33&gt;'Losing Team'!O33, TRUE)</f>
        <v>1</v>
      </c>
      <c r="P33" s="8" t="b">
        <f>IF('Winning Team '!P33&gt;'Losing Team'!P33, TRUE)</f>
        <v>0</v>
      </c>
      <c r="Q33" s="8" t="b">
        <f>IF('Winning Team '!Q33&gt;'Losing Team'!Q33, TRUE)</f>
        <v>0</v>
      </c>
      <c r="R33" s="8" t="b">
        <f>IF('Winning Team '!R33&gt;'Losing Team'!R33, TRUE)</f>
        <v>1</v>
      </c>
      <c r="S33" s="8" t="b">
        <f>IF('Winning Team '!S33&gt;'Losing Team'!S33, TRUE)</f>
        <v>1</v>
      </c>
      <c r="T33" s="8" t="b">
        <f>IF('Winning Team '!T33&gt;'Losing Team'!T33, TRUE)</f>
        <v>1</v>
      </c>
      <c r="U33" s="8" t="b">
        <f>IF('Winning Team '!U33&gt;'Losing Team'!U33, TRUE)</f>
        <v>1</v>
      </c>
      <c r="V33" s="8" t="b">
        <f>IF('Winning Team '!V33&gt;'Losing Team'!V33, TRUE)</f>
        <v>1</v>
      </c>
      <c r="W33" s="8" t="b">
        <f>IF('Winning Team '!W33&gt;'Losing Team'!W33, TRUE)</f>
        <v>1</v>
      </c>
      <c r="X33" s="8" t="b">
        <f>IF('Winning Team '!X33&gt;'Losing Team'!X33, TRUE)</f>
        <v>0</v>
      </c>
      <c r="Y33" s="8" t="b">
        <f>IF('Winning Team '!Y33&gt;'Losing Team'!Y33, TRUE)</f>
        <v>1</v>
      </c>
      <c r="Z33" s="8" t="b">
        <f>IF('Winning Team '!Z33&gt;'Losing Team'!Z33, TRUE)</f>
        <v>1</v>
      </c>
      <c r="AA33" s="8" t="b">
        <f>IF('Winning Team '!AA33&gt;'Losing Team'!AA33, TRUE)</f>
        <v>0</v>
      </c>
      <c r="AB33" s="8" t="b">
        <f>IF('Winning Team '!AB33&gt;'Losing Team'!AB33, TRUE)</f>
        <v>0</v>
      </c>
      <c r="AC33" s="8" t="b">
        <f>IF('Winning Team '!AC33&gt;'Losing Team'!AC33, TRUE)</f>
        <v>1</v>
      </c>
      <c r="AD33" s="8" t="b">
        <f>IF('Winning Team '!AD33&gt;'Losing Team'!AD33, TRUE)</f>
        <v>0</v>
      </c>
      <c r="AE33" s="8" t="b">
        <f>IF('Winning Team '!AE33&gt;'Losing Team'!AE33, TRUE)</f>
        <v>1</v>
      </c>
      <c r="AF33" s="8" t="b">
        <f>IF('Winning Team '!AF33&gt;'Losing Team'!AF33, TRUE)</f>
        <v>0</v>
      </c>
      <c r="AG33" s="8" t="b">
        <f>IF('Winning Team '!AG33&gt;'Losing Team'!AG33, TRUE)</f>
        <v>0</v>
      </c>
      <c r="AH33" s="8" t="b">
        <f>IF('Winning Team '!AH33&gt;'Losing Team'!AH33, TRUE)</f>
        <v>0</v>
      </c>
      <c r="AI33" s="8" t="b">
        <f>IF('Winning Team '!AI33&gt;'Losing Team'!AI33, TRUE)</f>
        <v>0</v>
      </c>
      <c r="AJ33" s="8" t="b">
        <f>IF('Winning Team '!AJ33&gt;'Losing Team'!AJ33, TRUE)</f>
        <v>1</v>
      </c>
      <c r="AK33" s="8" t="b">
        <f>IF('Winning Team '!AK33&gt;'Losing Team'!AK33, TRUE)</f>
        <v>0</v>
      </c>
      <c r="AL33" s="8" t="b">
        <f>IF('Winning Team '!AL33&gt;'Losing Team'!AL33, TRUE)</f>
        <v>0</v>
      </c>
      <c r="AM33" s="8" t="b">
        <f>IF('Winning Team '!AM33&gt;'Losing Team'!AM33, TRUE)</f>
        <v>0</v>
      </c>
      <c r="AN33" s="8" t="b">
        <f>IF('Winning Team '!AN33&gt;'Losing Team'!AN33, TRUE)</f>
        <v>0</v>
      </c>
      <c r="AO33" s="8" t="b">
        <f>IF('Winning Team '!AO33&gt;'Losing Team'!AO33, TRUE)</f>
        <v>0</v>
      </c>
      <c r="AP33" s="8" t="b">
        <f>IF('Winning Team '!AP33&gt;'Losing Team'!AP33, TRUE)</f>
        <v>0</v>
      </c>
      <c r="AQ33" s="8" t="b">
        <f>IF('Winning Team '!AQ33&gt;'Losing Team'!AQ33, TRUE)</f>
        <v>0</v>
      </c>
      <c r="AR33" s="8" t="b">
        <f>IF('Winning Team '!AR33&gt;'Losing Team'!AR33, TRUE)</f>
        <v>0</v>
      </c>
      <c r="AS33" s="8" t="b">
        <f>IF('Winning Team '!AS33&gt;'Losing Team'!AS33, TRUE)</f>
        <v>1</v>
      </c>
      <c r="AT33" s="8" t="b">
        <f>IF('Winning Team '!AT33&gt;'Losing Team'!AT33, TRUE)</f>
        <v>1</v>
      </c>
      <c r="AU33" s="8" t="b">
        <f>IF('Winning Team '!AU33&gt;'Losing Team'!AU33, TRUE)</f>
        <v>0</v>
      </c>
      <c r="AV33" s="8" t="b">
        <f>IF('Winning Team '!AV33&gt;'Losing Team'!AV33, TRUE)</f>
        <v>0</v>
      </c>
      <c r="AW33" s="8" t="b">
        <f>IF('Winning Team '!AW33&gt;'Losing Team'!AW33, TRUE)</f>
        <v>0</v>
      </c>
      <c r="AX33" s="8" t="b">
        <f>IF('Winning Team '!AX33&gt;'Losing Team'!AX33, TRUE)</f>
        <v>0</v>
      </c>
      <c r="AY33" s="8" t="b">
        <f>IF('Winning Team '!AY33&gt;'Losing Team'!AY33, TRUE)</f>
        <v>1</v>
      </c>
      <c r="AZ33" s="8" t="b">
        <f>IF('Winning Team '!AZ33&gt;'Losing Team'!AZ33, TRUE)</f>
        <v>0</v>
      </c>
      <c r="BA33" s="8" t="b">
        <f>IF('Winning Team '!BA33&gt;'Losing Team'!BA33, TRUE)</f>
        <v>0</v>
      </c>
      <c r="BB33" s="8" t="b">
        <f>IF('Winning Team '!BB33&gt;'Losing Team'!BB33, TRUE)</f>
        <v>0</v>
      </c>
    </row>
    <row r="34">
      <c r="A34" s="2" t="s">
        <v>153</v>
      </c>
      <c r="B34" s="8" t="b">
        <f>IF('Winning Team '!B34&gt;'Losing Team'!B34, TRUE)</f>
        <v>0</v>
      </c>
      <c r="C34" s="8" t="b">
        <f>IF('Winning Team '!C34&gt;'Losing Team'!C34, TRUE)</f>
        <v>1</v>
      </c>
      <c r="D34" s="8" t="b">
        <f>IF('Winning Team '!D34&gt;'Losing Team'!D34, TRUE)</f>
        <v>0</v>
      </c>
      <c r="E34" s="8" t="b">
        <f>IF('Winning Team '!E34&gt;'Losing Team'!E34, TRUE)</f>
        <v>1</v>
      </c>
      <c r="F34" s="8" t="b">
        <f>IF('Winning Team '!F34&gt;'Losing Team'!F34, TRUE)</f>
        <v>1</v>
      </c>
      <c r="G34" s="8" t="b">
        <f>IF('Winning Team '!G34&gt;'Losing Team'!G34, TRUE)</f>
        <v>0</v>
      </c>
      <c r="H34" s="8" t="b">
        <f>IF('Winning Team '!H34&gt;'Losing Team'!H34, TRUE)</f>
        <v>1</v>
      </c>
      <c r="I34" s="8" t="b">
        <f>IF('Winning Team '!I34&gt;'Losing Team'!I34, TRUE)</f>
        <v>0</v>
      </c>
      <c r="J34" s="8" t="b">
        <f>IF('Winning Team '!J34&gt;'Losing Team'!J34, TRUE)</f>
        <v>0</v>
      </c>
      <c r="K34" s="8" t="b">
        <f>IF('Winning Team '!K34&gt;'Losing Team'!K34, TRUE)</f>
        <v>0</v>
      </c>
      <c r="L34" s="8" t="b">
        <f>IF('Winning Team '!L34&gt;'Losing Team'!L34, TRUE)</f>
        <v>0</v>
      </c>
      <c r="M34" s="8" t="b">
        <f>IF('Winning Team '!M34&gt;'Losing Team'!M34, TRUE)</f>
        <v>0</v>
      </c>
      <c r="N34" s="8" t="b">
        <f>IF('Winning Team '!N34&gt;'Losing Team'!N34, TRUE)</f>
        <v>0</v>
      </c>
      <c r="O34" s="8" t="b">
        <f>IF('Winning Team '!O34&gt;'Losing Team'!O34, TRUE)</f>
        <v>0</v>
      </c>
      <c r="P34" s="8" t="b">
        <f>IF('Winning Team '!P34&gt;'Losing Team'!P34, TRUE)</f>
        <v>0</v>
      </c>
      <c r="Q34" s="8" t="b">
        <f>IF('Winning Team '!Q34&gt;'Losing Team'!Q34, TRUE)</f>
        <v>0</v>
      </c>
      <c r="R34" s="8" t="b">
        <f>IF('Winning Team '!R34&gt;'Losing Team'!R34, TRUE)</f>
        <v>0</v>
      </c>
      <c r="S34" s="8" t="b">
        <f>IF('Winning Team '!S34&gt;'Losing Team'!S34, TRUE)</f>
        <v>0</v>
      </c>
      <c r="T34" s="8" t="b">
        <f>IF('Winning Team '!T34&gt;'Losing Team'!T34, TRUE)</f>
        <v>0</v>
      </c>
      <c r="U34" s="8" t="b">
        <f>IF('Winning Team '!U34&gt;'Losing Team'!U34, TRUE)</f>
        <v>1</v>
      </c>
      <c r="V34" s="8" t="b">
        <f>IF('Winning Team '!V34&gt;'Losing Team'!V34, TRUE)</f>
        <v>0</v>
      </c>
      <c r="W34" s="8" t="b">
        <f>IF('Winning Team '!W34&gt;'Losing Team'!W34, TRUE)</f>
        <v>0</v>
      </c>
      <c r="X34" s="8" t="b">
        <f>IF('Winning Team '!X34&gt;'Losing Team'!X34, TRUE)</f>
        <v>1</v>
      </c>
      <c r="Y34" s="8" t="b">
        <f>IF('Winning Team '!Y34&gt;'Losing Team'!Y34, TRUE)</f>
        <v>1</v>
      </c>
      <c r="Z34" s="8" t="b">
        <f>IF('Winning Team '!Z34&gt;'Losing Team'!Z34, TRUE)</f>
        <v>0</v>
      </c>
      <c r="AA34" s="8" t="b">
        <f>IF('Winning Team '!AA34&gt;'Losing Team'!AA34, TRUE)</f>
        <v>0</v>
      </c>
      <c r="AB34" s="8" t="b">
        <f>IF('Winning Team '!AB34&gt;'Losing Team'!AB34, TRUE)</f>
        <v>0</v>
      </c>
      <c r="AC34" s="8" t="b">
        <f>IF('Winning Team '!AC34&gt;'Losing Team'!AC34, TRUE)</f>
        <v>0</v>
      </c>
      <c r="AD34" s="8" t="b">
        <f>IF('Winning Team '!AD34&gt;'Losing Team'!AD34, TRUE)</f>
        <v>0</v>
      </c>
      <c r="AE34" s="8" t="b">
        <f>IF('Winning Team '!AE34&gt;'Losing Team'!AE34, TRUE)</f>
        <v>1</v>
      </c>
      <c r="AF34" s="8" t="b">
        <f>IF('Winning Team '!AF34&gt;'Losing Team'!AF34, TRUE)</f>
        <v>0</v>
      </c>
      <c r="AG34" s="8" t="b">
        <f>IF('Winning Team '!AG34&gt;'Losing Team'!AG34, TRUE)</f>
        <v>0</v>
      </c>
      <c r="AH34" s="8" t="b">
        <f>IF('Winning Team '!AH34&gt;'Losing Team'!AH34, TRUE)</f>
        <v>0</v>
      </c>
      <c r="AI34" s="8" t="b">
        <f>IF('Winning Team '!AI34&gt;'Losing Team'!AI34, TRUE)</f>
        <v>0</v>
      </c>
      <c r="AJ34" s="8" t="b">
        <f>IF('Winning Team '!AJ34&gt;'Losing Team'!AJ34, TRUE)</f>
        <v>1</v>
      </c>
      <c r="AK34" s="8" t="b">
        <f>IF('Winning Team '!AK34&gt;'Losing Team'!AK34, TRUE)</f>
        <v>1</v>
      </c>
      <c r="AL34" s="8" t="b">
        <f>IF('Winning Team '!AL34&gt;'Losing Team'!AL34, TRUE)</f>
        <v>1</v>
      </c>
      <c r="AM34" s="8" t="b">
        <f>IF('Winning Team '!AM34&gt;'Losing Team'!AM34, TRUE)</f>
        <v>0</v>
      </c>
      <c r="AN34" s="8" t="b">
        <f>IF('Winning Team '!AN34&gt;'Losing Team'!AN34, TRUE)</f>
        <v>0</v>
      </c>
      <c r="AO34" s="8" t="b">
        <f>IF('Winning Team '!AO34&gt;'Losing Team'!AO34, TRUE)</f>
        <v>0</v>
      </c>
      <c r="AP34" s="8" t="b">
        <f>IF('Winning Team '!AP34&gt;'Losing Team'!AP34, TRUE)</f>
        <v>0</v>
      </c>
      <c r="AQ34" s="8" t="b">
        <f>IF('Winning Team '!AQ34&gt;'Losing Team'!AQ34, TRUE)</f>
        <v>0</v>
      </c>
      <c r="AR34" s="8" t="b">
        <f>IF('Winning Team '!AR34&gt;'Losing Team'!AR34, TRUE)</f>
        <v>0</v>
      </c>
      <c r="AS34" s="8" t="b">
        <f>IF('Winning Team '!AS34&gt;'Losing Team'!AS34, TRUE)</f>
        <v>1</v>
      </c>
      <c r="AT34" s="8" t="b">
        <f>IF('Winning Team '!AT34&gt;'Losing Team'!AT34, TRUE)</f>
        <v>1</v>
      </c>
      <c r="AU34" s="8" t="b">
        <f>IF('Winning Team '!AU34&gt;'Losing Team'!AU34, TRUE)</f>
        <v>0</v>
      </c>
      <c r="AV34" s="8" t="b">
        <f>IF('Winning Team '!AV34&gt;'Losing Team'!AV34, TRUE)</f>
        <v>1</v>
      </c>
      <c r="AW34" s="8" t="b">
        <f>IF('Winning Team '!AW34&gt;'Losing Team'!AW34, TRUE)</f>
        <v>0</v>
      </c>
      <c r="AX34" s="8" t="b">
        <f>IF('Winning Team '!AX34&gt;'Losing Team'!AX34, TRUE)</f>
        <v>1</v>
      </c>
      <c r="AY34" s="8" t="b">
        <f>IF('Winning Team '!AY34&gt;'Losing Team'!AY34, TRUE)</f>
        <v>0</v>
      </c>
      <c r="AZ34" s="8" t="b">
        <f>IF('Winning Team '!AZ34&gt;'Losing Team'!AZ34, TRUE)</f>
        <v>1</v>
      </c>
      <c r="BA34" s="8" t="b">
        <f>IF('Winning Team '!BA34&gt;'Losing Team'!BA34, TRUE)</f>
        <v>0</v>
      </c>
      <c r="BB34" s="8" t="b">
        <f>IF('Winning Team '!BB34&gt;'Losing Team'!BB34, TRUE)</f>
        <v>0</v>
      </c>
    </row>
    <row r="35">
      <c r="A35" s="2" t="s">
        <v>154</v>
      </c>
      <c r="B35" s="8" t="b">
        <f>IF('Winning Team '!B35&gt;'Losing Team'!B35, TRUE)</f>
        <v>1</v>
      </c>
      <c r="C35" s="8" t="b">
        <f>IF('Winning Team '!C35&gt;'Losing Team'!C35, TRUE)</f>
        <v>0</v>
      </c>
      <c r="D35" s="8" t="b">
        <f>IF('Winning Team '!D35&gt;'Losing Team'!D35, TRUE)</f>
        <v>0</v>
      </c>
      <c r="E35" s="8" t="b">
        <f>IF('Winning Team '!E35&gt;'Losing Team'!E35, TRUE)</f>
        <v>1</v>
      </c>
      <c r="F35" s="8" t="b">
        <f>IF('Winning Team '!F35&gt;'Losing Team'!F35, TRUE)</f>
        <v>1</v>
      </c>
      <c r="G35" s="8" t="b">
        <f>IF('Winning Team '!G35&gt;'Losing Team'!G35, TRUE)</f>
        <v>1</v>
      </c>
      <c r="H35" s="8" t="b">
        <f>IF('Winning Team '!H35&gt;'Losing Team'!H35, TRUE)</f>
        <v>1</v>
      </c>
      <c r="I35" s="8" t="b">
        <f>IF('Winning Team '!I35&gt;'Losing Team'!I35, TRUE)</f>
        <v>0</v>
      </c>
      <c r="J35" s="8" t="b">
        <f>IF('Winning Team '!J35&gt;'Losing Team'!J35, TRUE)</f>
        <v>1</v>
      </c>
      <c r="K35" s="8" t="b">
        <f>IF('Winning Team '!K35&gt;'Losing Team'!K35, TRUE)</f>
        <v>1</v>
      </c>
      <c r="L35" s="8" t="b">
        <f>IF('Winning Team '!L35&gt;'Losing Team'!L35, TRUE)</f>
        <v>1</v>
      </c>
      <c r="M35" s="8" t="b">
        <f>IF('Winning Team '!M35&gt;'Losing Team'!M35, TRUE)</f>
        <v>1</v>
      </c>
      <c r="N35" s="8" t="b">
        <f>IF('Winning Team '!N35&gt;'Losing Team'!N35, TRUE)</f>
        <v>1</v>
      </c>
      <c r="O35" s="8" t="b">
        <f>IF('Winning Team '!O35&gt;'Losing Team'!O35, TRUE)</f>
        <v>1</v>
      </c>
      <c r="P35" s="8" t="b">
        <f>IF('Winning Team '!P35&gt;'Losing Team'!P35, TRUE)</f>
        <v>0</v>
      </c>
      <c r="Q35" s="8" t="b">
        <f>IF('Winning Team '!Q35&gt;'Losing Team'!Q35, TRUE)</f>
        <v>0</v>
      </c>
      <c r="R35" s="8" t="b">
        <f>IF('Winning Team '!R35&gt;'Losing Team'!R35, TRUE)</f>
        <v>1</v>
      </c>
      <c r="S35" s="8" t="b">
        <f>IF('Winning Team '!S35&gt;'Losing Team'!S35, TRUE)</f>
        <v>1</v>
      </c>
      <c r="T35" s="8" t="b">
        <f>IF('Winning Team '!T35&gt;'Losing Team'!T35, TRUE)</f>
        <v>1</v>
      </c>
      <c r="U35" s="8" t="b">
        <f>IF('Winning Team '!U35&gt;'Losing Team'!U35, TRUE)</f>
        <v>0</v>
      </c>
      <c r="V35" s="8" t="b">
        <f>IF('Winning Team '!V35&gt;'Losing Team'!V35, TRUE)</f>
        <v>0</v>
      </c>
      <c r="W35" s="8" t="b">
        <f>IF('Winning Team '!W35&gt;'Losing Team'!W35, TRUE)</f>
        <v>1</v>
      </c>
      <c r="X35" s="8" t="b">
        <f>IF('Winning Team '!X35&gt;'Losing Team'!X35, TRUE)</f>
        <v>1</v>
      </c>
      <c r="Y35" s="8" t="b">
        <f>IF('Winning Team '!Y35&gt;'Losing Team'!Y35, TRUE)</f>
        <v>1</v>
      </c>
      <c r="Z35" s="8" t="b">
        <f>IF('Winning Team '!Z35&gt;'Losing Team'!Z35, TRUE)</f>
        <v>1</v>
      </c>
      <c r="AA35" s="8" t="b">
        <f>IF('Winning Team '!AA35&gt;'Losing Team'!AA35, TRUE)</f>
        <v>1</v>
      </c>
      <c r="AB35" s="8" t="b">
        <f>IF('Winning Team '!AB35&gt;'Losing Team'!AB35, TRUE)</f>
        <v>1</v>
      </c>
      <c r="AC35" s="8" t="b">
        <f>IF('Winning Team '!AC35&gt;'Losing Team'!AC35, TRUE)</f>
        <v>1</v>
      </c>
      <c r="AD35" s="8" t="b">
        <f>IF('Winning Team '!AD35&gt;'Losing Team'!AD35, TRUE)</f>
        <v>1</v>
      </c>
      <c r="AE35" s="8" t="b">
        <f>IF('Winning Team '!AE35&gt;'Losing Team'!AE35, TRUE)</f>
        <v>1</v>
      </c>
      <c r="AF35" s="8" t="b">
        <f>IF('Winning Team '!AF35&gt;'Losing Team'!AF35, TRUE)</f>
        <v>0</v>
      </c>
      <c r="AG35" s="8" t="b">
        <f>IF('Winning Team '!AG35&gt;'Losing Team'!AG35, TRUE)</f>
        <v>0</v>
      </c>
      <c r="AH35" s="8" t="b">
        <f>IF('Winning Team '!AH35&gt;'Losing Team'!AH35, TRUE)</f>
        <v>1</v>
      </c>
      <c r="AI35" s="8" t="b">
        <f>IF('Winning Team '!AI35&gt;'Losing Team'!AI35, TRUE)</f>
        <v>0</v>
      </c>
      <c r="AJ35" s="8" t="b">
        <f>IF('Winning Team '!AJ35&gt;'Losing Team'!AJ35, TRUE)</f>
        <v>1</v>
      </c>
      <c r="AK35" s="8" t="b">
        <f>IF('Winning Team '!AK35&gt;'Losing Team'!AK35, TRUE)</f>
        <v>1</v>
      </c>
      <c r="AL35" s="8" t="b">
        <f>IF('Winning Team '!AL35&gt;'Losing Team'!AL35, TRUE)</f>
        <v>0</v>
      </c>
      <c r="AM35" s="8" t="b">
        <f>IF('Winning Team '!AM35&gt;'Losing Team'!AM35, TRUE)</f>
        <v>1</v>
      </c>
      <c r="AN35" s="8" t="b">
        <f>IF('Winning Team '!AN35&gt;'Losing Team'!AN35, TRUE)</f>
        <v>1</v>
      </c>
      <c r="AO35" s="8" t="b">
        <f>IF('Winning Team '!AO35&gt;'Losing Team'!AO35, TRUE)</f>
        <v>1</v>
      </c>
      <c r="AP35" s="8" t="b">
        <f>IF('Winning Team '!AP35&gt;'Losing Team'!AP35, TRUE)</f>
        <v>1</v>
      </c>
      <c r="AQ35" s="8" t="b">
        <f>IF('Winning Team '!AQ35&gt;'Losing Team'!AQ35, TRUE)</f>
        <v>1</v>
      </c>
      <c r="AR35" s="8" t="b">
        <f>IF('Winning Team '!AR35&gt;'Losing Team'!AR35, TRUE)</f>
        <v>1</v>
      </c>
      <c r="AS35" s="8" t="b">
        <f>IF('Winning Team '!AS35&gt;'Losing Team'!AS35, TRUE)</f>
        <v>1</v>
      </c>
      <c r="AT35" s="8" t="b">
        <f>IF('Winning Team '!AT35&gt;'Losing Team'!AT35, TRUE)</f>
        <v>0</v>
      </c>
      <c r="AU35" s="8" t="b">
        <f>IF('Winning Team '!AU35&gt;'Losing Team'!AU35, TRUE)</f>
        <v>0</v>
      </c>
      <c r="AV35" s="8" t="b">
        <f>IF('Winning Team '!AV35&gt;'Losing Team'!AV35, TRUE)</f>
        <v>0</v>
      </c>
      <c r="AW35" s="8" t="b">
        <f>IF('Winning Team '!AW35&gt;'Losing Team'!AW35, TRUE)</f>
        <v>1</v>
      </c>
      <c r="AX35" s="8" t="b">
        <f>IF('Winning Team '!AX35&gt;'Losing Team'!AX35, TRUE)</f>
        <v>1</v>
      </c>
      <c r="AY35" s="8" t="b">
        <f>IF('Winning Team '!AY35&gt;'Losing Team'!AY35, TRUE)</f>
        <v>1</v>
      </c>
      <c r="AZ35" s="8" t="b">
        <f>IF('Winning Team '!AZ35&gt;'Losing Team'!AZ35, TRUE)</f>
        <v>1</v>
      </c>
      <c r="BA35" s="8" t="b">
        <f>IF('Winning Team '!BA35&gt;'Losing Team'!BA35, TRUE)</f>
        <v>0</v>
      </c>
      <c r="BB35" s="8" t="b">
        <f>IF('Winning Team '!BB35&gt;'Losing Team'!BB35, TRUE)</f>
        <v>1</v>
      </c>
    </row>
    <row r="36">
      <c r="A36" s="2" t="s">
        <v>155</v>
      </c>
      <c r="B36" s="8" t="b">
        <f>IF('Winning Team '!B36&gt;'Losing Team'!B36, TRUE)</f>
        <v>1</v>
      </c>
      <c r="C36" s="8" t="b">
        <f>IF('Winning Team '!C36&gt;'Losing Team'!C36, TRUE)</f>
        <v>0</v>
      </c>
      <c r="D36" s="8" t="b">
        <f>IF('Winning Team '!D36&gt;'Losing Team'!D36, TRUE)</f>
        <v>0</v>
      </c>
      <c r="E36" s="8" t="b">
        <f>IF('Winning Team '!E36&gt;'Losing Team'!E36, TRUE)</f>
        <v>1</v>
      </c>
      <c r="F36" s="8" t="b">
        <f>IF('Winning Team '!F36&gt;'Losing Team'!F36, TRUE)</f>
        <v>1</v>
      </c>
      <c r="G36" s="8" t="b">
        <f>IF('Winning Team '!G36&gt;'Losing Team'!G36, TRUE)</f>
        <v>0</v>
      </c>
      <c r="H36" s="8" t="b">
        <f>IF('Winning Team '!H36&gt;'Losing Team'!H36, TRUE)</f>
        <v>1</v>
      </c>
      <c r="I36" s="8" t="b">
        <f>IF('Winning Team '!I36&gt;'Losing Team'!I36, TRUE)</f>
        <v>0</v>
      </c>
      <c r="J36" s="8" t="b">
        <f>IF('Winning Team '!J36&gt;'Losing Team'!J36, TRUE)</f>
        <v>1</v>
      </c>
      <c r="K36" s="8" t="b">
        <f>IF('Winning Team '!K36&gt;'Losing Team'!K36, TRUE)</f>
        <v>0</v>
      </c>
      <c r="L36" s="8" t="b">
        <f>IF('Winning Team '!L36&gt;'Losing Team'!L36, TRUE)</f>
        <v>1</v>
      </c>
      <c r="M36" s="8" t="b">
        <f>IF('Winning Team '!M36&gt;'Losing Team'!M36, TRUE)</f>
        <v>1</v>
      </c>
      <c r="N36" s="8" t="b">
        <f>IF('Winning Team '!N36&gt;'Losing Team'!N36, TRUE)</f>
        <v>1</v>
      </c>
      <c r="O36" s="8" t="b">
        <f>IF('Winning Team '!O36&gt;'Losing Team'!O36, TRUE)</f>
        <v>1</v>
      </c>
      <c r="P36" s="8" t="b">
        <f>IF('Winning Team '!P36&gt;'Losing Team'!P36, TRUE)</f>
        <v>0</v>
      </c>
      <c r="Q36" s="8" t="b">
        <f>IF('Winning Team '!Q36&gt;'Losing Team'!Q36, TRUE)</f>
        <v>1</v>
      </c>
      <c r="R36" s="8" t="b">
        <f>IF('Winning Team '!R36&gt;'Losing Team'!R36, TRUE)</f>
        <v>0</v>
      </c>
      <c r="S36" s="8" t="b">
        <f>IF('Winning Team '!S36&gt;'Losing Team'!S36, TRUE)</f>
        <v>0</v>
      </c>
      <c r="T36" s="8" t="b">
        <f>IF('Winning Team '!T36&gt;'Losing Team'!T36, TRUE)</f>
        <v>0</v>
      </c>
      <c r="U36" s="8" t="b">
        <f>IF('Winning Team '!U36&gt;'Losing Team'!U36, TRUE)</f>
        <v>1</v>
      </c>
      <c r="V36" s="8" t="b">
        <f>IF('Winning Team '!V36&gt;'Losing Team'!V36, TRUE)</f>
        <v>1</v>
      </c>
      <c r="W36" s="8" t="b">
        <f>IF('Winning Team '!W36&gt;'Losing Team'!W36, TRUE)</f>
        <v>1</v>
      </c>
      <c r="X36" s="8" t="b">
        <f>IF('Winning Team '!X36&gt;'Losing Team'!X36, TRUE)</f>
        <v>0</v>
      </c>
      <c r="Y36" s="8" t="b">
        <f>IF('Winning Team '!Y36&gt;'Losing Team'!Y36, TRUE)</f>
        <v>1</v>
      </c>
      <c r="Z36" s="8" t="b">
        <f>IF('Winning Team '!Z36&gt;'Losing Team'!Z36, TRUE)</f>
        <v>0</v>
      </c>
      <c r="AA36" s="8" t="b">
        <f>IF('Winning Team '!AA36&gt;'Losing Team'!AA36, TRUE)</f>
        <v>1</v>
      </c>
      <c r="AB36" s="8" t="b">
        <f>IF('Winning Team '!AB36&gt;'Losing Team'!AB36, TRUE)</f>
        <v>1</v>
      </c>
      <c r="AC36" s="8" t="b">
        <f>IF('Winning Team '!AC36&gt;'Losing Team'!AC36, TRUE)</f>
        <v>0</v>
      </c>
      <c r="AD36" s="8" t="b">
        <f>IF('Winning Team '!AD36&gt;'Losing Team'!AD36, TRUE)</f>
        <v>0</v>
      </c>
      <c r="AE36" s="8" t="b">
        <f>IF('Winning Team '!AE36&gt;'Losing Team'!AE36, TRUE)</f>
        <v>0</v>
      </c>
      <c r="AF36" s="8" t="b">
        <f>IF('Winning Team '!AF36&gt;'Losing Team'!AF36, TRUE)</f>
        <v>1</v>
      </c>
      <c r="AG36" s="8" t="b">
        <f>IF('Winning Team '!AG36&gt;'Losing Team'!AG36, TRUE)</f>
        <v>1</v>
      </c>
      <c r="AH36" s="8" t="b">
        <f>IF('Winning Team '!AH36&gt;'Losing Team'!AH36, TRUE)</f>
        <v>1</v>
      </c>
      <c r="AI36" s="8" t="b">
        <f>IF('Winning Team '!AI36&gt;'Losing Team'!AI36, TRUE)</f>
        <v>0</v>
      </c>
      <c r="AJ36" s="8" t="b">
        <f>IF('Winning Team '!AJ36&gt;'Losing Team'!AJ36, TRUE)</f>
        <v>0</v>
      </c>
      <c r="AK36" s="8" t="b">
        <f>IF('Winning Team '!AK36&gt;'Losing Team'!AK36, TRUE)</f>
        <v>1</v>
      </c>
      <c r="AL36" s="8" t="b">
        <f>IF('Winning Team '!AL36&gt;'Losing Team'!AL36, TRUE)</f>
        <v>0</v>
      </c>
      <c r="AM36" s="8" t="b">
        <f>IF('Winning Team '!AM36&gt;'Losing Team'!AM36, TRUE)</f>
        <v>1</v>
      </c>
      <c r="AN36" s="8" t="b">
        <f>IF('Winning Team '!AN36&gt;'Losing Team'!AN36, TRUE)</f>
        <v>1</v>
      </c>
      <c r="AO36" s="8" t="b">
        <f>IF('Winning Team '!AO36&gt;'Losing Team'!AO36, TRUE)</f>
        <v>1</v>
      </c>
      <c r="AP36" s="8" t="b">
        <f>IF('Winning Team '!AP36&gt;'Losing Team'!AP36, TRUE)</f>
        <v>0</v>
      </c>
      <c r="AQ36" s="8" t="b">
        <f>IF('Winning Team '!AQ36&gt;'Losing Team'!AQ36, TRUE)</f>
        <v>1</v>
      </c>
      <c r="AR36" s="8" t="b">
        <f>IF('Winning Team '!AR36&gt;'Losing Team'!AR36, TRUE)</f>
        <v>1</v>
      </c>
      <c r="AS36" s="8" t="b">
        <f>IF('Winning Team '!AS36&gt;'Losing Team'!AS36, TRUE)</f>
        <v>0</v>
      </c>
      <c r="AT36" s="8" t="b">
        <f>IF('Winning Team '!AT36&gt;'Losing Team'!AT36, TRUE)</f>
        <v>0</v>
      </c>
      <c r="AU36" s="8" t="b">
        <f>IF('Winning Team '!AU36&gt;'Losing Team'!AU36, TRUE)</f>
        <v>0</v>
      </c>
      <c r="AV36" s="8" t="b">
        <f>IF('Winning Team '!AV36&gt;'Losing Team'!AV36, TRUE)</f>
        <v>0</v>
      </c>
      <c r="AW36" s="8" t="b">
        <f>IF('Winning Team '!AW36&gt;'Losing Team'!AW36, TRUE)</f>
        <v>1</v>
      </c>
      <c r="AX36" s="8" t="b">
        <f>IF('Winning Team '!AX36&gt;'Losing Team'!AX36, TRUE)</f>
        <v>1</v>
      </c>
      <c r="AY36" s="8" t="b">
        <f>IF('Winning Team '!AY36&gt;'Losing Team'!AY36, TRUE)</f>
        <v>1</v>
      </c>
      <c r="AZ36" s="8" t="b">
        <f>IF('Winning Team '!AZ36&gt;'Losing Team'!AZ36, TRUE)</f>
        <v>0</v>
      </c>
      <c r="BA36" s="8" t="b">
        <f>IF('Winning Team '!BA36&gt;'Losing Team'!BA36, TRUE)</f>
        <v>0</v>
      </c>
      <c r="BB36" s="8" t="b">
        <f>IF('Winning Team '!BB36&gt;'Losing Team'!BB36, TRUE)</f>
        <v>1</v>
      </c>
    </row>
    <row r="37">
      <c r="A37" s="2" t="s">
        <v>156</v>
      </c>
      <c r="B37" s="8" t="b">
        <f>IF('Winning Team '!B37&gt;'Losing Team'!B37, TRUE)</f>
        <v>0</v>
      </c>
      <c r="C37" s="8" t="b">
        <f>IF('Winning Team '!C37&gt;'Losing Team'!C37, TRUE)</f>
        <v>1</v>
      </c>
      <c r="D37" s="8" t="b">
        <f>IF('Winning Team '!D37&gt;'Losing Team'!D37, TRUE)</f>
        <v>1</v>
      </c>
      <c r="E37" s="8" t="b">
        <f>IF('Winning Team '!E37&gt;'Losing Team'!E37, TRUE)</f>
        <v>0</v>
      </c>
      <c r="F37" s="8" t="b">
        <f>IF('Winning Team '!F37&gt;'Losing Team'!F37, TRUE)</f>
        <v>0</v>
      </c>
      <c r="G37" s="8" t="b">
        <f>IF('Winning Team '!G37&gt;'Losing Team'!G37, TRUE)</f>
        <v>1</v>
      </c>
      <c r="H37" s="8" t="b">
        <f>IF('Winning Team '!H37&gt;'Losing Team'!H37, TRUE)</f>
        <v>1</v>
      </c>
      <c r="I37" s="8" t="b">
        <f>IF('Winning Team '!I37&gt;'Losing Team'!I37, TRUE)</f>
        <v>0</v>
      </c>
      <c r="J37" s="8" t="b">
        <f>IF('Winning Team '!J37&gt;'Losing Team'!J37, TRUE)</f>
        <v>1</v>
      </c>
      <c r="K37" s="8" t="b">
        <f>IF('Winning Team '!K37&gt;'Losing Team'!K37, TRUE)</f>
        <v>1</v>
      </c>
      <c r="L37" s="8" t="b">
        <f>IF('Winning Team '!L37&gt;'Losing Team'!L37, TRUE)</f>
        <v>1</v>
      </c>
      <c r="M37" s="8" t="b">
        <f>IF('Winning Team '!M37&gt;'Losing Team'!M37, TRUE)</f>
        <v>0</v>
      </c>
      <c r="N37" s="8" t="b">
        <f>IF('Winning Team '!N37&gt;'Losing Team'!N37, TRUE)</f>
        <v>0</v>
      </c>
      <c r="O37" s="8" t="b">
        <f>IF('Winning Team '!O37&gt;'Losing Team'!O37, TRUE)</f>
        <v>1</v>
      </c>
      <c r="P37" s="8" t="b">
        <f>IF('Winning Team '!P37&gt;'Losing Team'!P37, TRUE)</f>
        <v>1</v>
      </c>
      <c r="Q37" s="8" t="b">
        <f>IF('Winning Team '!Q37&gt;'Losing Team'!Q37, TRUE)</f>
        <v>1</v>
      </c>
      <c r="R37" s="8" t="b">
        <f>IF('Winning Team '!R37&gt;'Losing Team'!R37, TRUE)</f>
        <v>1</v>
      </c>
      <c r="S37" s="8" t="b">
        <f>IF('Winning Team '!S37&gt;'Losing Team'!S37, TRUE)</f>
        <v>1</v>
      </c>
      <c r="T37" s="8" t="b">
        <f>IF('Winning Team '!T37&gt;'Losing Team'!T37, TRUE)</f>
        <v>0</v>
      </c>
      <c r="U37" s="8" t="b">
        <f>IF('Winning Team '!U37&gt;'Losing Team'!U37, TRUE)</f>
        <v>1</v>
      </c>
      <c r="V37" s="8" t="b">
        <f>IF('Winning Team '!V37&gt;'Losing Team'!V37, TRUE)</f>
        <v>1</v>
      </c>
      <c r="W37" s="8" t="b">
        <f>IF('Winning Team '!W37&gt;'Losing Team'!W37, TRUE)</f>
        <v>1</v>
      </c>
      <c r="X37" s="8" t="b">
        <f>IF('Winning Team '!X37&gt;'Losing Team'!X37, TRUE)</f>
        <v>0</v>
      </c>
      <c r="Y37" s="8" t="b">
        <f>IF('Winning Team '!Y37&gt;'Losing Team'!Y37, TRUE)</f>
        <v>1</v>
      </c>
      <c r="Z37" s="8" t="b">
        <f>IF('Winning Team '!Z37&gt;'Losing Team'!Z37, TRUE)</f>
        <v>1</v>
      </c>
      <c r="AA37" s="8" t="b">
        <f>IF('Winning Team '!AA37&gt;'Losing Team'!AA37, TRUE)</f>
        <v>1</v>
      </c>
      <c r="AB37" s="8" t="b">
        <f>IF('Winning Team '!AB37&gt;'Losing Team'!AB37, TRUE)</f>
        <v>1</v>
      </c>
      <c r="AC37" s="8" t="b">
        <f>IF('Winning Team '!AC37&gt;'Losing Team'!AC37, TRUE)</f>
        <v>1</v>
      </c>
      <c r="AD37" s="8" t="b">
        <f>IF('Winning Team '!AD37&gt;'Losing Team'!AD37, TRUE)</f>
        <v>0</v>
      </c>
      <c r="AE37" s="8" t="b">
        <f>IF('Winning Team '!AE37&gt;'Losing Team'!AE37, TRUE)</f>
        <v>1</v>
      </c>
      <c r="AF37" s="8" t="b">
        <f>IF('Winning Team '!AF37&gt;'Losing Team'!AF37, TRUE)</f>
        <v>0</v>
      </c>
      <c r="AG37" s="8" t="b">
        <f>IF('Winning Team '!AG37&gt;'Losing Team'!AG37, TRUE)</f>
        <v>0</v>
      </c>
      <c r="AH37" s="8" t="b">
        <f>IF('Winning Team '!AH37&gt;'Losing Team'!AH37, TRUE)</f>
        <v>1</v>
      </c>
      <c r="AI37" s="8" t="b">
        <f>IF('Winning Team '!AI37&gt;'Losing Team'!AI37, TRUE)</f>
        <v>1</v>
      </c>
      <c r="AJ37" s="8" t="b">
        <f>IF('Winning Team '!AJ37&gt;'Losing Team'!AJ37, TRUE)</f>
        <v>1</v>
      </c>
      <c r="AK37" s="8" t="b">
        <f>IF('Winning Team '!AK37&gt;'Losing Team'!AK37, TRUE)</f>
        <v>0</v>
      </c>
      <c r="AL37" s="8" t="b">
        <f>IF('Winning Team '!AL37&gt;'Losing Team'!AL37, TRUE)</f>
        <v>0</v>
      </c>
      <c r="AM37" s="8" t="b">
        <f>IF('Winning Team '!AM37&gt;'Losing Team'!AM37, TRUE)</f>
        <v>1</v>
      </c>
      <c r="AN37" s="8" t="b">
        <f>IF('Winning Team '!AN37&gt;'Losing Team'!AN37, TRUE)</f>
        <v>1</v>
      </c>
      <c r="AO37" s="8" t="b">
        <f>IF('Winning Team '!AO37&gt;'Losing Team'!AO37, TRUE)</f>
        <v>1</v>
      </c>
      <c r="AP37" s="8" t="b">
        <f>IF('Winning Team '!AP37&gt;'Losing Team'!AP37, TRUE)</f>
        <v>0</v>
      </c>
      <c r="AQ37" s="8" t="b">
        <f>IF('Winning Team '!AQ37&gt;'Losing Team'!AQ37, TRUE)</f>
        <v>1</v>
      </c>
      <c r="AR37" s="8" t="b">
        <f>IF('Winning Team '!AR37&gt;'Losing Team'!AR37, TRUE)</f>
        <v>0</v>
      </c>
      <c r="AS37" s="8" t="b">
        <f>IF('Winning Team '!AS37&gt;'Losing Team'!AS37, TRUE)</f>
        <v>0</v>
      </c>
      <c r="AT37" s="8" t="b">
        <f>IF('Winning Team '!AT37&gt;'Losing Team'!AT37, TRUE)</f>
        <v>0</v>
      </c>
      <c r="AU37" s="8" t="b">
        <f>IF('Winning Team '!AU37&gt;'Losing Team'!AU37, TRUE)</f>
        <v>1</v>
      </c>
      <c r="AV37" s="8" t="b">
        <f>IF('Winning Team '!AV37&gt;'Losing Team'!AV37, TRUE)</f>
        <v>1</v>
      </c>
      <c r="AW37" s="8" t="b">
        <f>IF('Winning Team '!AW37&gt;'Losing Team'!AW37, TRUE)</f>
        <v>1</v>
      </c>
      <c r="AX37" s="8" t="b">
        <f>IF('Winning Team '!AX37&gt;'Losing Team'!AX37, TRUE)</f>
        <v>0</v>
      </c>
      <c r="AY37" s="8" t="b">
        <f>IF('Winning Team '!AY37&gt;'Losing Team'!AY37, TRUE)</f>
        <v>1</v>
      </c>
      <c r="AZ37" s="8" t="b">
        <f>IF('Winning Team '!AZ37&gt;'Losing Team'!AZ37, TRUE)</f>
        <v>0</v>
      </c>
      <c r="BA37" s="8" t="b">
        <f>IF('Winning Team '!BA37&gt;'Losing Team'!BA37, TRUE)</f>
        <v>1</v>
      </c>
      <c r="BB37" s="8" t="b">
        <f>IF('Winning Team '!BB37&gt;'Losing Team'!BB37, TRUE)</f>
        <v>1</v>
      </c>
    </row>
    <row r="38">
      <c r="A38" s="2" t="s">
        <v>157</v>
      </c>
      <c r="B38" s="8" t="b">
        <f>IF('Winning Team '!B38&gt;'Losing Team'!B38, TRUE)</f>
        <v>1</v>
      </c>
      <c r="C38" s="8" t="b">
        <f>IF('Winning Team '!C38&gt;'Losing Team'!C38, TRUE)</f>
        <v>0</v>
      </c>
      <c r="D38" s="8" t="b">
        <f>IF('Winning Team '!D38&gt;'Losing Team'!D38, TRUE)</f>
        <v>0</v>
      </c>
      <c r="E38" s="8" t="b">
        <f>IF('Winning Team '!E38&gt;'Losing Team'!E38, TRUE)</f>
        <v>1</v>
      </c>
      <c r="F38" s="8" t="b">
        <f>IF('Winning Team '!F38&gt;'Losing Team'!F38, TRUE)</f>
        <v>1</v>
      </c>
      <c r="G38" s="8" t="b">
        <f>IF('Winning Team '!G38&gt;'Losing Team'!G38, TRUE)</f>
        <v>1</v>
      </c>
      <c r="H38" s="8" t="b">
        <f>IF('Winning Team '!H38&gt;'Losing Team'!H38, TRUE)</f>
        <v>1</v>
      </c>
      <c r="I38" s="8" t="b">
        <f>IF('Winning Team '!I38&gt;'Losing Team'!I38, TRUE)</f>
        <v>0</v>
      </c>
      <c r="J38" s="8" t="b">
        <f>IF('Winning Team '!J38&gt;'Losing Team'!J38, TRUE)</f>
        <v>1</v>
      </c>
      <c r="K38" s="8" t="b">
        <f>IF('Winning Team '!K38&gt;'Losing Team'!K38, TRUE)</f>
        <v>1</v>
      </c>
      <c r="L38" s="8" t="b">
        <f>IF('Winning Team '!L38&gt;'Losing Team'!L38, TRUE)</f>
        <v>1</v>
      </c>
      <c r="M38" s="8" t="b">
        <f>IF('Winning Team '!M38&gt;'Losing Team'!M38, TRUE)</f>
        <v>1</v>
      </c>
      <c r="N38" s="8" t="b">
        <f>IF('Winning Team '!N38&gt;'Losing Team'!N38, TRUE)</f>
        <v>1</v>
      </c>
      <c r="O38" s="8" t="b">
        <f>IF('Winning Team '!O38&gt;'Losing Team'!O38, TRUE)</f>
        <v>1</v>
      </c>
      <c r="P38" s="8" t="b">
        <f>IF('Winning Team '!P38&gt;'Losing Team'!P38, TRUE)</f>
        <v>0</v>
      </c>
      <c r="Q38" s="8" t="b">
        <f>IF('Winning Team '!Q38&gt;'Losing Team'!Q38, TRUE)</f>
        <v>1</v>
      </c>
      <c r="R38" s="8" t="b">
        <f>IF('Winning Team '!R38&gt;'Losing Team'!R38, TRUE)</f>
        <v>0</v>
      </c>
      <c r="S38" s="8" t="b">
        <f>IF('Winning Team '!S38&gt;'Losing Team'!S38, TRUE)</f>
        <v>1</v>
      </c>
      <c r="T38" s="8" t="b">
        <f>IF('Winning Team '!T38&gt;'Losing Team'!T38, TRUE)</f>
        <v>1</v>
      </c>
      <c r="U38" s="8" t="b">
        <f>IF('Winning Team '!U38&gt;'Losing Team'!U38, TRUE)</f>
        <v>1</v>
      </c>
      <c r="V38" s="8" t="b">
        <f>IF('Winning Team '!V38&gt;'Losing Team'!V38, TRUE)</f>
        <v>1</v>
      </c>
      <c r="W38" s="8" t="b">
        <f>IF('Winning Team '!W38&gt;'Losing Team'!W38, TRUE)</f>
        <v>1</v>
      </c>
      <c r="X38" s="8" t="b">
        <f>IF('Winning Team '!X38&gt;'Losing Team'!X38, TRUE)</f>
        <v>0</v>
      </c>
      <c r="Y38" s="8" t="b">
        <f>IF('Winning Team '!Y38&gt;'Losing Team'!Y38, TRUE)</f>
        <v>1</v>
      </c>
      <c r="Z38" s="8" t="b">
        <f>IF('Winning Team '!Z38&gt;'Losing Team'!Z38, TRUE)</f>
        <v>1</v>
      </c>
      <c r="AA38" s="8" t="b">
        <f>IF('Winning Team '!AA38&gt;'Losing Team'!AA38, TRUE)</f>
        <v>1</v>
      </c>
      <c r="AB38" s="8" t="b">
        <f>IF('Winning Team '!AB38&gt;'Losing Team'!AB38, TRUE)</f>
        <v>1</v>
      </c>
      <c r="AC38" s="8" t="b">
        <f>IF('Winning Team '!AC38&gt;'Losing Team'!AC38, TRUE)</f>
        <v>0</v>
      </c>
      <c r="AD38" s="8" t="b">
        <f>IF('Winning Team '!AD38&gt;'Losing Team'!AD38, TRUE)</f>
        <v>1</v>
      </c>
      <c r="AE38" s="8" t="b">
        <f>IF('Winning Team '!AE38&gt;'Losing Team'!AE38, TRUE)</f>
        <v>1</v>
      </c>
      <c r="AF38" s="8" t="b">
        <f>IF('Winning Team '!AF38&gt;'Losing Team'!AF38, TRUE)</f>
        <v>1</v>
      </c>
      <c r="AG38" s="8" t="b">
        <f>IF('Winning Team '!AG38&gt;'Losing Team'!AG38, TRUE)</f>
        <v>1</v>
      </c>
      <c r="AH38" s="8" t="b">
        <f>IF('Winning Team '!AH38&gt;'Losing Team'!AH38, TRUE)</f>
        <v>1</v>
      </c>
      <c r="AI38" s="8" t="b">
        <f>IF('Winning Team '!AI38&gt;'Losing Team'!AI38, TRUE)</f>
        <v>0</v>
      </c>
      <c r="AJ38" s="8" t="b">
        <f>IF('Winning Team '!AJ38&gt;'Losing Team'!AJ38, TRUE)</f>
        <v>0</v>
      </c>
      <c r="AK38" s="8" t="b">
        <f>IF('Winning Team '!AK38&gt;'Losing Team'!AK38, TRUE)</f>
        <v>1</v>
      </c>
      <c r="AL38" s="8" t="b">
        <f>IF('Winning Team '!AL38&gt;'Losing Team'!AL38, TRUE)</f>
        <v>0</v>
      </c>
      <c r="AM38" s="8" t="b">
        <f>IF('Winning Team '!AM38&gt;'Losing Team'!AM38, TRUE)</f>
        <v>1</v>
      </c>
      <c r="AN38" s="8" t="b">
        <f>IF('Winning Team '!AN38&gt;'Losing Team'!AN38, TRUE)</f>
        <v>1</v>
      </c>
      <c r="AO38" s="8" t="b">
        <f>IF('Winning Team '!AO38&gt;'Losing Team'!AO38, TRUE)</f>
        <v>1</v>
      </c>
      <c r="AP38" s="8" t="b">
        <f>IF('Winning Team '!AP38&gt;'Losing Team'!AP38, TRUE)</f>
        <v>0</v>
      </c>
      <c r="AQ38" s="8" t="b">
        <f>IF('Winning Team '!AQ38&gt;'Losing Team'!AQ38, TRUE)</f>
        <v>1</v>
      </c>
      <c r="AR38" s="8" t="b">
        <f>IF('Winning Team '!AR38&gt;'Losing Team'!AR38, TRUE)</f>
        <v>1</v>
      </c>
      <c r="AS38" s="8" t="b">
        <f>IF('Winning Team '!AS38&gt;'Losing Team'!AS38, TRUE)</f>
        <v>0</v>
      </c>
      <c r="AT38" s="8" t="b">
        <f>IF('Winning Team '!AT38&gt;'Losing Team'!AT38, TRUE)</f>
        <v>0</v>
      </c>
      <c r="AU38" s="8" t="b">
        <f>IF('Winning Team '!AU38&gt;'Losing Team'!AU38, TRUE)</f>
        <v>0</v>
      </c>
      <c r="AV38" s="8" t="b">
        <f>IF('Winning Team '!AV38&gt;'Losing Team'!AV38, TRUE)</f>
        <v>0</v>
      </c>
      <c r="AW38" s="8" t="b">
        <f>IF('Winning Team '!AW38&gt;'Losing Team'!AW38, TRUE)</f>
        <v>1</v>
      </c>
      <c r="AX38" s="8" t="b">
        <f>IF('Winning Team '!AX38&gt;'Losing Team'!AX38, TRUE)</f>
        <v>1</v>
      </c>
      <c r="AY38" s="8" t="b">
        <f>IF('Winning Team '!AY38&gt;'Losing Team'!AY38, TRUE)</f>
        <v>1</v>
      </c>
      <c r="AZ38" s="8" t="b">
        <f>IF('Winning Team '!AZ38&gt;'Losing Team'!AZ38, TRUE)</f>
        <v>0</v>
      </c>
      <c r="BA38" s="8" t="b">
        <f>IF('Winning Team '!BA38&gt;'Losing Team'!BA38, TRUE)</f>
        <v>0</v>
      </c>
      <c r="BB38" s="8" t="b">
        <f>IF('Winning Team '!BB38&gt;'Losing Team'!BB38, TRUE)</f>
        <v>1</v>
      </c>
    </row>
    <row r="39">
      <c r="A39" s="2" t="s">
        <v>158</v>
      </c>
      <c r="B39" s="8" t="b">
        <f>IF('Winning Team '!B39&gt;'Losing Team'!B39, TRUE)</f>
        <v>0</v>
      </c>
      <c r="C39" s="8" t="b">
        <f>IF('Winning Team '!C39&gt;'Losing Team'!C39, TRUE)</f>
        <v>0</v>
      </c>
      <c r="D39" s="8" t="b">
        <f>IF('Winning Team '!D39&gt;'Losing Team'!D39, TRUE)</f>
        <v>0</v>
      </c>
      <c r="E39" s="8" t="b">
        <f>IF('Winning Team '!E39&gt;'Losing Team'!E39, TRUE)</f>
        <v>0</v>
      </c>
      <c r="F39" s="8" t="b">
        <f>IF('Winning Team '!F39&gt;'Losing Team'!F39, TRUE)</f>
        <v>1</v>
      </c>
      <c r="G39" s="8" t="b">
        <f>IF('Winning Team '!G39&gt;'Losing Team'!G39, TRUE)</f>
        <v>1</v>
      </c>
      <c r="H39" s="8" t="b">
        <f>IF('Winning Team '!H39&gt;'Losing Team'!H39, TRUE)</f>
        <v>0</v>
      </c>
      <c r="I39" s="8" t="b">
        <f>IF('Winning Team '!I39&gt;'Losing Team'!I39, TRUE)</f>
        <v>0</v>
      </c>
      <c r="J39" s="8" t="b">
        <f>IF('Winning Team '!J39&gt;'Losing Team'!J39, TRUE)</f>
        <v>1</v>
      </c>
      <c r="K39" s="8" t="b">
        <f>IF('Winning Team '!K39&gt;'Losing Team'!K39, TRUE)</f>
        <v>1</v>
      </c>
      <c r="L39" s="8" t="b">
        <f>IF('Winning Team '!L39&gt;'Losing Team'!L39, TRUE)</f>
        <v>1</v>
      </c>
      <c r="M39" s="8" t="b">
        <f>IF('Winning Team '!M39&gt;'Losing Team'!M39, TRUE)</f>
        <v>0</v>
      </c>
      <c r="N39" s="8" t="b">
        <f>IF('Winning Team '!N39&gt;'Losing Team'!N39, TRUE)</f>
        <v>0</v>
      </c>
      <c r="O39" s="8" t="b">
        <f>IF('Winning Team '!O39&gt;'Losing Team'!O39, TRUE)</f>
        <v>1</v>
      </c>
      <c r="P39" s="8" t="b">
        <f>IF('Winning Team '!P39&gt;'Losing Team'!P39, TRUE)</f>
        <v>1</v>
      </c>
      <c r="Q39" s="8" t="b">
        <f>IF('Winning Team '!Q39&gt;'Losing Team'!Q39, TRUE)</f>
        <v>1</v>
      </c>
      <c r="R39" s="8" t="b">
        <f>IF('Winning Team '!R39&gt;'Losing Team'!R39, TRUE)</f>
        <v>0</v>
      </c>
      <c r="S39" s="8" t="b">
        <f>IF('Winning Team '!S39&gt;'Losing Team'!S39, TRUE)</f>
        <v>0</v>
      </c>
      <c r="T39" s="8" t="b">
        <f>IF('Winning Team '!T39&gt;'Losing Team'!T39, TRUE)</f>
        <v>0</v>
      </c>
      <c r="U39" s="8" t="b">
        <f>IF('Winning Team '!U39&gt;'Losing Team'!U39, TRUE)</f>
        <v>1</v>
      </c>
      <c r="V39" s="8" t="b">
        <f>IF('Winning Team '!V39&gt;'Losing Team'!V39, TRUE)</f>
        <v>0</v>
      </c>
      <c r="W39" s="8" t="b">
        <f>IF('Winning Team '!W39&gt;'Losing Team'!W39, TRUE)</f>
        <v>1</v>
      </c>
      <c r="X39" s="8" t="b">
        <f>IF('Winning Team '!X39&gt;'Losing Team'!X39, TRUE)</f>
        <v>0</v>
      </c>
      <c r="Y39" s="8" t="b">
        <f>IF('Winning Team '!Y39&gt;'Losing Team'!Y39, TRUE)</f>
        <v>0</v>
      </c>
      <c r="Z39" s="8" t="b">
        <f>IF('Winning Team '!Z39&gt;'Losing Team'!Z39, TRUE)</f>
        <v>0</v>
      </c>
      <c r="AA39" s="8" t="b">
        <f>IF('Winning Team '!AA39&gt;'Losing Team'!AA39, TRUE)</f>
        <v>1</v>
      </c>
      <c r="AB39" s="8" t="b">
        <f>IF('Winning Team '!AB39&gt;'Losing Team'!AB39, TRUE)</f>
        <v>1</v>
      </c>
      <c r="AC39" s="8" t="b">
        <f>IF('Winning Team '!AC39&gt;'Losing Team'!AC39, TRUE)</f>
        <v>0</v>
      </c>
      <c r="AD39" s="8" t="b">
        <f>IF('Winning Team '!AD39&gt;'Losing Team'!AD39, TRUE)</f>
        <v>1</v>
      </c>
      <c r="AE39" s="8" t="b">
        <f>IF('Winning Team '!AE39&gt;'Losing Team'!AE39, TRUE)</f>
        <v>0</v>
      </c>
      <c r="AF39" s="8" t="b">
        <f>IF('Winning Team '!AF39&gt;'Losing Team'!AF39, TRUE)</f>
        <v>1</v>
      </c>
      <c r="AG39" s="8" t="b">
        <f>IF('Winning Team '!AG39&gt;'Losing Team'!AG39, TRUE)</f>
        <v>1</v>
      </c>
      <c r="AH39" s="8" t="b">
        <f>IF('Winning Team '!AH39&gt;'Losing Team'!AH39, TRUE)</f>
        <v>1</v>
      </c>
      <c r="AI39" s="8" t="b">
        <f>IF('Winning Team '!AI39&gt;'Losing Team'!AI39, TRUE)</f>
        <v>1</v>
      </c>
      <c r="AJ39" s="8" t="b">
        <f>IF('Winning Team '!AJ39&gt;'Losing Team'!AJ39, TRUE)</f>
        <v>0</v>
      </c>
      <c r="AK39" s="8" t="b">
        <f>IF('Winning Team '!AK39&gt;'Losing Team'!AK39, TRUE)</f>
        <v>0</v>
      </c>
      <c r="AL39" s="8" t="b">
        <f>IF('Winning Team '!AL39&gt;'Losing Team'!AL39, TRUE)</f>
        <v>0</v>
      </c>
      <c r="AM39" s="8" t="b">
        <f>IF('Winning Team '!AM39&gt;'Losing Team'!AM39, TRUE)</f>
        <v>1</v>
      </c>
      <c r="AN39" s="8" t="b">
        <f>IF('Winning Team '!AN39&gt;'Losing Team'!AN39, TRUE)</f>
        <v>1</v>
      </c>
      <c r="AO39" s="8" t="b">
        <f>IF('Winning Team '!AO39&gt;'Losing Team'!AO39, TRUE)</f>
        <v>1</v>
      </c>
      <c r="AP39" s="8" t="b">
        <f>IF('Winning Team '!AP39&gt;'Losing Team'!AP39, TRUE)</f>
        <v>1</v>
      </c>
      <c r="AQ39" s="8" t="b">
        <f>IF('Winning Team '!AQ39&gt;'Losing Team'!AQ39, TRUE)</f>
        <v>0</v>
      </c>
      <c r="AR39" s="8" t="b">
        <f>IF('Winning Team '!AR39&gt;'Losing Team'!AR39, TRUE)</f>
        <v>1</v>
      </c>
      <c r="AS39" s="8" t="b">
        <f>IF('Winning Team '!AS39&gt;'Losing Team'!AS39, TRUE)</f>
        <v>0</v>
      </c>
      <c r="AT39" s="8" t="b">
        <f>IF('Winning Team '!AT39&gt;'Losing Team'!AT39, TRUE)</f>
        <v>0</v>
      </c>
      <c r="AU39" s="8" t="b">
        <f>IF('Winning Team '!AU39&gt;'Losing Team'!AU39, TRUE)</f>
        <v>1</v>
      </c>
      <c r="AV39" s="8" t="b">
        <f>IF('Winning Team '!AV39&gt;'Losing Team'!AV39, TRUE)</f>
        <v>1</v>
      </c>
      <c r="AW39" s="8" t="b">
        <f>IF('Winning Team '!AW39&gt;'Losing Team'!AW39, TRUE)</f>
        <v>1</v>
      </c>
      <c r="AX39" s="8" t="b">
        <f>IF('Winning Team '!AX39&gt;'Losing Team'!AX39, TRUE)</f>
        <v>0</v>
      </c>
      <c r="AY39" s="8" t="b">
        <f>IF('Winning Team '!AY39&gt;'Losing Team'!AY39, TRUE)</f>
        <v>0</v>
      </c>
      <c r="AZ39" s="8" t="b">
        <f>IF('Winning Team '!AZ39&gt;'Losing Team'!AZ39, TRUE)</f>
        <v>0</v>
      </c>
      <c r="BA39" s="8" t="b">
        <f>IF('Winning Team '!BA39&gt;'Losing Team'!BA39, TRUE)</f>
        <v>0</v>
      </c>
      <c r="BB39" s="8" t="b">
        <f>IF('Winning Team '!BB39&gt;'Losing Team'!BB39, TRUE)</f>
        <v>1</v>
      </c>
    </row>
    <row r="40">
      <c r="A40" s="2" t="s">
        <v>159</v>
      </c>
      <c r="B40" s="8" t="b">
        <f>IF('Winning Team '!B40&gt;'Losing Team'!B40, TRUE)</f>
        <v>1</v>
      </c>
      <c r="C40" s="8" t="b">
        <f>IF('Winning Team '!C40&gt;'Losing Team'!C40, TRUE)</f>
        <v>0</v>
      </c>
      <c r="D40" s="8" t="b">
        <f>IF('Winning Team '!D40&gt;'Losing Team'!D40, TRUE)</f>
        <v>0</v>
      </c>
      <c r="E40" s="8" t="b">
        <f>IF('Winning Team '!E40&gt;'Losing Team'!E40, TRUE)</f>
        <v>1</v>
      </c>
      <c r="F40" s="8" t="b">
        <f>IF('Winning Team '!F40&gt;'Losing Team'!F40, TRUE)</f>
        <v>1</v>
      </c>
      <c r="G40" s="8" t="b">
        <f>IF('Winning Team '!G40&gt;'Losing Team'!G40, TRUE)</f>
        <v>0</v>
      </c>
      <c r="H40" s="8" t="b">
        <f>IF('Winning Team '!H40&gt;'Losing Team'!H40, TRUE)</f>
        <v>1</v>
      </c>
      <c r="I40" s="8" t="b">
        <f>IF('Winning Team '!I40&gt;'Losing Team'!I40, TRUE)</f>
        <v>0</v>
      </c>
      <c r="J40" s="8" t="b">
        <f>IF('Winning Team '!J40&gt;'Losing Team'!J40, TRUE)</f>
        <v>0</v>
      </c>
      <c r="K40" s="8" t="b">
        <f>IF('Winning Team '!K40&gt;'Losing Team'!K40, TRUE)</f>
        <v>1</v>
      </c>
      <c r="L40" s="8" t="b">
        <f>IF('Winning Team '!L40&gt;'Losing Team'!L40, TRUE)</f>
        <v>0</v>
      </c>
      <c r="M40" s="8" t="b">
        <f>IF('Winning Team '!M40&gt;'Losing Team'!M40, TRUE)</f>
        <v>0</v>
      </c>
      <c r="N40" s="8" t="b">
        <f>IF('Winning Team '!N40&gt;'Losing Team'!N40, TRUE)</f>
        <v>1</v>
      </c>
      <c r="O40" s="8" t="b">
        <f>IF('Winning Team '!O40&gt;'Losing Team'!O40, TRUE)</f>
        <v>0</v>
      </c>
      <c r="P40" s="8" t="b">
        <f>IF('Winning Team '!P40&gt;'Losing Team'!P40, TRUE)</f>
        <v>0</v>
      </c>
      <c r="Q40" s="8" t="b">
        <f>IF('Winning Team '!Q40&gt;'Losing Team'!Q40, TRUE)</f>
        <v>0</v>
      </c>
      <c r="R40" s="8" t="b">
        <f>IF('Winning Team '!R40&gt;'Losing Team'!R40, TRUE)</f>
        <v>1</v>
      </c>
      <c r="S40" s="8" t="b">
        <f>IF('Winning Team '!S40&gt;'Losing Team'!S40, TRUE)</f>
        <v>1</v>
      </c>
      <c r="T40" s="8" t="b">
        <f>IF('Winning Team '!T40&gt;'Losing Team'!T40, TRUE)</f>
        <v>1</v>
      </c>
      <c r="U40" s="8" t="b">
        <f>IF('Winning Team '!U40&gt;'Losing Team'!U40, TRUE)</f>
        <v>0</v>
      </c>
      <c r="V40" s="8" t="b">
        <f>IF('Winning Team '!V40&gt;'Losing Team'!V40, TRUE)</f>
        <v>1</v>
      </c>
      <c r="W40" s="8" t="b">
        <f>IF('Winning Team '!W40&gt;'Losing Team'!W40, TRUE)</f>
        <v>0</v>
      </c>
      <c r="X40" s="8" t="b">
        <f>IF('Winning Team '!X40&gt;'Losing Team'!X40, TRUE)</f>
        <v>1</v>
      </c>
      <c r="Y40" s="8" t="b">
        <f>IF('Winning Team '!Y40&gt;'Losing Team'!Y40, TRUE)</f>
        <v>1</v>
      </c>
      <c r="Z40" s="8" t="b">
        <f>IF('Winning Team '!Z40&gt;'Losing Team'!Z40, TRUE)</f>
        <v>0</v>
      </c>
      <c r="AA40" s="8" t="b">
        <f>IF('Winning Team '!AA40&gt;'Losing Team'!AA40, TRUE)</f>
        <v>0</v>
      </c>
      <c r="AB40" s="8" t="b">
        <f>IF('Winning Team '!AB40&gt;'Losing Team'!AB40, TRUE)</f>
        <v>0</v>
      </c>
      <c r="AC40" s="8" t="b">
        <f>IF('Winning Team '!AC40&gt;'Losing Team'!AC40, TRUE)</f>
        <v>0</v>
      </c>
      <c r="AD40" s="8" t="b">
        <f>IF('Winning Team '!AD40&gt;'Losing Team'!AD40, TRUE)</f>
        <v>1</v>
      </c>
      <c r="AE40" s="8" t="b">
        <f>IF('Winning Team '!AE40&gt;'Losing Team'!AE40, TRUE)</f>
        <v>1</v>
      </c>
      <c r="AF40" s="8" t="b">
        <f>IF('Winning Team '!AF40&gt;'Losing Team'!AF40, TRUE)</f>
        <v>0</v>
      </c>
      <c r="AG40" s="8" t="b">
        <f>IF('Winning Team '!AG40&gt;'Losing Team'!AG40, TRUE)</f>
        <v>1</v>
      </c>
      <c r="AH40" s="8" t="b">
        <f>IF('Winning Team '!AH40&gt;'Losing Team'!AH40, TRUE)</f>
        <v>0</v>
      </c>
      <c r="AI40" s="8" t="b">
        <f>IF('Winning Team '!AI40&gt;'Losing Team'!AI40, TRUE)</f>
        <v>1</v>
      </c>
      <c r="AJ40" s="8" t="b">
        <f>IF('Winning Team '!AJ40&gt;'Losing Team'!AJ40, TRUE)</f>
        <v>1</v>
      </c>
      <c r="AK40" s="8" t="b">
        <f>IF('Winning Team '!AK40&gt;'Losing Team'!AK40, TRUE)</f>
        <v>1</v>
      </c>
      <c r="AL40" s="8" t="b">
        <f>IF('Winning Team '!AL40&gt;'Losing Team'!AL40, TRUE)</f>
        <v>1</v>
      </c>
      <c r="AM40" s="8" t="b">
        <f>IF('Winning Team '!AM40&gt;'Losing Team'!AM40, TRUE)</f>
        <v>0</v>
      </c>
      <c r="AN40" s="8" t="b">
        <f>IF('Winning Team '!AN40&gt;'Losing Team'!AN40, TRUE)</f>
        <v>0</v>
      </c>
      <c r="AO40" s="8" t="b">
        <f>IF('Winning Team '!AO40&gt;'Losing Team'!AO40, TRUE)</f>
        <v>0</v>
      </c>
      <c r="AP40" s="8" t="b">
        <f>IF('Winning Team '!AP40&gt;'Losing Team'!AP40, TRUE)</f>
        <v>0</v>
      </c>
      <c r="AQ40" s="8" t="b">
        <f>IF('Winning Team '!AQ40&gt;'Losing Team'!AQ40, TRUE)</f>
        <v>0</v>
      </c>
      <c r="AR40" s="8" t="b">
        <f>IF('Winning Team '!AR40&gt;'Losing Team'!AR40, TRUE)</f>
        <v>0</v>
      </c>
      <c r="AS40" s="8" t="b">
        <f>IF('Winning Team '!AS40&gt;'Losing Team'!AS40, TRUE)</f>
        <v>1</v>
      </c>
      <c r="AT40" s="8" t="b">
        <f>IF('Winning Team '!AT40&gt;'Losing Team'!AT40, TRUE)</f>
        <v>1</v>
      </c>
      <c r="AU40" s="8" t="b">
        <f>IF('Winning Team '!AU40&gt;'Losing Team'!AU40, TRUE)</f>
        <v>1</v>
      </c>
      <c r="AV40" s="8" t="b">
        <f>IF('Winning Team '!AV40&gt;'Losing Team'!AV40, TRUE)</f>
        <v>1</v>
      </c>
      <c r="AW40" s="8" t="b">
        <f>IF('Winning Team '!AW40&gt;'Losing Team'!AW40, TRUE)</f>
        <v>0</v>
      </c>
      <c r="AX40" s="8" t="b">
        <f>IF('Winning Team '!AX40&gt;'Losing Team'!AX40, TRUE)</f>
        <v>0</v>
      </c>
      <c r="AY40" s="8" t="b">
        <f>IF('Winning Team '!AY40&gt;'Losing Team'!AY40, TRUE)</f>
        <v>1</v>
      </c>
      <c r="AZ40" s="8" t="b">
        <f>IF('Winning Team '!AZ40&gt;'Losing Team'!AZ40, TRUE)</f>
        <v>1</v>
      </c>
      <c r="BA40" s="8" t="b">
        <f>IF('Winning Team '!BA40&gt;'Losing Team'!BA40, TRUE)</f>
        <v>1</v>
      </c>
      <c r="BB40" s="8" t="b">
        <f>IF('Winning Team '!BB40&gt;'Losing Team'!BB40, TRUE)</f>
        <v>0</v>
      </c>
    </row>
    <row r="41">
      <c r="A41" s="2" t="s">
        <v>160</v>
      </c>
      <c r="B41" s="8" t="b">
        <f>IF('Winning Team '!B41&gt;'Losing Team'!B41, TRUE)</f>
        <v>0</v>
      </c>
      <c r="C41" s="8" t="b">
        <f>IF('Winning Team '!C41&gt;'Losing Team'!C41, TRUE)</f>
        <v>1</v>
      </c>
      <c r="D41" s="8" t="b">
        <f>IF('Winning Team '!D41&gt;'Losing Team'!D41, TRUE)</f>
        <v>1</v>
      </c>
      <c r="E41" s="8" t="b">
        <f>IF('Winning Team '!E41&gt;'Losing Team'!E41, TRUE)</f>
        <v>1</v>
      </c>
      <c r="F41" s="8" t="b">
        <f>IF('Winning Team '!F41&gt;'Losing Team'!F41, TRUE)</f>
        <v>0</v>
      </c>
      <c r="G41" s="8" t="b">
        <f>IF('Winning Team '!G41&gt;'Losing Team'!G41, TRUE)</f>
        <v>1</v>
      </c>
      <c r="H41" s="8" t="b">
        <f>IF('Winning Team '!H41&gt;'Losing Team'!H41, TRUE)</f>
        <v>0</v>
      </c>
      <c r="I41" s="8" t="b">
        <f>IF('Winning Team '!I41&gt;'Losing Team'!I41, TRUE)</f>
        <v>0</v>
      </c>
      <c r="J41" s="8" t="b">
        <f>IF('Winning Team '!J41&gt;'Losing Team'!J41, TRUE)</f>
        <v>1</v>
      </c>
      <c r="K41" s="8" t="b">
        <f>IF('Winning Team '!K41&gt;'Losing Team'!K41, TRUE)</f>
        <v>1</v>
      </c>
      <c r="L41" s="8" t="b">
        <f>IF('Winning Team '!L41&gt;'Losing Team'!L41, TRUE)</f>
        <v>1</v>
      </c>
      <c r="M41" s="8" t="b">
        <f>IF('Winning Team '!M41&gt;'Losing Team'!M41, TRUE)</f>
        <v>1</v>
      </c>
      <c r="N41" s="8" t="b">
        <f>IF('Winning Team '!N41&gt;'Losing Team'!N41, TRUE)</f>
        <v>0</v>
      </c>
      <c r="O41" s="8" t="b">
        <f>IF('Winning Team '!O41&gt;'Losing Team'!O41, TRUE)</f>
        <v>1</v>
      </c>
      <c r="P41" s="8" t="b">
        <f>IF('Winning Team '!P41&gt;'Losing Team'!P41, TRUE)</f>
        <v>1</v>
      </c>
      <c r="Q41" s="8" t="b">
        <f>IF('Winning Team '!Q41&gt;'Losing Team'!Q41, TRUE)</f>
        <v>1</v>
      </c>
      <c r="R41" s="8" t="b">
        <f>IF('Winning Team '!R41&gt;'Losing Team'!R41, TRUE)</f>
        <v>0</v>
      </c>
      <c r="S41" s="8" t="b">
        <f>IF('Winning Team '!S41&gt;'Losing Team'!S41, TRUE)</f>
        <v>1</v>
      </c>
      <c r="T41" s="8" t="b">
        <f>IF('Winning Team '!T41&gt;'Losing Team'!T41, TRUE)</f>
        <v>1</v>
      </c>
      <c r="U41" s="8" t="b">
        <f>IF('Winning Team '!U41&gt;'Losing Team'!U41, TRUE)</f>
        <v>1</v>
      </c>
      <c r="V41" s="8" t="b">
        <f>IF('Winning Team '!V41&gt;'Losing Team'!V41, TRUE)</f>
        <v>1</v>
      </c>
      <c r="W41" s="8" t="b">
        <f>IF('Winning Team '!W41&gt;'Losing Team'!W41, TRUE)</f>
        <v>1</v>
      </c>
      <c r="X41" s="8" t="b">
        <f>IF('Winning Team '!X41&gt;'Losing Team'!X41, TRUE)</f>
        <v>1</v>
      </c>
      <c r="Y41" s="8" t="b">
        <f>IF('Winning Team '!Y41&gt;'Losing Team'!Y41, TRUE)</f>
        <v>0</v>
      </c>
      <c r="Z41" s="8" t="b">
        <f>IF('Winning Team '!Z41&gt;'Losing Team'!Z41, TRUE)</f>
        <v>1</v>
      </c>
      <c r="AA41" s="8" t="b">
        <f>IF('Winning Team '!AA41&gt;'Losing Team'!AA41, TRUE)</f>
        <v>0</v>
      </c>
      <c r="AB41" s="8" t="b">
        <f>IF('Winning Team '!AB41&gt;'Losing Team'!AB41, TRUE)</f>
        <v>0</v>
      </c>
      <c r="AC41" s="8" t="b">
        <f>IF('Winning Team '!AC41&gt;'Losing Team'!AC41, TRUE)</f>
        <v>1</v>
      </c>
      <c r="AD41" s="8" t="b">
        <f>IF('Winning Team '!AD41&gt;'Losing Team'!AD41, TRUE)</f>
        <v>0</v>
      </c>
      <c r="AE41" s="8" t="b">
        <f>IF('Winning Team '!AE41&gt;'Losing Team'!AE41, TRUE)</f>
        <v>0</v>
      </c>
      <c r="AF41" s="8" t="b">
        <f>IF('Winning Team '!AF41&gt;'Losing Team'!AF41, TRUE)</f>
        <v>0</v>
      </c>
      <c r="AG41" s="8" t="b">
        <f>IF('Winning Team '!AG41&gt;'Losing Team'!AG41, TRUE)</f>
        <v>0</v>
      </c>
      <c r="AH41" s="8" t="b">
        <f>IF('Winning Team '!AH41&gt;'Losing Team'!AH41, TRUE)</f>
        <v>0</v>
      </c>
      <c r="AI41" s="8" t="b">
        <f>IF('Winning Team '!AI41&gt;'Losing Team'!AI41, TRUE)</f>
        <v>1</v>
      </c>
      <c r="AJ41" s="8" t="b">
        <f>IF('Winning Team '!AJ41&gt;'Losing Team'!AJ41, TRUE)</f>
        <v>0</v>
      </c>
      <c r="AK41" s="8" t="b">
        <f>IF('Winning Team '!AK41&gt;'Losing Team'!AK41, TRUE)</f>
        <v>0</v>
      </c>
      <c r="AL41" s="8" t="b">
        <f>IF('Winning Team '!AL41&gt;'Losing Team'!AL41, TRUE)</f>
        <v>0</v>
      </c>
      <c r="AM41" s="8" t="b">
        <f>IF('Winning Team '!AM41&gt;'Losing Team'!AM41, TRUE)</f>
        <v>0</v>
      </c>
      <c r="AN41" s="8" t="b">
        <f>IF('Winning Team '!AN41&gt;'Losing Team'!AN41, TRUE)</f>
        <v>0</v>
      </c>
      <c r="AO41" s="8" t="b">
        <f>IF('Winning Team '!AO41&gt;'Losing Team'!AO41, TRUE)</f>
        <v>0</v>
      </c>
      <c r="AP41" s="8" t="b">
        <f>IF('Winning Team '!AP41&gt;'Losing Team'!AP41, TRUE)</f>
        <v>0</v>
      </c>
      <c r="AQ41" s="8" t="b">
        <f>IF('Winning Team '!AQ41&gt;'Losing Team'!AQ41, TRUE)</f>
        <v>1</v>
      </c>
      <c r="AR41" s="8" t="b">
        <f>IF('Winning Team '!AR41&gt;'Losing Team'!AR41, TRUE)</f>
        <v>0</v>
      </c>
      <c r="AS41" s="8" t="b">
        <f>IF('Winning Team '!AS41&gt;'Losing Team'!AS41, TRUE)</f>
        <v>0</v>
      </c>
      <c r="AT41" s="8" t="b">
        <f>IF('Winning Team '!AT41&gt;'Losing Team'!AT41, TRUE)</f>
        <v>0</v>
      </c>
      <c r="AU41" s="8" t="b">
        <f>IF('Winning Team '!AU41&gt;'Losing Team'!AU41, TRUE)</f>
        <v>0</v>
      </c>
      <c r="AV41" s="8" t="b">
        <f>IF('Winning Team '!AV41&gt;'Losing Team'!AV41, TRUE)</f>
        <v>0</v>
      </c>
      <c r="AW41" s="8" t="b">
        <f>IF('Winning Team '!AW41&gt;'Losing Team'!AW41, TRUE)</f>
        <v>0</v>
      </c>
      <c r="AX41" s="8" t="b">
        <f>IF('Winning Team '!AX41&gt;'Losing Team'!AX41, TRUE)</f>
        <v>0</v>
      </c>
      <c r="AY41" s="8" t="b">
        <f>IF('Winning Team '!AY41&gt;'Losing Team'!AY41, TRUE)</f>
        <v>0</v>
      </c>
      <c r="AZ41" s="8" t="b">
        <f>IF('Winning Team '!AZ41&gt;'Losing Team'!AZ41, TRUE)</f>
        <v>1</v>
      </c>
      <c r="BA41" s="8" t="b">
        <f>IF('Winning Team '!BA41&gt;'Losing Team'!BA41, TRUE)</f>
        <v>0</v>
      </c>
      <c r="BB41" s="8" t="b">
        <f>IF('Winning Team '!BB41&gt;'Losing Team'!BB41, TRUE)</f>
        <v>0</v>
      </c>
    </row>
    <row r="42">
      <c r="A42" s="2" t="s">
        <v>161</v>
      </c>
      <c r="B42" s="8" t="b">
        <f>IF('Winning Team '!B42&gt;'Losing Team'!B42, TRUE)</f>
        <v>0</v>
      </c>
      <c r="C42" s="8" t="b">
        <f>IF('Winning Team '!C42&gt;'Losing Team'!C42, TRUE)</f>
        <v>1</v>
      </c>
      <c r="D42" s="8" t="b">
        <f>IF('Winning Team '!D42&gt;'Losing Team'!D42, TRUE)</f>
        <v>1</v>
      </c>
      <c r="E42" s="8" t="b">
        <f>IF('Winning Team '!E42&gt;'Losing Team'!E42, TRUE)</f>
        <v>0</v>
      </c>
      <c r="F42" s="8" t="b">
        <f>IF('Winning Team '!F42&gt;'Losing Team'!F42, TRUE)</f>
        <v>0</v>
      </c>
      <c r="G42" s="8" t="b">
        <f>IF('Winning Team '!G42&gt;'Losing Team'!G42, TRUE)</f>
        <v>1</v>
      </c>
      <c r="H42" s="8" t="b">
        <f>IF('Winning Team '!H42&gt;'Losing Team'!H42, TRUE)</f>
        <v>0</v>
      </c>
      <c r="I42" s="8" t="b">
        <f>IF('Winning Team '!I42&gt;'Losing Team'!I42, TRUE)</f>
        <v>0</v>
      </c>
      <c r="J42" s="8" t="b">
        <f>IF('Winning Team '!J42&gt;'Losing Team'!J42, TRUE)</f>
        <v>1</v>
      </c>
      <c r="K42" s="8" t="b">
        <f>IF('Winning Team '!K42&gt;'Losing Team'!K42, TRUE)</f>
        <v>1</v>
      </c>
      <c r="L42" s="8" t="b">
        <f>IF('Winning Team '!L42&gt;'Losing Team'!L42, TRUE)</f>
        <v>0</v>
      </c>
      <c r="M42" s="8" t="b">
        <f>IF('Winning Team '!M42&gt;'Losing Team'!M42, TRUE)</f>
        <v>0</v>
      </c>
      <c r="N42" s="8" t="b">
        <f>IF('Winning Team '!N42&gt;'Losing Team'!N42, TRUE)</f>
        <v>0</v>
      </c>
      <c r="O42" s="8" t="b">
        <f>IF('Winning Team '!O42&gt;'Losing Team'!O42, TRUE)</f>
        <v>1</v>
      </c>
      <c r="P42" s="8" t="b">
        <f>IF('Winning Team '!P42&gt;'Losing Team'!P42, TRUE)</f>
        <v>1</v>
      </c>
      <c r="Q42" s="8" t="b">
        <f>IF('Winning Team '!Q42&gt;'Losing Team'!Q42, TRUE)</f>
        <v>0</v>
      </c>
      <c r="R42" s="8" t="b">
        <f>IF('Winning Team '!R42&gt;'Losing Team'!R42, TRUE)</f>
        <v>1</v>
      </c>
      <c r="S42" s="8" t="b">
        <f>IF('Winning Team '!S42&gt;'Losing Team'!S42, TRUE)</f>
        <v>1</v>
      </c>
      <c r="T42" s="8" t="b">
        <f>IF('Winning Team '!T42&gt;'Losing Team'!T42, TRUE)</f>
        <v>1</v>
      </c>
      <c r="U42" s="8" t="b">
        <f>IF('Winning Team '!U42&gt;'Losing Team'!U42, TRUE)</f>
        <v>0</v>
      </c>
      <c r="V42" s="8" t="b">
        <f>IF('Winning Team '!V42&gt;'Losing Team'!V42, TRUE)</f>
        <v>0</v>
      </c>
      <c r="W42" s="8" t="b">
        <f>IF('Winning Team '!W42&gt;'Losing Team'!W42, TRUE)</f>
        <v>0</v>
      </c>
      <c r="X42" s="8" t="b">
        <f>IF('Winning Team '!X42&gt;'Losing Team'!X42, TRUE)</f>
        <v>1</v>
      </c>
      <c r="Y42" s="8" t="b">
        <f>IF('Winning Team '!Y42&gt;'Losing Team'!Y42, TRUE)</f>
        <v>0</v>
      </c>
      <c r="Z42" s="8" t="b">
        <f>IF('Winning Team '!Z42&gt;'Losing Team'!Z42, TRUE)</f>
        <v>1</v>
      </c>
      <c r="AA42" s="8" t="b">
        <f>IF('Winning Team '!AA42&gt;'Losing Team'!AA42, TRUE)</f>
        <v>1</v>
      </c>
      <c r="AB42" s="8" t="b">
        <f>IF('Winning Team '!AB42&gt;'Losing Team'!AB42, TRUE)</f>
        <v>1</v>
      </c>
      <c r="AC42" s="8" t="b">
        <f>IF('Winning Team '!AC42&gt;'Losing Team'!AC42, TRUE)</f>
        <v>0</v>
      </c>
      <c r="AD42" s="8" t="b">
        <f>IF('Winning Team '!AD42&gt;'Losing Team'!AD42, TRUE)</f>
        <v>1</v>
      </c>
      <c r="AE42" s="8" t="b">
        <f>IF('Winning Team '!AE42&gt;'Losing Team'!AE42, TRUE)</f>
        <v>0</v>
      </c>
      <c r="AF42" s="8" t="b">
        <f>IF('Winning Team '!AF42&gt;'Losing Team'!AF42, TRUE)</f>
        <v>0</v>
      </c>
      <c r="AG42" s="8" t="b">
        <f>IF('Winning Team '!AG42&gt;'Losing Team'!AG42, TRUE)</f>
        <v>0</v>
      </c>
      <c r="AH42" s="8" t="b">
        <f>IF('Winning Team '!AH42&gt;'Losing Team'!AH42, TRUE)</f>
        <v>1</v>
      </c>
      <c r="AI42" s="8" t="b">
        <f>IF('Winning Team '!AI42&gt;'Losing Team'!AI42, TRUE)</f>
        <v>1</v>
      </c>
      <c r="AJ42" s="8" t="b">
        <f>IF('Winning Team '!AJ42&gt;'Losing Team'!AJ42, TRUE)</f>
        <v>1</v>
      </c>
      <c r="AK42" s="8" t="b">
        <f>IF('Winning Team '!AK42&gt;'Losing Team'!AK42, TRUE)</f>
        <v>0</v>
      </c>
      <c r="AL42" s="8" t="b">
        <f>IF('Winning Team '!AL42&gt;'Losing Team'!AL42, TRUE)</f>
        <v>0</v>
      </c>
      <c r="AM42" s="8" t="b">
        <f>IF('Winning Team '!AM42&gt;'Losing Team'!AM42, TRUE)</f>
        <v>1</v>
      </c>
      <c r="AN42" s="8" t="b">
        <f>IF('Winning Team '!AN42&gt;'Losing Team'!AN42, TRUE)</f>
        <v>1</v>
      </c>
      <c r="AO42" s="8" t="b">
        <f>IF('Winning Team '!AO42&gt;'Losing Team'!AO42, TRUE)</f>
        <v>1</v>
      </c>
      <c r="AP42" s="8" t="b">
        <f>IF('Winning Team '!AP42&gt;'Losing Team'!AP42, TRUE)</f>
        <v>1</v>
      </c>
      <c r="AQ42" s="8" t="b">
        <f>IF('Winning Team '!AQ42&gt;'Losing Team'!AQ42, TRUE)</f>
        <v>1</v>
      </c>
      <c r="AR42" s="8" t="b">
        <f>IF('Winning Team '!AR42&gt;'Losing Team'!AR42, TRUE)</f>
        <v>1</v>
      </c>
      <c r="AS42" s="8" t="b">
        <f>IF('Winning Team '!AS42&gt;'Losing Team'!AS42, TRUE)</f>
        <v>0</v>
      </c>
      <c r="AT42" s="8" t="b">
        <f>IF('Winning Team '!AT42&gt;'Losing Team'!AT42, TRUE)</f>
        <v>0</v>
      </c>
      <c r="AU42" s="8" t="b">
        <f>IF('Winning Team '!AU42&gt;'Losing Team'!AU42, TRUE)</f>
        <v>0</v>
      </c>
      <c r="AV42" s="8" t="b">
        <f>IF('Winning Team '!AV42&gt;'Losing Team'!AV42, TRUE)</f>
        <v>0</v>
      </c>
      <c r="AW42" s="8" t="b">
        <f>IF('Winning Team '!AW42&gt;'Losing Team'!AW42, TRUE)</f>
        <v>1</v>
      </c>
      <c r="AX42" s="8" t="b">
        <f>IF('Winning Team '!AX42&gt;'Losing Team'!AX42, TRUE)</f>
        <v>0</v>
      </c>
      <c r="AY42" s="8" t="b">
        <f>IF('Winning Team '!AY42&gt;'Losing Team'!AY42, TRUE)</f>
        <v>1</v>
      </c>
      <c r="AZ42" s="8" t="b">
        <f>IF('Winning Team '!AZ42&gt;'Losing Team'!AZ42, TRUE)</f>
        <v>1</v>
      </c>
      <c r="BA42" s="8" t="b">
        <f>IF('Winning Team '!BA42&gt;'Losing Team'!BA42, TRUE)</f>
        <v>0</v>
      </c>
      <c r="BB42" s="8" t="b">
        <f>IF('Winning Team '!BB42&gt;'Losing Team'!BB42, TRUE)</f>
        <v>1</v>
      </c>
    </row>
    <row r="43">
      <c r="A43" s="2" t="s">
        <v>162</v>
      </c>
      <c r="B43" s="8" t="b">
        <f>IF('Winning Team '!B43&gt;'Losing Team'!B43, TRUE)</f>
        <v>0</v>
      </c>
      <c r="C43" s="8" t="b">
        <f>IF('Winning Team '!C43&gt;'Losing Team'!C43, TRUE)</f>
        <v>1</v>
      </c>
      <c r="D43" s="8" t="b">
        <f>IF('Winning Team '!D43&gt;'Losing Team'!D43, TRUE)</f>
        <v>1</v>
      </c>
      <c r="E43" s="8" t="b">
        <f>IF('Winning Team '!E43&gt;'Losing Team'!E43, TRUE)</f>
        <v>1</v>
      </c>
      <c r="F43" s="8" t="b">
        <f>IF('Winning Team '!F43&gt;'Losing Team'!F43, TRUE)</f>
        <v>1</v>
      </c>
      <c r="G43" s="8" t="b">
        <f>IF('Winning Team '!G43&gt;'Losing Team'!G43, TRUE)</f>
        <v>1</v>
      </c>
      <c r="H43" s="8" t="b">
        <f>IF('Winning Team '!H43&gt;'Losing Team'!H43, TRUE)</f>
        <v>1</v>
      </c>
      <c r="I43" s="8" t="b">
        <f>IF('Winning Team '!I43&gt;'Losing Team'!I43, TRUE)</f>
        <v>0</v>
      </c>
      <c r="J43" s="8" t="b">
        <f>IF('Winning Team '!J43&gt;'Losing Team'!J43, TRUE)</f>
        <v>1</v>
      </c>
      <c r="K43" s="8" t="b">
        <f>IF('Winning Team '!K43&gt;'Losing Team'!K43, TRUE)</f>
        <v>1</v>
      </c>
      <c r="L43" s="8" t="b">
        <f>IF('Winning Team '!L43&gt;'Losing Team'!L43, TRUE)</f>
        <v>1</v>
      </c>
      <c r="M43" s="8" t="b">
        <f>IF('Winning Team '!M43&gt;'Losing Team'!M43, TRUE)</f>
        <v>1</v>
      </c>
      <c r="N43" s="8" t="b">
        <f>IF('Winning Team '!N43&gt;'Losing Team'!N43, TRUE)</f>
        <v>1</v>
      </c>
      <c r="O43" s="8" t="b">
        <f>IF('Winning Team '!O43&gt;'Losing Team'!O43, TRUE)</f>
        <v>1</v>
      </c>
      <c r="P43" s="8" t="b">
        <f>IF('Winning Team '!P43&gt;'Losing Team'!P43, TRUE)</f>
        <v>0</v>
      </c>
      <c r="Q43" s="8" t="b">
        <f>IF('Winning Team '!Q43&gt;'Losing Team'!Q43, TRUE)</f>
        <v>1</v>
      </c>
      <c r="R43" s="8" t="b">
        <f>IF('Winning Team '!R43&gt;'Losing Team'!R43, TRUE)</f>
        <v>0</v>
      </c>
      <c r="S43" s="8" t="b">
        <f>IF('Winning Team '!S43&gt;'Losing Team'!S43, TRUE)</f>
        <v>0</v>
      </c>
      <c r="T43" s="8" t="b">
        <f>IF('Winning Team '!T43&gt;'Losing Team'!T43, TRUE)</f>
        <v>1</v>
      </c>
      <c r="U43" s="8" t="b">
        <f>IF('Winning Team '!U43&gt;'Losing Team'!U43, TRUE)</f>
        <v>1</v>
      </c>
      <c r="V43" s="8" t="b">
        <f>IF('Winning Team '!V43&gt;'Losing Team'!V43, TRUE)</f>
        <v>1</v>
      </c>
      <c r="W43" s="8" t="b">
        <f>IF('Winning Team '!W43&gt;'Losing Team'!W43, TRUE)</f>
        <v>1</v>
      </c>
      <c r="X43" s="8" t="b">
        <f>IF('Winning Team '!X43&gt;'Losing Team'!X43, TRUE)</f>
        <v>1</v>
      </c>
      <c r="Y43" s="8" t="b">
        <f>IF('Winning Team '!Y43&gt;'Losing Team'!Y43, TRUE)</f>
        <v>0</v>
      </c>
      <c r="Z43" s="8" t="b">
        <f>IF('Winning Team '!Z43&gt;'Losing Team'!Z43, TRUE)</f>
        <v>1</v>
      </c>
      <c r="AA43" s="8" t="b">
        <f>IF('Winning Team '!AA43&gt;'Losing Team'!AA43, TRUE)</f>
        <v>1</v>
      </c>
      <c r="AB43" s="8" t="b">
        <f>IF('Winning Team '!AB43&gt;'Losing Team'!AB43, TRUE)</f>
        <v>1</v>
      </c>
      <c r="AC43" s="8" t="b">
        <f>IF('Winning Team '!AC43&gt;'Losing Team'!AC43, TRUE)</f>
        <v>0</v>
      </c>
      <c r="AD43" s="8" t="b">
        <f>IF('Winning Team '!AD43&gt;'Losing Team'!AD43, TRUE)</f>
        <v>1</v>
      </c>
      <c r="AE43" s="8" t="b">
        <f>IF('Winning Team '!AE43&gt;'Losing Team'!AE43, TRUE)</f>
        <v>0</v>
      </c>
      <c r="AF43" s="8" t="b">
        <f>IF('Winning Team '!AF43&gt;'Losing Team'!AF43, TRUE)</f>
        <v>0</v>
      </c>
      <c r="AG43" s="8" t="b">
        <f>IF('Winning Team '!AG43&gt;'Losing Team'!AG43, TRUE)</f>
        <v>0</v>
      </c>
      <c r="AH43" s="8" t="b">
        <f>IF('Winning Team '!AH43&gt;'Losing Team'!AH43, TRUE)</f>
        <v>0</v>
      </c>
      <c r="AI43" s="8" t="b">
        <f>IF('Winning Team '!AI43&gt;'Losing Team'!AI43, TRUE)</f>
        <v>0</v>
      </c>
      <c r="AJ43" s="8" t="b">
        <f>IF('Winning Team '!AJ43&gt;'Losing Team'!AJ43, TRUE)</f>
        <v>0</v>
      </c>
      <c r="AK43" s="8" t="b">
        <f>IF('Winning Team '!AK43&gt;'Losing Team'!AK43, TRUE)</f>
        <v>1</v>
      </c>
      <c r="AL43" s="8" t="b">
        <f>IF('Winning Team '!AL43&gt;'Losing Team'!AL43, TRUE)</f>
        <v>0</v>
      </c>
      <c r="AM43" s="8" t="b">
        <f>IF('Winning Team '!AM43&gt;'Losing Team'!AM43, TRUE)</f>
        <v>1</v>
      </c>
      <c r="AN43" s="8" t="b">
        <f>IF('Winning Team '!AN43&gt;'Losing Team'!AN43, TRUE)</f>
        <v>1</v>
      </c>
      <c r="AO43" s="8" t="b">
        <f>IF('Winning Team '!AO43&gt;'Losing Team'!AO43, TRUE)</f>
        <v>1</v>
      </c>
      <c r="AP43" s="8" t="b">
        <f>IF('Winning Team '!AP43&gt;'Losing Team'!AP43, TRUE)</f>
        <v>1</v>
      </c>
      <c r="AQ43" s="8" t="b">
        <f>IF('Winning Team '!AQ43&gt;'Losing Team'!AQ43, TRUE)</f>
        <v>0</v>
      </c>
      <c r="AR43" s="8" t="b">
        <f>IF('Winning Team '!AR43&gt;'Losing Team'!AR43, TRUE)</f>
        <v>1</v>
      </c>
      <c r="AS43" s="8" t="b">
        <f>IF('Winning Team '!AS43&gt;'Losing Team'!AS43, TRUE)</f>
        <v>0</v>
      </c>
      <c r="AT43" s="8" t="b">
        <f>IF('Winning Team '!AT43&gt;'Losing Team'!AT43, TRUE)</f>
        <v>0</v>
      </c>
      <c r="AU43" s="8" t="b">
        <f>IF('Winning Team '!AU43&gt;'Losing Team'!AU43, TRUE)</f>
        <v>0</v>
      </c>
      <c r="AV43" s="8" t="b">
        <f>IF('Winning Team '!AV43&gt;'Losing Team'!AV43, TRUE)</f>
        <v>0</v>
      </c>
      <c r="AW43" s="8" t="b">
        <f>IF('Winning Team '!AW43&gt;'Losing Team'!AW43, TRUE)</f>
        <v>1</v>
      </c>
      <c r="AX43" s="8" t="b">
        <f>IF('Winning Team '!AX43&gt;'Losing Team'!AX43, TRUE)</f>
        <v>1</v>
      </c>
      <c r="AY43" s="8" t="b">
        <f>IF('Winning Team '!AY43&gt;'Losing Team'!AY43, TRUE)</f>
        <v>1</v>
      </c>
      <c r="AZ43" s="8" t="b">
        <f>IF('Winning Team '!AZ43&gt;'Losing Team'!AZ43, TRUE)</f>
        <v>1</v>
      </c>
      <c r="BA43" s="8" t="b">
        <f>IF('Winning Team '!BA43&gt;'Losing Team'!BA43, TRUE)</f>
        <v>0</v>
      </c>
      <c r="BB43" s="8" t="b">
        <f>IF('Winning Team '!BB43&gt;'Losing Team'!BB43, TRUE)</f>
        <v>1</v>
      </c>
    </row>
    <row r="44">
      <c r="A44" s="2" t="s">
        <v>163</v>
      </c>
      <c r="B44" s="8" t="b">
        <f>IF('Winning Team '!B44&gt;'Losing Team'!B44, TRUE)</f>
        <v>0</v>
      </c>
      <c r="C44" s="8" t="b">
        <f>IF('Winning Team '!C44&gt;'Losing Team'!C44, TRUE)</f>
        <v>1</v>
      </c>
      <c r="D44" s="8" t="b">
        <f>IF('Winning Team '!D44&gt;'Losing Team'!D44, TRUE)</f>
        <v>1</v>
      </c>
      <c r="E44" s="8" t="b">
        <f>IF('Winning Team '!E44&gt;'Losing Team'!E44, TRUE)</f>
        <v>1</v>
      </c>
      <c r="F44" s="8" t="b">
        <f>IF('Winning Team '!F44&gt;'Losing Team'!F44, TRUE)</f>
        <v>1</v>
      </c>
      <c r="G44" s="8" t="b">
        <f>IF('Winning Team '!G44&gt;'Losing Team'!G44, TRUE)</f>
        <v>0</v>
      </c>
      <c r="H44" s="8" t="b">
        <f>IF('Winning Team '!H44&gt;'Losing Team'!H44, TRUE)</f>
        <v>1</v>
      </c>
      <c r="I44" s="8" t="b">
        <f>IF('Winning Team '!I44&gt;'Losing Team'!I44, TRUE)</f>
        <v>0</v>
      </c>
      <c r="J44" s="8" t="b">
        <f>IF('Winning Team '!J44&gt;'Losing Team'!J44, TRUE)</f>
        <v>1</v>
      </c>
      <c r="K44" s="8" t="b">
        <f>IF('Winning Team '!K44&gt;'Losing Team'!K44, TRUE)</f>
        <v>1</v>
      </c>
      <c r="L44" s="8" t="b">
        <f>IF('Winning Team '!L44&gt;'Losing Team'!L44, TRUE)</f>
        <v>1</v>
      </c>
      <c r="M44" s="8" t="b">
        <f>IF('Winning Team '!M44&gt;'Losing Team'!M44, TRUE)</f>
        <v>1</v>
      </c>
      <c r="N44" s="8" t="b">
        <f>IF('Winning Team '!N44&gt;'Losing Team'!N44, TRUE)</f>
        <v>1</v>
      </c>
      <c r="O44" s="8" t="b">
        <f>IF('Winning Team '!O44&gt;'Losing Team'!O44, TRUE)</f>
        <v>1</v>
      </c>
      <c r="P44" s="8" t="b">
        <f>IF('Winning Team '!P44&gt;'Losing Team'!P44, TRUE)</f>
        <v>0</v>
      </c>
      <c r="Q44" s="8" t="b">
        <f>IF('Winning Team '!Q44&gt;'Losing Team'!Q44, TRUE)</f>
        <v>0</v>
      </c>
      <c r="R44" s="8" t="b">
        <f>IF('Winning Team '!R44&gt;'Losing Team'!R44, TRUE)</f>
        <v>1</v>
      </c>
      <c r="S44" s="8" t="b">
        <f>IF('Winning Team '!S44&gt;'Losing Team'!S44, TRUE)</f>
        <v>1</v>
      </c>
      <c r="T44" s="8" t="b">
        <f>IF('Winning Team '!T44&gt;'Losing Team'!T44, TRUE)</f>
        <v>1</v>
      </c>
      <c r="U44" s="8" t="b">
        <f>IF('Winning Team '!U44&gt;'Losing Team'!U44, TRUE)</f>
        <v>0</v>
      </c>
      <c r="V44" s="8" t="b">
        <f>IF('Winning Team '!V44&gt;'Losing Team'!V44, TRUE)</f>
        <v>1</v>
      </c>
      <c r="W44" s="8" t="b">
        <f>IF('Winning Team '!W44&gt;'Losing Team'!W44, TRUE)</f>
        <v>1</v>
      </c>
      <c r="X44" s="8" t="b">
        <f>IF('Winning Team '!X44&gt;'Losing Team'!X44, TRUE)</f>
        <v>1</v>
      </c>
      <c r="Y44" s="8" t="b">
        <f>IF('Winning Team '!Y44&gt;'Losing Team'!Y44, TRUE)</f>
        <v>1</v>
      </c>
      <c r="Z44" s="8" t="b">
        <f>IF('Winning Team '!Z44&gt;'Losing Team'!Z44, TRUE)</f>
        <v>1</v>
      </c>
      <c r="AA44" s="8" t="b">
        <f>IF('Winning Team '!AA44&gt;'Losing Team'!AA44, TRUE)</f>
        <v>0</v>
      </c>
      <c r="AB44" s="8" t="b">
        <f>IF('Winning Team '!AB44&gt;'Losing Team'!AB44, TRUE)</f>
        <v>0</v>
      </c>
      <c r="AC44" s="8" t="b">
        <f>IF('Winning Team '!AC44&gt;'Losing Team'!AC44, TRUE)</f>
        <v>0</v>
      </c>
      <c r="AD44" s="8" t="b">
        <f>IF('Winning Team '!AD44&gt;'Losing Team'!AD44, TRUE)</f>
        <v>1</v>
      </c>
      <c r="AE44" s="8" t="b">
        <f>IF('Winning Team '!AE44&gt;'Losing Team'!AE44, TRUE)</f>
        <v>1</v>
      </c>
      <c r="AF44" s="8" t="b">
        <f>IF('Winning Team '!AF44&gt;'Losing Team'!AF44, TRUE)</f>
        <v>0</v>
      </c>
      <c r="AG44" s="8" t="b">
        <f>IF('Winning Team '!AG44&gt;'Losing Team'!AG44, TRUE)</f>
        <v>0</v>
      </c>
      <c r="AH44" s="8" t="b">
        <f>IF('Winning Team '!AH44&gt;'Losing Team'!AH44, TRUE)</f>
        <v>0</v>
      </c>
      <c r="AI44" s="8" t="b">
        <f>IF('Winning Team '!AI44&gt;'Losing Team'!AI44, TRUE)</f>
        <v>0</v>
      </c>
      <c r="AJ44" s="8" t="b">
        <f>IF('Winning Team '!AJ44&gt;'Losing Team'!AJ44, TRUE)</f>
        <v>1</v>
      </c>
      <c r="AK44" s="8" t="b">
        <f>IF('Winning Team '!AK44&gt;'Losing Team'!AK44, TRUE)</f>
        <v>1</v>
      </c>
      <c r="AL44" s="8" t="b">
        <f>IF('Winning Team '!AL44&gt;'Losing Team'!AL44, TRUE)</f>
        <v>1</v>
      </c>
      <c r="AM44" s="8" t="b">
        <f>IF('Winning Team '!AM44&gt;'Losing Team'!AM44, TRUE)</f>
        <v>0</v>
      </c>
      <c r="AN44" s="8" t="b">
        <f>IF('Winning Team '!AN44&gt;'Losing Team'!AN44, TRUE)</f>
        <v>0</v>
      </c>
      <c r="AO44" s="8" t="b">
        <f>IF('Winning Team '!AO44&gt;'Losing Team'!AO44, TRUE)</f>
        <v>0</v>
      </c>
      <c r="AP44" s="8" t="b">
        <f>IF('Winning Team '!AP44&gt;'Losing Team'!AP44, TRUE)</f>
        <v>0</v>
      </c>
      <c r="AQ44" s="8" t="b">
        <f>IF('Winning Team '!AQ44&gt;'Losing Team'!AQ44, TRUE)</f>
        <v>0</v>
      </c>
      <c r="AR44" s="8" t="b">
        <f>IF('Winning Team '!AR44&gt;'Losing Team'!AR44, TRUE)</f>
        <v>0</v>
      </c>
      <c r="AS44" s="8" t="b">
        <f>IF('Winning Team '!AS44&gt;'Losing Team'!AS44, TRUE)</f>
        <v>1</v>
      </c>
      <c r="AT44" s="8" t="b">
        <f>IF('Winning Team '!AT44&gt;'Losing Team'!AT44, TRUE)</f>
        <v>1</v>
      </c>
      <c r="AU44" s="8" t="b">
        <f>IF('Winning Team '!AU44&gt;'Losing Team'!AU44, TRUE)</f>
        <v>0</v>
      </c>
      <c r="AV44" s="8" t="b">
        <f>IF('Winning Team '!AV44&gt;'Losing Team'!AV44, TRUE)</f>
        <v>1</v>
      </c>
      <c r="AW44" s="8" t="b">
        <f>IF('Winning Team '!AW44&gt;'Losing Team'!AW44, TRUE)</f>
        <v>0</v>
      </c>
      <c r="AX44" s="8" t="b">
        <f>IF('Winning Team '!AX44&gt;'Losing Team'!AX44, TRUE)</f>
        <v>1</v>
      </c>
      <c r="AY44" s="8" t="b">
        <f>IF('Winning Team '!AY44&gt;'Losing Team'!AY44, TRUE)</f>
        <v>1</v>
      </c>
      <c r="AZ44" s="8" t="b">
        <f>IF('Winning Team '!AZ44&gt;'Losing Team'!AZ44, TRUE)</f>
        <v>1</v>
      </c>
      <c r="BA44" s="8" t="b">
        <f>IF('Winning Team '!BA44&gt;'Losing Team'!BA44, TRUE)</f>
        <v>1</v>
      </c>
      <c r="BB44" s="8" t="b">
        <f>IF('Winning Team '!BB44&gt;'Losing Team'!BB44, TRUE)</f>
        <v>0</v>
      </c>
    </row>
    <row r="45">
      <c r="A45" s="2" t="s">
        <v>164</v>
      </c>
      <c r="B45" s="8" t="b">
        <f>IF('Winning Team '!B45&gt;'Losing Team'!B45, TRUE)</f>
        <v>1</v>
      </c>
      <c r="C45" s="8" t="b">
        <f>IF('Winning Team '!C45&gt;'Losing Team'!C45, TRUE)</f>
        <v>0</v>
      </c>
      <c r="D45" s="8" t="b">
        <f>IF('Winning Team '!D45&gt;'Losing Team'!D45, TRUE)</f>
        <v>0</v>
      </c>
      <c r="E45" s="8" t="b">
        <f>IF('Winning Team '!E45&gt;'Losing Team'!E45, TRUE)</f>
        <v>0</v>
      </c>
      <c r="F45" s="8" t="b">
        <f>IF('Winning Team '!F45&gt;'Losing Team'!F45, TRUE)</f>
        <v>1</v>
      </c>
      <c r="G45" s="8" t="b">
        <f>IF('Winning Team '!G45&gt;'Losing Team'!G45, TRUE)</f>
        <v>0</v>
      </c>
      <c r="H45" s="8" t="b">
        <f>IF('Winning Team '!H45&gt;'Losing Team'!H45, TRUE)</f>
        <v>1</v>
      </c>
      <c r="I45" s="8" t="b">
        <f>IF('Winning Team '!I45&gt;'Losing Team'!I45, TRUE)</f>
        <v>0</v>
      </c>
      <c r="J45" s="8" t="b">
        <f>IF('Winning Team '!J45&gt;'Losing Team'!J45, TRUE)</f>
        <v>1</v>
      </c>
      <c r="K45" s="8" t="b">
        <f>IF('Winning Team '!K45&gt;'Losing Team'!K45, TRUE)</f>
        <v>1</v>
      </c>
      <c r="L45" s="8" t="b">
        <f>IF('Winning Team '!L45&gt;'Losing Team'!L45, TRUE)</f>
        <v>1</v>
      </c>
      <c r="M45" s="8" t="b">
        <f>IF('Winning Team '!M45&gt;'Losing Team'!M45, TRUE)</f>
        <v>1</v>
      </c>
      <c r="N45" s="8" t="b">
        <f>IF('Winning Team '!N45&gt;'Losing Team'!N45, TRUE)</f>
        <v>1</v>
      </c>
      <c r="O45" s="8" t="b">
        <f>IF('Winning Team '!O45&gt;'Losing Team'!O45, TRUE)</f>
        <v>1</v>
      </c>
      <c r="P45" s="8" t="b">
        <f>IF('Winning Team '!P45&gt;'Losing Team'!P45, TRUE)</f>
        <v>0</v>
      </c>
      <c r="Q45" s="8" t="b">
        <f>IF('Winning Team '!Q45&gt;'Losing Team'!Q45, TRUE)</f>
        <v>1</v>
      </c>
      <c r="R45" s="8" t="b">
        <f>IF('Winning Team '!R45&gt;'Losing Team'!R45, TRUE)</f>
        <v>1</v>
      </c>
      <c r="S45" s="8" t="b">
        <f>IF('Winning Team '!S45&gt;'Losing Team'!S45, TRUE)</f>
        <v>1</v>
      </c>
      <c r="T45" s="8" t="b">
        <f>IF('Winning Team '!T45&gt;'Losing Team'!T45, TRUE)</f>
        <v>0</v>
      </c>
      <c r="U45" s="8" t="b">
        <f>IF('Winning Team '!U45&gt;'Losing Team'!U45, TRUE)</f>
        <v>0</v>
      </c>
      <c r="V45" s="8" t="b">
        <f>IF('Winning Team '!V45&gt;'Losing Team'!V45, TRUE)</f>
        <v>0</v>
      </c>
      <c r="W45" s="8" t="b">
        <f>IF('Winning Team '!W45&gt;'Losing Team'!W45, TRUE)</f>
        <v>0</v>
      </c>
      <c r="X45" s="8" t="b">
        <f>IF('Winning Team '!X45&gt;'Losing Team'!X45, TRUE)</f>
        <v>0</v>
      </c>
      <c r="Y45" s="8" t="b">
        <f>IF('Winning Team '!Y45&gt;'Losing Team'!Y45, TRUE)</f>
        <v>0</v>
      </c>
      <c r="Z45" s="8" t="b">
        <f>IF('Winning Team '!Z45&gt;'Losing Team'!Z45, TRUE)</f>
        <v>1</v>
      </c>
      <c r="AA45" s="8" t="b">
        <f>IF('Winning Team '!AA45&gt;'Losing Team'!AA45, TRUE)</f>
        <v>1</v>
      </c>
      <c r="AB45" s="8" t="b">
        <f>IF('Winning Team '!AB45&gt;'Losing Team'!AB45, TRUE)</f>
        <v>1</v>
      </c>
      <c r="AC45" s="8" t="b">
        <f>IF('Winning Team '!AC45&gt;'Losing Team'!AC45, TRUE)</f>
        <v>0</v>
      </c>
      <c r="AD45" s="8" t="b">
        <f>IF('Winning Team '!AD45&gt;'Losing Team'!AD45, TRUE)</f>
        <v>1</v>
      </c>
      <c r="AE45" s="8" t="b">
        <f>IF('Winning Team '!AE45&gt;'Losing Team'!AE45, TRUE)</f>
        <v>1</v>
      </c>
      <c r="AF45" s="8" t="b">
        <f>IF('Winning Team '!AF45&gt;'Losing Team'!AF45, TRUE)</f>
        <v>1</v>
      </c>
      <c r="AG45" s="8" t="b">
        <f>IF('Winning Team '!AG45&gt;'Losing Team'!AG45, TRUE)</f>
        <v>1</v>
      </c>
      <c r="AH45" s="8" t="b">
        <f>IF('Winning Team '!AH45&gt;'Losing Team'!AH45, TRUE)</f>
        <v>1</v>
      </c>
      <c r="AI45" s="8" t="b">
        <f>IF('Winning Team '!AI45&gt;'Losing Team'!AI45, TRUE)</f>
        <v>0</v>
      </c>
      <c r="AJ45" s="8" t="b">
        <f>IF('Winning Team '!AJ45&gt;'Losing Team'!AJ45, TRUE)</f>
        <v>1</v>
      </c>
      <c r="AK45" s="8" t="b">
        <f>IF('Winning Team '!AK45&gt;'Losing Team'!AK45, TRUE)</f>
        <v>1</v>
      </c>
      <c r="AL45" s="8" t="b">
        <f>IF('Winning Team '!AL45&gt;'Losing Team'!AL45, TRUE)</f>
        <v>0</v>
      </c>
      <c r="AM45" s="8" t="b">
        <f>IF('Winning Team '!AM45&gt;'Losing Team'!AM45, TRUE)</f>
        <v>1</v>
      </c>
      <c r="AN45" s="8" t="b">
        <f>IF('Winning Team '!AN45&gt;'Losing Team'!AN45, TRUE)</f>
        <v>1</v>
      </c>
      <c r="AO45" s="8" t="b">
        <f>IF('Winning Team '!AO45&gt;'Losing Team'!AO45, TRUE)</f>
        <v>1</v>
      </c>
      <c r="AP45" s="8" t="b">
        <f>IF('Winning Team '!AP45&gt;'Losing Team'!AP45, TRUE)</f>
        <v>1</v>
      </c>
      <c r="AQ45" s="8" t="b">
        <f>IF('Winning Team '!AQ45&gt;'Losing Team'!AQ45, TRUE)</f>
        <v>1</v>
      </c>
      <c r="AR45" s="8" t="b">
        <f>IF('Winning Team '!AR45&gt;'Losing Team'!AR45, TRUE)</f>
        <v>1</v>
      </c>
      <c r="AS45" s="8" t="b">
        <f>IF('Winning Team '!AS45&gt;'Losing Team'!AS45, TRUE)</f>
        <v>0</v>
      </c>
      <c r="AT45" s="8" t="b">
        <f>IF('Winning Team '!AT45&gt;'Losing Team'!AT45, TRUE)</f>
        <v>0</v>
      </c>
      <c r="AU45" s="8" t="b">
        <f>IF('Winning Team '!AU45&gt;'Losing Team'!AU45, TRUE)</f>
        <v>1</v>
      </c>
      <c r="AV45" s="8" t="b">
        <f>IF('Winning Team '!AV45&gt;'Losing Team'!AV45, TRUE)</f>
        <v>1</v>
      </c>
      <c r="AW45" s="8" t="b">
        <f>IF('Winning Team '!AW45&gt;'Losing Team'!AW45, TRUE)</f>
        <v>1</v>
      </c>
      <c r="AX45" s="8" t="b">
        <f>IF('Winning Team '!AX45&gt;'Losing Team'!AX45, TRUE)</f>
        <v>1</v>
      </c>
      <c r="AY45" s="8" t="b">
        <f>IF('Winning Team '!AY45&gt;'Losing Team'!AY45, TRUE)</f>
        <v>1</v>
      </c>
      <c r="AZ45" s="8" t="b">
        <f>IF('Winning Team '!AZ45&gt;'Losing Team'!AZ45, TRUE)</f>
        <v>0</v>
      </c>
      <c r="BA45" s="8" t="b">
        <f>IF('Winning Team '!BA45&gt;'Losing Team'!BA45, TRUE)</f>
        <v>0</v>
      </c>
      <c r="BB45" s="8" t="b">
        <f>IF('Winning Team '!BB45&gt;'Losing Team'!BB45, TRUE)</f>
        <v>1</v>
      </c>
    </row>
    <row r="46">
      <c r="A46" s="2" t="s">
        <v>165</v>
      </c>
      <c r="B46" s="8" t="b">
        <f>IF('Winning Team '!B46&gt;'Losing Team'!B46, TRUE)</f>
        <v>0</v>
      </c>
      <c r="C46" s="8" t="b">
        <f>IF('Winning Team '!C46&gt;'Losing Team'!C46, TRUE)</f>
        <v>1</v>
      </c>
      <c r="D46" s="8" t="b">
        <f>IF('Winning Team '!D46&gt;'Losing Team'!D46, TRUE)</f>
        <v>0</v>
      </c>
      <c r="E46" s="8" t="b">
        <f>IF('Winning Team '!E46&gt;'Losing Team'!E46, TRUE)</f>
        <v>1</v>
      </c>
      <c r="F46" s="8" t="b">
        <f>IF('Winning Team '!F46&gt;'Losing Team'!F46, TRUE)</f>
        <v>1</v>
      </c>
      <c r="G46" s="8" t="b">
        <f>IF('Winning Team '!G46&gt;'Losing Team'!G46, TRUE)</f>
        <v>0</v>
      </c>
      <c r="H46" s="8" t="b">
        <f>IF('Winning Team '!H46&gt;'Losing Team'!H46, TRUE)</f>
        <v>0</v>
      </c>
      <c r="I46" s="8" t="b">
        <f>IF('Winning Team '!I46&gt;'Losing Team'!I46, TRUE)</f>
        <v>0</v>
      </c>
      <c r="J46" s="8" t="b">
        <f>IF('Winning Team '!J46&gt;'Losing Team'!J46, TRUE)</f>
        <v>0</v>
      </c>
      <c r="K46" s="8" t="b">
        <f>IF('Winning Team '!K46&gt;'Losing Team'!K46, TRUE)</f>
        <v>0</v>
      </c>
      <c r="L46" s="8" t="b">
        <f>IF('Winning Team '!L46&gt;'Losing Team'!L46, TRUE)</f>
        <v>0</v>
      </c>
      <c r="M46" s="8" t="b">
        <f>IF('Winning Team '!M46&gt;'Losing Team'!M46, TRUE)</f>
        <v>0</v>
      </c>
      <c r="N46" s="8" t="b">
        <f>IF('Winning Team '!N46&gt;'Losing Team'!N46, TRUE)</f>
        <v>0</v>
      </c>
      <c r="O46" s="8" t="b">
        <f>IF('Winning Team '!O46&gt;'Losing Team'!O46, TRUE)</f>
        <v>0</v>
      </c>
      <c r="P46" s="8" t="b">
        <f>IF('Winning Team '!P46&gt;'Losing Team'!P46, TRUE)</f>
        <v>0</v>
      </c>
      <c r="Q46" s="8" t="b">
        <f>IF('Winning Team '!Q46&gt;'Losing Team'!Q46, TRUE)</f>
        <v>0</v>
      </c>
      <c r="R46" s="8" t="b">
        <f>IF('Winning Team '!R46&gt;'Losing Team'!R46, TRUE)</f>
        <v>1</v>
      </c>
      <c r="S46" s="8" t="b">
        <f>IF('Winning Team '!S46&gt;'Losing Team'!S46, TRUE)</f>
        <v>1</v>
      </c>
      <c r="T46" s="8" t="b">
        <f>IF('Winning Team '!T46&gt;'Losing Team'!T46, TRUE)</f>
        <v>0</v>
      </c>
      <c r="U46" s="8" t="b">
        <f>IF('Winning Team '!U46&gt;'Losing Team'!U46, TRUE)</f>
        <v>0</v>
      </c>
      <c r="V46" s="8" t="b">
        <f>IF('Winning Team '!V46&gt;'Losing Team'!V46, TRUE)</f>
        <v>0</v>
      </c>
      <c r="W46" s="8" t="b">
        <f>IF('Winning Team '!W46&gt;'Losing Team'!W46, TRUE)</f>
        <v>0</v>
      </c>
      <c r="X46" s="8" t="b">
        <f>IF('Winning Team '!X46&gt;'Losing Team'!X46, TRUE)</f>
        <v>1</v>
      </c>
      <c r="Y46" s="8" t="b">
        <f>IF('Winning Team '!Y46&gt;'Losing Team'!Y46, TRUE)</f>
        <v>1</v>
      </c>
      <c r="Z46" s="8" t="b">
        <f>IF('Winning Team '!Z46&gt;'Losing Team'!Z46, TRUE)</f>
        <v>0</v>
      </c>
      <c r="AA46" s="8" t="b">
        <f>IF('Winning Team '!AA46&gt;'Losing Team'!AA46, TRUE)</f>
        <v>0</v>
      </c>
      <c r="AB46" s="8" t="b">
        <f>IF('Winning Team '!AB46&gt;'Losing Team'!AB46, TRUE)</f>
        <v>0</v>
      </c>
      <c r="AC46" s="8" t="b">
        <f>IF('Winning Team '!AC46&gt;'Losing Team'!AC46, TRUE)</f>
        <v>0</v>
      </c>
      <c r="AD46" s="8" t="b">
        <f>IF('Winning Team '!AD46&gt;'Losing Team'!AD46, TRUE)</f>
        <v>0</v>
      </c>
      <c r="AE46" s="8" t="b">
        <f>IF('Winning Team '!AE46&gt;'Losing Team'!AE46, TRUE)</f>
        <v>1</v>
      </c>
      <c r="AF46" s="8" t="b">
        <f>IF('Winning Team '!AF46&gt;'Losing Team'!AF46, TRUE)</f>
        <v>0</v>
      </c>
      <c r="AG46" s="8" t="b">
        <f>IF('Winning Team '!AG46&gt;'Losing Team'!AG46, TRUE)</f>
        <v>1</v>
      </c>
      <c r="AH46" s="8" t="b">
        <f>IF('Winning Team '!AH46&gt;'Losing Team'!AH46, TRUE)</f>
        <v>0</v>
      </c>
      <c r="AI46" s="8" t="b">
        <f>IF('Winning Team '!AI46&gt;'Losing Team'!AI46, TRUE)</f>
        <v>1</v>
      </c>
      <c r="AJ46" s="8" t="b">
        <f>IF('Winning Team '!AJ46&gt;'Losing Team'!AJ46, TRUE)</f>
        <v>1</v>
      </c>
      <c r="AK46" s="8" t="b">
        <f>IF('Winning Team '!AK46&gt;'Losing Team'!AK46, TRUE)</f>
        <v>0</v>
      </c>
      <c r="AL46" s="8" t="b">
        <f>IF('Winning Team '!AL46&gt;'Losing Team'!AL46, TRUE)</f>
        <v>1</v>
      </c>
      <c r="AM46" s="8" t="b">
        <f>IF('Winning Team '!AM46&gt;'Losing Team'!AM46, TRUE)</f>
        <v>0</v>
      </c>
      <c r="AN46" s="8" t="b">
        <f>IF('Winning Team '!AN46&gt;'Losing Team'!AN46, TRUE)</f>
        <v>0</v>
      </c>
      <c r="AO46" s="8" t="b">
        <f>IF('Winning Team '!AO46&gt;'Losing Team'!AO46, TRUE)</f>
        <v>0</v>
      </c>
      <c r="AP46" s="8" t="b">
        <f>IF('Winning Team '!AP46&gt;'Losing Team'!AP46, TRUE)</f>
        <v>0</v>
      </c>
      <c r="AQ46" s="8" t="b">
        <f>IF('Winning Team '!AQ46&gt;'Losing Team'!AQ46, TRUE)</f>
        <v>0</v>
      </c>
      <c r="AR46" s="8" t="b">
        <f>IF('Winning Team '!AR46&gt;'Losing Team'!AR46, TRUE)</f>
        <v>0</v>
      </c>
      <c r="AS46" s="8" t="b">
        <f>IF('Winning Team '!AS46&gt;'Losing Team'!AS46, TRUE)</f>
        <v>1</v>
      </c>
      <c r="AT46" s="8" t="b">
        <f>IF('Winning Team '!AT46&gt;'Losing Team'!AT46, TRUE)</f>
        <v>1</v>
      </c>
      <c r="AU46" s="8" t="b">
        <f>IF('Winning Team '!AU46&gt;'Losing Team'!AU46, TRUE)</f>
        <v>1</v>
      </c>
      <c r="AV46" s="8" t="b">
        <f>IF('Winning Team '!AV46&gt;'Losing Team'!AV46, TRUE)</f>
        <v>1</v>
      </c>
      <c r="AW46" s="8" t="b">
        <f>IF('Winning Team '!AW46&gt;'Losing Team'!AW46, TRUE)</f>
        <v>0</v>
      </c>
      <c r="AX46" s="8" t="b">
        <f>IF('Winning Team '!AX46&gt;'Losing Team'!AX46, TRUE)</f>
        <v>0</v>
      </c>
      <c r="AY46" s="8" t="b">
        <f>IF('Winning Team '!AY46&gt;'Losing Team'!AY46, TRUE)</f>
        <v>0</v>
      </c>
      <c r="AZ46" s="8" t="b">
        <f>IF('Winning Team '!AZ46&gt;'Losing Team'!AZ46, TRUE)</f>
        <v>1</v>
      </c>
      <c r="BA46" s="8" t="b">
        <f>IF('Winning Team '!BA46&gt;'Losing Team'!BA46, TRUE)</f>
        <v>1</v>
      </c>
      <c r="BB46" s="8" t="b">
        <f>IF('Winning Team '!BB46&gt;'Losing Team'!BB46, TRUE)</f>
        <v>0</v>
      </c>
    </row>
    <row r="47">
      <c r="A47" s="2" t="s">
        <v>166</v>
      </c>
      <c r="B47" s="8" t="b">
        <f>IF('Winning Team '!B47&gt;'Losing Team'!B47, TRUE)</f>
        <v>0</v>
      </c>
      <c r="C47" s="8" t="b">
        <f>IF('Winning Team '!C47&gt;'Losing Team'!C47, TRUE)</f>
        <v>0</v>
      </c>
      <c r="D47" s="8" t="b">
        <f>IF('Winning Team '!D47&gt;'Losing Team'!D47, TRUE)</f>
        <v>1</v>
      </c>
      <c r="E47" s="8" t="b">
        <f>IF('Winning Team '!E47&gt;'Losing Team'!E47, TRUE)</f>
        <v>0</v>
      </c>
      <c r="F47" s="8" t="b">
        <f>IF('Winning Team '!F47&gt;'Losing Team'!F47, TRUE)</f>
        <v>0</v>
      </c>
      <c r="G47" s="8" t="b">
        <f>IF('Winning Team '!G47&gt;'Losing Team'!G47, TRUE)</f>
        <v>1</v>
      </c>
      <c r="H47" s="8" t="b">
        <f>IF('Winning Team '!H47&gt;'Losing Team'!H47, TRUE)</f>
        <v>1</v>
      </c>
      <c r="I47" s="8" t="b">
        <f>IF('Winning Team '!I47&gt;'Losing Team'!I47, TRUE)</f>
        <v>0</v>
      </c>
      <c r="J47" s="8" t="b">
        <f>IF('Winning Team '!J47&gt;'Losing Team'!J47, TRUE)</f>
        <v>1</v>
      </c>
      <c r="K47" s="8" t="b">
        <f>IF('Winning Team '!K47&gt;'Losing Team'!K47, TRUE)</f>
        <v>0</v>
      </c>
      <c r="L47" s="8" t="b">
        <f>IF('Winning Team '!L47&gt;'Losing Team'!L47, TRUE)</f>
        <v>1</v>
      </c>
      <c r="M47" s="8" t="b">
        <f>IF('Winning Team '!M47&gt;'Losing Team'!M47, TRUE)</f>
        <v>1</v>
      </c>
      <c r="N47" s="8" t="b">
        <f>IF('Winning Team '!N47&gt;'Losing Team'!N47, TRUE)</f>
        <v>0</v>
      </c>
      <c r="O47" s="8" t="b">
        <f>IF('Winning Team '!O47&gt;'Losing Team'!O47, TRUE)</f>
        <v>1</v>
      </c>
      <c r="P47" s="8" t="b">
        <f>IF('Winning Team '!P47&gt;'Losing Team'!P47, TRUE)</f>
        <v>1</v>
      </c>
      <c r="Q47" s="8" t="b">
        <f>IF('Winning Team '!Q47&gt;'Losing Team'!Q47, TRUE)</f>
        <v>1</v>
      </c>
      <c r="R47" s="8" t="b">
        <f>IF('Winning Team '!R47&gt;'Losing Team'!R47, TRUE)</f>
        <v>0</v>
      </c>
      <c r="S47" s="8" t="b">
        <f>IF('Winning Team '!S47&gt;'Losing Team'!S47, TRUE)</f>
        <v>1</v>
      </c>
      <c r="T47" s="8" t="b">
        <f>IF('Winning Team '!T47&gt;'Losing Team'!T47, TRUE)</f>
        <v>1</v>
      </c>
      <c r="U47" s="8" t="b">
        <f>IF('Winning Team '!U47&gt;'Losing Team'!U47, TRUE)</f>
        <v>0</v>
      </c>
      <c r="V47" s="8" t="b">
        <f>IF('Winning Team '!V47&gt;'Losing Team'!V47, TRUE)</f>
        <v>1</v>
      </c>
      <c r="W47" s="8" t="b">
        <f>IF('Winning Team '!W47&gt;'Losing Team'!W47, TRUE)</f>
        <v>0</v>
      </c>
      <c r="X47" s="8" t="b">
        <f>IF('Winning Team '!X47&gt;'Losing Team'!X47, TRUE)</f>
        <v>0</v>
      </c>
      <c r="Y47" s="8" t="b">
        <f>IF('Winning Team '!Y47&gt;'Losing Team'!Y47, TRUE)</f>
        <v>0</v>
      </c>
      <c r="Z47" s="8" t="b">
        <f>IF('Winning Team '!Z47&gt;'Losing Team'!Z47, TRUE)</f>
        <v>1</v>
      </c>
      <c r="AA47" s="8" t="b">
        <f>IF('Winning Team '!AA47&gt;'Losing Team'!AA47, TRUE)</f>
        <v>1</v>
      </c>
      <c r="AB47" s="8" t="b">
        <f>IF('Winning Team '!AB47&gt;'Losing Team'!AB47, TRUE)</f>
        <v>1</v>
      </c>
      <c r="AC47" s="8" t="b">
        <f>IF('Winning Team '!AC47&gt;'Losing Team'!AC47, TRUE)</f>
        <v>1</v>
      </c>
      <c r="AD47" s="8" t="b">
        <f>IF('Winning Team '!AD47&gt;'Losing Team'!AD47, TRUE)</f>
        <v>1</v>
      </c>
      <c r="AE47" s="8" t="b">
        <f>IF('Winning Team '!AE47&gt;'Losing Team'!AE47, TRUE)</f>
        <v>0</v>
      </c>
      <c r="AF47" s="8" t="b">
        <f>IF('Winning Team '!AF47&gt;'Losing Team'!AF47, TRUE)</f>
        <v>0</v>
      </c>
      <c r="AG47" s="8" t="b">
        <f>IF('Winning Team '!AG47&gt;'Losing Team'!AG47, TRUE)</f>
        <v>0</v>
      </c>
      <c r="AH47" s="8" t="b">
        <f>IF('Winning Team '!AH47&gt;'Losing Team'!AH47, TRUE)</f>
        <v>1</v>
      </c>
      <c r="AI47" s="8" t="b">
        <f>IF('Winning Team '!AI47&gt;'Losing Team'!AI47, TRUE)</f>
        <v>0</v>
      </c>
      <c r="AJ47" s="8" t="b">
        <f>IF('Winning Team '!AJ47&gt;'Losing Team'!AJ47, TRUE)</f>
        <v>0</v>
      </c>
      <c r="AK47" s="8" t="b">
        <f>IF('Winning Team '!AK47&gt;'Losing Team'!AK47, TRUE)</f>
        <v>0</v>
      </c>
      <c r="AL47" s="8" t="b">
        <f>IF('Winning Team '!AL47&gt;'Losing Team'!AL47, TRUE)</f>
        <v>0</v>
      </c>
      <c r="AM47" s="8" t="b">
        <f>IF('Winning Team '!AM47&gt;'Losing Team'!AM47, TRUE)</f>
        <v>1</v>
      </c>
      <c r="AN47" s="8" t="b">
        <f>IF('Winning Team '!AN47&gt;'Losing Team'!AN47, TRUE)</f>
        <v>1</v>
      </c>
      <c r="AO47" s="8" t="b">
        <f>IF('Winning Team '!AO47&gt;'Losing Team'!AO47, TRUE)</f>
        <v>1</v>
      </c>
      <c r="AP47" s="8" t="b">
        <f>IF('Winning Team '!AP47&gt;'Losing Team'!AP47, TRUE)</f>
        <v>1</v>
      </c>
      <c r="AQ47" s="8" t="b">
        <f>IF('Winning Team '!AQ47&gt;'Losing Team'!AQ47, TRUE)</f>
        <v>1</v>
      </c>
      <c r="AR47" s="8" t="b">
        <f>IF('Winning Team '!AR47&gt;'Losing Team'!AR47, TRUE)</f>
        <v>1</v>
      </c>
      <c r="AS47" s="8" t="b">
        <f>IF('Winning Team '!AS47&gt;'Losing Team'!AS47, TRUE)</f>
        <v>0</v>
      </c>
      <c r="AT47" s="8" t="b">
        <f>IF('Winning Team '!AT47&gt;'Losing Team'!AT47, TRUE)</f>
        <v>0</v>
      </c>
      <c r="AU47" s="8" t="b">
        <f>IF('Winning Team '!AU47&gt;'Losing Team'!AU47, TRUE)</f>
        <v>0</v>
      </c>
      <c r="AV47" s="8" t="b">
        <f>IF('Winning Team '!AV47&gt;'Losing Team'!AV47, TRUE)</f>
        <v>0</v>
      </c>
      <c r="AW47" s="8" t="b">
        <f>IF('Winning Team '!AW47&gt;'Losing Team'!AW47, TRUE)</f>
        <v>1</v>
      </c>
      <c r="AX47" s="8" t="b">
        <f>IF('Winning Team '!AX47&gt;'Losing Team'!AX47, TRUE)</f>
        <v>1</v>
      </c>
      <c r="AY47" s="8" t="b">
        <f>IF('Winning Team '!AY47&gt;'Losing Team'!AY47, TRUE)</f>
        <v>0</v>
      </c>
      <c r="AZ47" s="8" t="b">
        <f>IF('Winning Team '!AZ47&gt;'Losing Team'!AZ47, TRUE)</f>
        <v>0</v>
      </c>
      <c r="BA47" s="8" t="b">
        <f>IF('Winning Team '!BA47&gt;'Losing Team'!BA47, TRUE)</f>
        <v>0</v>
      </c>
      <c r="BB47" s="8" t="b">
        <f>IF('Winning Team '!BB47&gt;'Losing Team'!BB47, TRUE)</f>
        <v>1</v>
      </c>
    </row>
    <row r="48">
      <c r="A48" s="2" t="s">
        <v>167</v>
      </c>
      <c r="B48" s="8" t="b">
        <f>IF('Winning Team '!B48&gt;'Losing Team'!B48, TRUE)</f>
        <v>1</v>
      </c>
      <c r="C48" s="8" t="b">
        <f>IF('Winning Team '!C48&gt;'Losing Team'!C48, TRUE)</f>
        <v>1</v>
      </c>
      <c r="D48" s="8" t="b">
        <f>IF('Winning Team '!D48&gt;'Losing Team'!D48, TRUE)</f>
        <v>1</v>
      </c>
      <c r="E48" s="8" t="b">
        <f>IF('Winning Team '!E48&gt;'Losing Team'!E48, TRUE)</f>
        <v>1</v>
      </c>
      <c r="F48" s="8" t="b">
        <f>IF('Winning Team '!F48&gt;'Losing Team'!F48, TRUE)</f>
        <v>1</v>
      </c>
      <c r="G48" s="8" t="b">
        <f>IF('Winning Team '!G48&gt;'Losing Team'!G48, TRUE)</f>
        <v>1</v>
      </c>
      <c r="H48" s="8" t="b">
        <f>IF('Winning Team '!H48&gt;'Losing Team'!H48, TRUE)</f>
        <v>1</v>
      </c>
      <c r="I48" s="8" t="b">
        <f>IF('Winning Team '!I48&gt;'Losing Team'!I48, TRUE)</f>
        <v>0</v>
      </c>
      <c r="J48" s="8" t="b">
        <f>IF('Winning Team '!J48&gt;'Losing Team'!J48, TRUE)</f>
        <v>1</v>
      </c>
      <c r="K48" s="8" t="b">
        <f>IF('Winning Team '!K48&gt;'Losing Team'!K48, TRUE)</f>
        <v>1</v>
      </c>
      <c r="L48" s="8" t="b">
        <f>IF('Winning Team '!L48&gt;'Losing Team'!L48, TRUE)</f>
        <v>1</v>
      </c>
      <c r="M48" s="8" t="b">
        <f>IF('Winning Team '!M48&gt;'Losing Team'!M48, TRUE)</f>
        <v>1</v>
      </c>
      <c r="N48" s="8" t="b">
        <f>IF('Winning Team '!N48&gt;'Losing Team'!N48, TRUE)</f>
        <v>1</v>
      </c>
      <c r="O48" s="8" t="b">
        <f>IF('Winning Team '!O48&gt;'Losing Team'!O48, TRUE)</f>
        <v>1</v>
      </c>
      <c r="P48" s="8" t="b">
        <f>IF('Winning Team '!P48&gt;'Losing Team'!P48, TRUE)</f>
        <v>0</v>
      </c>
      <c r="Q48" s="8" t="b">
        <f>IF('Winning Team '!Q48&gt;'Losing Team'!Q48, TRUE)</f>
        <v>0</v>
      </c>
      <c r="R48" s="8" t="b">
        <f>IF('Winning Team '!R48&gt;'Losing Team'!R48, TRUE)</f>
        <v>0</v>
      </c>
      <c r="S48" s="8" t="b">
        <f>IF('Winning Team '!S48&gt;'Losing Team'!S48, TRUE)</f>
        <v>1</v>
      </c>
      <c r="T48" s="8" t="b">
        <f>IF('Winning Team '!T48&gt;'Losing Team'!T48, TRUE)</f>
        <v>0</v>
      </c>
      <c r="U48" s="8" t="b">
        <f>IF('Winning Team '!U48&gt;'Losing Team'!U48, TRUE)</f>
        <v>1</v>
      </c>
      <c r="V48" s="8" t="b">
        <f>IF('Winning Team '!V48&gt;'Losing Team'!V48, TRUE)</f>
        <v>1</v>
      </c>
      <c r="W48" s="8" t="b">
        <f>IF('Winning Team '!W48&gt;'Losing Team'!W48, TRUE)</f>
        <v>1</v>
      </c>
      <c r="X48" s="8" t="b">
        <f>IF('Winning Team '!X48&gt;'Losing Team'!X48, TRUE)</f>
        <v>1</v>
      </c>
      <c r="Y48" s="8" t="b">
        <f>IF('Winning Team '!Y48&gt;'Losing Team'!Y48, TRUE)</f>
        <v>1</v>
      </c>
      <c r="Z48" s="8" t="b">
        <f>IF('Winning Team '!Z48&gt;'Losing Team'!Z48, TRUE)</f>
        <v>0</v>
      </c>
      <c r="AA48" s="8" t="b">
        <f>IF('Winning Team '!AA48&gt;'Losing Team'!AA48, TRUE)</f>
        <v>1</v>
      </c>
      <c r="AB48" s="8" t="b">
        <f>IF('Winning Team '!AB48&gt;'Losing Team'!AB48, TRUE)</f>
        <v>1</v>
      </c>
      <c r="AC48" s="8" t="b">
        <f>IF('Winning Team '!AC48&gt;'Losing Team'!AC48, TRUE)</f>
        <v>0</v>
      </c>
      <c r="AD48" s="8" t="b">
        <f>IF('Winning Team '!AD48&gt;'Losing Team'!AD48, TRUE)</f>
        <v>1</v>
      </c>
      <c r="AE48" s="8" t="b">
        <f>IF('Winning Team '!AE48&gt;'Losing Team'!AE48, TRUE)</f>
        <v>0</v>
      </c>
      <c r="AF48" s="8" t="b">
        <f>IF('Winning Team '!AF48&gt;'Losing Team'!AF48, TRUE)</f>
        <v>0</v>
      </c>
      <c r="AG48" s="8" t="b">
        <f>IF('Winning Team '!AG48&gt;'Losing Team'!AG48, TRUE)</f>
        <v>1</v>
      </c>
      <c r="AH48" s="8" t="b">
        <f>IF('Winning Team '!AH48&gt;'Losing Team'!AH48, TRUE)</f>
        <v>0</v>
      </c>
      <c r="AI48" s="8" t="b">
        <f>IF('Winning Team '!AI48&gt;'Losing Team'!AI48, TRUE)</f>
        <v>0</v>
      </c>
      <c r="AJ48" s="8" t="b">
        <f>IF('Winning Team '!AJ48&gt;'Losing Team'!AJ48, TRUE)</f>
        <v>0</v>
      </c>
      <c r="AK48" s="8" t="b">
        <f>IF('Winning Team '!AK48&gt;'Losing Team'!AK48, TRUE)</f>
        <v>0</v>
      </c>
      <c r="AL48" s="8" t="b">
        <f>IF('Winning Team '!AL48&gt;'Losing Team'!AL48, TRUE)</f>
        <v>0</v>
      </c>
      <c r="AM48" s="8" t="b">
        <f>IF('Winning Team '!AM48&gt;'Losing Team'!AM48, TRUE)</f>
        <v>0</v>
      </c>
      <c r="AN48" s="8" t="b">
        <f>IF('Winning Team '!AN48&gt;'Losing Team'!AN48, TRUE)</f>
        <v>0</v>
      </c>
      <c r="AO48" s="8" t="b">
        <f>IF('Winning Team '!AO48&gt;'Losing Team'!AO48, TRUE)</f>
        <v>0</v>
      </c>
      <c r="AP48" s="8" t="b">
        <f>IF('Winning Team '!AP48&gt;'Losing Team'!AP48, TRUE)</f>
        <v>0</v>
      </c>
      <c r="AQ48" s="8" t="b">
        <f>IF('Winning Team '!AQ48&gt;'Losing Team'!AQ48, TRUE)</f>
        <v>0</v>
      </c>
      <c r="AR48" s="8" t="b">
        <f>IF('Winning Team '!AR48&gt;'Losing Team'!AR48, TRUE)</f>
        <v>0</v>
      </c>
      <c r="AS48" s="8" t="b">
        <f>IF('Winning Team '!AS48&gt;'Losing Team'!AS48, TRUE)</f>
        <v>0</v>
      </c>
      <c r="AT48" s="8" t="b">
        <f>IF('Winning Team '!AT48&gt;'Losing Team'!AT48, TRUE)</f>
        <v>0</v>
      </c>
      <c r="AU48" s="8" t="b">
        <f>IF('Winning Team '!AU48&gt;'Losing Team'!AU48, TRUE)</f>
        <v>1</v>
      </c>
      <c r="AV48" s="8" t="b">
        <f>IF('Winning Team '!AV48&gt;'Losing Team'!AV48, TRUE)</f>
        <v>1</v>
      </c>
      <c r="AW48" s="8" t="b">
        <f>IF('Winning Team '!AW48&gt;'Losing Team'!AW48, TRUE)</f>
        <v>0</v>
      </c>
      <c r="AX48" s="8" t="b">
        <f>IF('Winning Team '!AX48&gt;'Losing Team'!AX48, TRUE)</f>
        <v>0</v>
      </c>
      <c r="AY48" s="8" t="b">
        <f>IF('Winning Team '!AY48&gt;'Losing Team'!AY48, TRUE)</f>
        <v>0</v>
      </c>
      <c r="AZ48" s="8" t="b">
        <f>IF('Winning Team '!AZ48&gt;'Losing Team'!AZ48, TRUE)</f>
        <v>0</v>
      </c>
      <c r="BA48" s="8" t="b">
        <f>IF('Winning Team '!BA48&gt;'Losing Team'!BA48, TRUE)</f>
        <v>0</v>
      </c>
      <c r="BB48" s="8" t="b">
        <f>IF('Winning Team '!BB48&gt;'Losing Team'!BB48, TRUE)</f>
        <v>0</v>
      </c>
    </row>
    <row r="49">
      <c r="A49" s="2" t="s">
        <v>168</v>
      </c>
      <c r="B49" s="8" t="b">
        <f>IF('Winning Team '!B49&gt;'Losing Team'!B49, TRUE)</f>
        <v>0</v>
      </c>
      <c r="C49" s="8" t="b">
        <f>IF('Winning Team '!C49&gt;'Losing Team'!C49, TRUE)</f>
        <v>0</v>
      </c>
      <c r="D49" s="8" t="b">
        <f>IF('Winning Team '!D49&gt;'Losing Team'!D49, TRUE)</f>
        <v>0</v>
      </c>
      <c r="E49" s="8" t="b">
        <f>IF('Winning Team '!E49&gt;'Losing Team'!E49, TRUE)</f>
        <v>1</v>
      </c>
      <c r="F49" s="8" t="b">
        <f>IF('Winning Team '!F49&gt;'Losing Team'!F49, TRUE)</f>
        <v>1</v>
      </c>
      <c r="G49" s="8" t="b">
        <f>IF('Winning Team '!G49&gt;'Losing Team'!G49, TRUE)</f>
        <v>0</v>
      </c>
      <c r="H49" s="8" t="b">
        <f>IF('Winning Team '!H49&gt;'Losing Team'!H49, TRUE)</f>
        <v>0</v>
      </c>
      <c r="I49" s="8" t="b">
        <f>IF('Winning Team '!I49&gt;'Losing Team'!I49, TRUE)</f>
        <v>0</v>
      </c>
      <c r="J49" s="8" t="b">
        <f>IF('Winning Team '!J49&gt;'Losing Team'!J49, TRUE)</f>
        <v>1</v>
      </c>
      <c r="K49" s="8" t="b">
        <f>IF('Winning Team '!K49&gt;'Losing Team'!K49, TRUE)</f>
        <v>0</v>
      </c>
      <c r="L49" s="8" t="b">
        <f>IF('Winning Team '!L49&gt;'Losing Team'!L49, TRUE)</f>
        <v>1</v>
      </c>
      <c r="M49" s="8" t="b">
        <f>IF('Winning Team '!M49&gt;'Losing Team'!M49, TRUE)</f>
        <v>1</v>
      </c>
      <c r="N49" s="8" t="b">
        <f>IF('Winning Team '!N49&gt;'Losing Team'!N49, TRUE)</f>
        <v>1</v>
      </c>
      <c r="O49" s="8" t="b">
        <f>IF('Winning Team '!O49&gt;'Losing Team'!O49, TRUE)</f>
        <v>0</v>
      </c>
      <c r="P49" s="8" t="b">
        <f>IF('Winning Team '!P49&gt;'Losing Team'!P49, TRUE)</f>
        <v>0</v>
      </c>
      <c r="Q49" s="8" t="b">
        <f>IF('Winning Team '!Q49&gt;'Losing Team'!Q49, TRUE)</f>
        <v>1</v>
      </c>
      <c r="R49" s="8" t="b">
        <f>IF('Winning Team '!R49&gt;'Losing Team'!R49, TRUE)</f>
        <v>1</v>
      </c>
      <c r="S49" s="8" t="b">
        <f>IF('Winning Team '!S49&gt;'Losing Team'!S49, TRUE)</f>
        <v>1</v>
      </c>
      <c r="T49" s="8" t="b">
        <f>IF('Winning Team '!T49&gt;'Losing Team'!T49, TRUE)</f>
        <v>0</v>
      </c>
      <c r="U49" s="8" t="b">
        <f>IF('Winning Team '!U49&gt;'Losing Team'!U49, TRUE)</f>
        <v>0</v>
      </c>
      <c r="V49" s="8" t="b">
        <f>IF('Winning Team '!V49&gt;'Losing Team'!V49, TRUE)</f>
        <v>0</v>
      </c>
      <c r="W49" s="8" t="b">
        <f>IF('Winning Team '!W49&gt;'Losing Team'!W49, TRUE)</f>
        <v>1</v>
      </c>
      <c r="X49" s="8" t="b">
        <f>IF('Winning Team '!X49&gt;'Losing Team'!X49, TRUE)</f>
        <v>1</v>
      </c>
      <c r="Y49" s="8" t="b">
        <f>IF('Winning Team '!Y49&gt;'Losing Team'!Y49, TRUE)</f>
        <v>0</v>
      </c>
      <c r="Z49" s="8" t="b">
        <f>IF('Winning Team '!Z49&gt;'Losing Team'!Z49, TRUE)</f>
        <v>0</v>
      </c>
      <c r="AA49" s="8" t="b">
        <f>IF('Winning Team '!AA49&gt;'Losing Team'!AA49, TRUE)</f>
        <v>0</v>
      </c>
      <c r="AB49" s="8" t="b">
        <f>IF('Winning Team '!AB49&gt;'Losing Team'!AB49, TRUE)</f>
        <v>0</v>
      </c>
      <c r="AC49" s="8" t="b">
        <f>IF('Winning Team '!AC49&gt;'Losing Team'!AC49, TRUE)</f>
        <v>0</v>
      </c>
      <c r="AD49" s="8" t="b">
        <f>IF('Winning Team '!AD49&gt;'Losing Team'!AD49, TRUE)</f>
        <v>1</v>
      </c>
      <c r="AE49" s="8" t="b">
        <f>IF('Winning Team '!AE49&gt;'Losing Team'!AE49, TRUE)</f>
        <v>1</v>
      </c>
      <c r="AF49" s="8" t="b">
        <f>IF('Winning Team '!AF49&gt;'Losing Team'!AF49, TRUE)</f>
        <v>1</v>
      </c>
      <c r="AG49" s="8" t="b">
        <f>IF('Winning Team '!AG49&gt;'Losing Team'!AG49, TRUE)</f>
        <v>1</v>
      </c>
      <c r="AH49" s="8" t="b">
        <f>IF('Winning Team '!AH49&gt;'Losing Team'!AH49, TRUE)</f>
        <v>1</v>
      </c>
      <c r="AI49" s="8" t="b">
        <f>IF('Winning Team '!AI49&gt;'Losing Team'!AI49, TRUE)</f>
        <v>0</v>
      </c>
      <c r="AJ49" s="8" t="b">
        <f>IF('Winning Team '!AJ49&gt;'Losing Team'!AJ49, TRUE)</f>
        <v>1</v>
      </c>
      <c r="AK49" s="8" t="b">
        <f>IF('Winning Team '!AK49&gt;'Losing Team'!AK49, TRUE)</f>
        <v>1</v>
      </c>
      <c r="AL49" s="8" t="b">
        <f>IF('Winning Team '!AL49&gt;'Losing Team'!AL49, TRUE)</f>
        <v>1</v>
      </c>
      <c r="AM49" s="8" t="b">
        <f>IF('Winning Team '!AM49&gt;'Losing Team'!AM49, TRUE)</f>
        <v>0</v>
      </c>
      <c r="AN49" s="8" t="b">
        <f>IF('Winning Team '!AN49&gt;'Losing Team'!AN49, TRUE)</f>
        <v>1</v>
      </c>
      <c r="AO49" s="8" t="b">
        <f>IF('Winning Team '!AO49&gt;'Losing Team'!AO49, TRUE)</f>
        <v>0</v>
      </c>
      <c r="AP49" s="8" t="b">
        <f>IF('Winning Team '!AP49&gt;'Losing Team'!AP49, TRUE)</f>
        <v>1</v>
      </c>
      <c r="AQ49" s="8" t="b">
        <f>IF('Winning Team '!AQ49&gt;'Losing Team'!AQ49, TRUE)</f>
        <v>0</v>
      </c>
      <c r="AR49" s="8" t="b">
        <f>IF('Winning Team '!AR49&gt;'Losing Team'!AR49, TRUE)</f>
        <v>0</v>
      </c>
      <c r="AS49" s="8" t="b">
        <f>IF('Winning Team '!AS49&gt;'Losing Team'!AS49, TRUE)</f>
        <v>1</v>
      </c>
      <c r="AT49" s="8" t="b">
        <f>IF('Winning Team '!AT49&gt;'Losing Team'!AT49, TRUE)</f>
        <v>1</v>
      </c>
      <c r="AU49" s="8" t="b">
        <f>IF('Winning Team '!AU49&gt;'Losing Team'!AU49, TRUE)</f>
        <v>0</v>
      </c>
      <c r="AV49" s="8" t="b">
        <f>IF('Winning Team '!AV49&gt;'Losing Team'!AV49, TRUE)</f>
        <v>0</v>
      </c>
      <c r="AW49" s="8" t="b">
        <f>IF('Winning Team '!AW49&gt;'Losing Team'!AW49, TRUE)</f>
        <v>0</v>
      </c>
      <c r="AX49" s="8" t="b">
        <f>IF('Winning Team '!AX49&gt;'Losing Team'!AX49, TRUE)</f>
        <v>0</v>
      </c>
      <c r="AY49" s="8" t="b">
        <f>IF('Winning Team '!AY49&gt;'Losing Team'!AY49, TRUE)</f>
        <v>0</v>
      </c>
      <c r="AZ49" s="8" t="b">
        <f>IF('Winning Team '!AZ49&gt;'Losing Team'!AZ49, TRUE)</f>
        <v>1</v>
      </c>
      <c r="BA49" s="8" t="b">
        <f>IF('Winning Team '!BA49&gt;'Losing Team'!BA49, TRUE)</f>
        <v>1</v>
      </c>
      <c r="BB49" s="8" t="b">
        <f>IF('Winning Team '!BB49&gt;'Losing Team'!BB49, TRUE)</f>
        <v>1</v>
      </c>
    </row>
    <row r="50">
      <c r="A50" s="2" t="s">
        <v>169</v>
      </c>
      <c r="B50" s="8" t="b">
        <f>IF('Winning Team '!B50&gt;'Losing Team'!B50, TRUE)</f>
        <v>0</v>
      </c>
      <c r="C50" s="8" t="b">
        <f>IF('Winning Team '!C50&gt;'Losing Team'!C50, TRUE)</f>
        <v>0</v>
      </c>
      <c r="D50" s="8" t="b">
        <f>IF('Winning Team '!D50&gt;'Losing Team'!D50, TRUE)</f>
        <v>0</v>
      </c>
      <c r="E50" s="8" t="b">
        <f>IF('Winning Team '!E50&gt;'Losing Team'!E50, TRUE)</f>
        <v>1</v>
      </c>
      <c r="F50" s="8" t="b">
        <f>IF('Winning Team '!F50&gt;'Losing Team'!F50, TRUE)</f>
        <v>1</v>
      </c>
      <c r="G50" s="8" t="b">
        <f>IF('Winning Team '!G50&gt;'Losing Team'!G50, TRUE)</f>
        <v>1</v>
      </c>
      <c r="H50" s="8" t="b">
        <f>IF('Winning Team '!H50&gt;'Losing Team'!H50, TRUE)</f>
        <v>0</v>
      </c>
      <c r="I50" s="8" t="b">
        <f>IF('Winning Team '!I50&gt;'Losing Team'!I50, TRUE)</f>
        <v>0</v>
      </c>
      <c r="J50" s="8" t="b">
        <f>IF('Winning Team '!J50&gt;'Losing Team'!J50, TRUE)</f>
        <v>1</v>
      </c>
      <c r="K50" s="8" t="b">
        <f>IF('Winning Team '!K50&gt;'Losing Team'!K50, TRUE)</f>
        <v>1</v>
      </c>
      <c r="L50" s="8" t="b">
        <f>IF('Winning Team '!L50&gt;'Losing Team'!L50, TRUE)</f>
        <v>0</v>
      </c>
      <c r="M50" s="8" t="b">
        <f>IF('Winning Team '!M50&gt;'Losing Team'!M50, TRUE)</f>
        <v>0</v>
      </c>
      <c r="N50" s="8" t="b">
        <f>IF('Winning Team '!N50&gt;'Losing Team'!N50, TRUE)</f>
        <v>0</v>
      </c>
      <c r="O50" s="8" t="b">
        <f>IF('Winning Team '!O50&gt;'Losing Team'!O50, TRUE)</f>
        <v>0</v>
      </c>
      <c r="P50" s="8" t="b">
        <f>IF('Winning Team '!P50&gt;'Losing Team'!P50, TRUE)</f>
        <v>1</v>
      </c>
      <c r="Q50" s="8" t="b">
        <f>IF('Winning Team '!Q50&gt;'Losing Team'!Q50, TRUE)</f>
        <v>1</v>
      </c>
      <c r="R50" s="8" t="b">
        <f>IF('Winning Team '!R50&gt;'Losing Team'!R50, TRUE)</f>
        <v>0</v>
      </c>
      <c r="S50" s="8" t="b">
        <f>IF('Winning Team '!S50&gt;'Losing Team'!S50, TRUE)</f>
        <v>0</v>
      </c>
      <c r="T50" s="8" t="b">
        <f>IF('Winning Team '!T50&gt;'Losing Team'!T50, TRUE)</f>
        <v>1</v>
      </c>
      <c r="U50" s="8" t="b">
        <f>IF('Winning Team '!U50&gt;'Losing Team'!U50, TRUE)</f>
        <v>1</v>
      </c>
      <c r="V50" s="8" t="b">
        <f>IF('Winning Team '!V50&gt;'Losing Team'!V50, TRUE)</f>
        <v>1</v>
      </c>
      <c r="W50" s="8" t="b">
        <f>IF('Winning Team '!W50&gt;'Losing Team'!W50, TRUE)</f>
        <v>0</v>
      </c>
      <c r="X50" s="8" t="b">
        <f>IF('Winning Team '!X50&gt;'Losing Team'!X50, TRUE)</f>
        <v>0</v>
      </c>
      <c r="Y50" s="8" t="b">
        <f>IF('Winning Team '!Y50&gt;'Losing Team'!Y50, TRUE)</f>
        <v>0</v>
      </c>
      <c r="Z50" s="8" t="b">
        <f>IF('Winning Team '!Z50&gt;'Losing Team'!Z50, TRUE)</f>
        <v>0</v>
      </c>
      <c r="AA50" s="8" t="b">
        <f>IF('Winning Team '!AA50&gt;'Losing Team'!AA50, TRUE)</f>
        <v>0</v>
      </c>
      <c r="AB50" s="8" t="b">
        <f>IF('Winning Team '!AB50&gt;'Losing Team'!AB50, TRUE)</f>
        <v>0</v>
      </c>
      <c r="AC50" s="8" t="b">
        <f>IF('Winning Team '!AC50&gt;'Losing Team'!AC50, TRUE)</f>
        <v>0</v>
      </c>
      <c r="AD50" s="8" t="b">
        <f>IF('Winning Team '!AD50&gt;'Losing Team'!AD50, TRUE)</f>
        <v>1</v>
      </c>
      <c r="AE50" s="8" t="b">
        <f>IF('Winning Team '!AE50&gt;'Losing Team'!AE50, TRUE)</f>
        <v>0</v>
      </c>
      <c r="AF50" s="8" t="b">
        <f>IF('Winning Team '!AF50&gt;'Losing Team'!AF50, TRUE)</f>
        <v>0</v>
      </c>
      <c r="AG50" s="8" t="b">
        <f>IF('Winning Team '!AG50&gt;'Losing Team'!AG50, TRUE)</f>
        <v>0</v>
      </c>
      <c r="AH50" s="8" t="b">
        <f>IF('Winning Team '!AH50&gt;'Losing Team'!AH50, TRUE)</f>
        <v>1</v>
      </c>
      <c r="AI50" s="8" t="b">
        <f>IF('Winning Team '!AI50&gt;'Losing Team'!AI50, TRUE)</f>
        <v>1</v>
      </c>
      <c r="AJ50" s="8" t="b">
        <f>IF('Winning Team '!AJ50&gt;'Losing Team'!AJ50, TRUE)</f>
        <v>0</v>
      </c>
      <c r="AK50" s="8" t="b">
        <f>IF('Winning Team '!AK50&gt;'Losing Team'!AK50, TRUE)</f>
        <v>0</v>
      </c>
      <c r="AL50" s="8" t="b">
        <f>IF('Winning Team '!AL50&gt;'Losing Team'!AL50, TRUE)</f>
        <v>1</v>
      </c>
      <c r="AM50" s="8" t="b">
        <f>IF('Winning Team '!AM50&gt;'Losing Team'!AM50, TRUE)</f>
        <v>0</v>
      </c>
      <c r="AN50" s="8" t="b">
        <f>IF('Winning Team '!AN50&gt;'Losing Team'!AN50, TRUE)</f>
        <v>0</v>
      </c>
      <c r="AO50" s="8" t="b">
        <f>IF('Winning Team '!AO50&gt;'Losing Team'!AO50, TRUE)</f>
        <v>0</v>
      </c>
      <c r="AP50" s="8" t="b">
        <f>IF('Winning Team '!AP50&gt;'Losing Team'!AP50, TRUE)</f>
        <v>0</v>
      </c>
      <c r="AQ50" s="8" t="b">
        <f>IF('Winning Team '!AQ50&gt;'Losing Team'!AQ50, TRUE)</f>
        <v>0</v>
      </c>
      <c r="AR50" s="8" t="b">
        <f>IF('Winning Team '!AR50&gt;'Losing Team'!AR50, TRUE)</f>
        <v>0</v>
      </c>
      <c r="AS50" s="8" t="b">
        <f>IF('Winning Team '!AS50&gt;'Losing Team'!AS50, TRUE)</f>
        <v>1</v>
      </c>
      <c r="AT50" s="8" t="b">
        <f>IF('Winning Team '!AT50&gt;'Losing Team'!AT50, TRUE)</f>
        <v>0</v>
      </c>
      <c r="AU50" s="8" t="b">
        <f>IF('Winning Team '!AU50&gt;'Losing Team'!AU50, TRUE)</f>
        <v>0</v>
      </c>
      <c r="AV50" s="8" t="b">
        <f>IF('Winning Team '!AV50&gt;'Losing Team'!AV50, TRUE)</f>
        <v>0</v>
      </c>
      <c r="AW50" s="8" t="b">
        <f>IF('Winning Team '!AW50&gt;'Losing Team'!AW50, TRUE)</f>
        <v>0</v>
      </c>
      <c r="AX50" s="8" t="b">
        <f>IF('Winning Team '!AX50&gt;'Losing Team'!AX50, TRUE)</f>
        <v>0</v>
      </c>
      <c r="AY50" s="8" t="b">
        <f>IF('Winning Team '!AY50&gt;'Losing Team'!AY50, TRUE)</f>
        <v>1</v>
      </c>
      <c r="AZ50" s="8" t="b">
        <f>IF('Winning Team '!AZ50&gt;'Losing Team'!AZ50, TRUE)</f>
        <v>0</v>
      </c>
      <c r="BA50" s="8" t="b">
        <f>IF('Winning Team '!BA50&gt;'Losing Team'!BA50, TRUE)</f>
        <v>0</v>
      </c>
      <c r="BB50" s="8" t="b">
        <f>IF('Winning Team '!BB50&gt;'Losing Team'!BB50, TRUE)</f>
        <v>0</v>
      </c>
    </row>
    <row r="51">
      <c r="A51" s="2" t="s">
        <v>170</v>
      </c>
      <c r="B51" s="8" t="b">
        <f>IF('Winning Team '!B51&gt;'Losing Team'!B51, TRUE)</f>
        <v>1</v>
      </c>
      <c r="C51" s="8" t="b">
        <f>IF('Winning Team '!C51&gt;'Losing Team'!C51, TRUE)</f>
        <v>0</v>
      </c>
      <c r="D51" s="8" t="b">
        <f>IF('Winning Team '!D51&gt;'Losing Team'!D51, TRUE)</f>
        <v>0</v>
      </c>
      <c r="E51" s="8" t="b">
        <f>IF('Winning Team '!E51&gt;'Losing Team'!E51, TRUE)</f>
        <v>1</v>
      </c>
      <c r="F51" s="8" t="b">
        <f>IF('Winning Team '!F51&gt;'Losing Team'!F51, TRUE)</f>
        <v>1</v>
      </c>
      <c r="G51" s="8" t="b">
        <f>IF('Winning Team '!G51&gt;'Losing Team'!G51, TRUE)</f>
        <v>1</v>
      </c>
      <c r="H51" s="8" t="b">
        <f>IF('Winning Team '!H51&gt;'Losing Team'!H51, TRUE)</f>
        <v>1</v>
      </c>
      <c r="I51" s="8" t="b">
        <f>IF('Winning Team '!I51&gt;'Losing Team'!I51, TRUE)</f>
        <v>0</v>
      </c>
      <c r="J51" s="8" t="b">
        <f>IF('Winning Team '!J51&gt;'Losing Team'!J51, TRUE)</f>
        <v>0</v>
      </c>
      <c r="K51" s="8" t="b">
        <f>IF('Winning Team '!K51&gt;'Losing Team'!K51, TRUE)</f>
        <v>0</v>
      </c>
      <c r="L51" s="8" t="b">
        <f>IF('Winning Team '!L51&gt;'Losing Team'!L51, TRUE)</f>
        <v>0</v>
      </c>
      <c r="M51" s="8" t="b">
        <f>IF('Winning Team '!M51&gt;'Losing Team'!M51, TRUE)</f>
        <v>0</v>
      </c>
      <c r="N51" s="8" t="b">
        <f>IF('Winning Team '!N51&gt;'Losing Team'!N51, TRUE)</f>
        <v>0</v>
      </c>
      <c r="O51" s="8" t="b">
        <f>IF('Winning Team '!O51&gt;'Losing Team'!O51, TRUE)</f>
        <v>1</v>
      </c>
      <c r="P51" s="8" t="b">
        <f>IF('Winning Team '!P51&gt;'Losing Team'!P51, TRUE)</f>
        <v>1</v>
      </c>
      <c r="Q51" s="8" t="b">
        <f>IF('Winning Team '!Q51&gt;'Losing Team'!Q51, TRUE)</f>
        <v>0</v>
      </c>
      <c r="R51" s="8" t="b">
        <f>IF('Winning Team '!R51&gt;'Losing Team'!R51, TRUE)</f>
        <v>1</v>
      </c>
      <c r="S51" s="8" t="b">
        <f>IF('Winning Team '!S51&gt;'Losing Team'!S51, TRUE)</f>
        <v>1</v>
      </c>
      <c r="T51" s="8" t="b">
        <f>IF('Winning Team '!T51&gt;'Losing Team'!T51, TRUE)</f>
        <v>1</v>
      </c>
      <c r="U51" s="8" t="b">
        <f>IF('Winning Team '!U51&gt;'Losing Team'!U51, TRUE)</f>
        <v>1</v>
      </c>
      <c r="V51" s="8" t="b">
        <f>IF('Winning Team '!V51&gt;'Losing Team'!V51, TRUE)</f>
        <v>1</v>
      </c>
      <c r="W51" s="8" t="b">
        <f>IF('Winning Team '!W51&gt;'Losing Team'!W51, TRUE)</f>
        <v>1</v>
      </c>
      <c r="X51" s="8" t="b">
        <f>IF('Winning Team '!X51&gt;'Losing Team'!X51, TRUE)</f>
        <v>0</v>
      </c>
      <c r="Y51" s="8" t="b">
        <f>IF('Winning Team '!Y51&gt;'Losing Team'!Y51, TRUE)</f>
        <v>0</v>
      </c>
      <c r="Z51" s="8" t="b">
        <f>IF('Winning Team '!Z51&gt;'Losing Team'!Z51, TRUE)</f>
        <v>1</v>
      </c>
      <c r="AA51" s="8" t="b">
        <f>IF('Winning Team '!AA51&gt;'Losing Team'!AA51, TRUE)</f>
        <v>0</v>
      </c>
      <c r="AB51" s="8" t="b">
        <f>IF('Winning Team '!AB51&gt;'Losing Team'!AB51, TRUE)</f>
        <v>1</v>
      </c>
      <c r="AC51" s="8" t="b">
        <f>IF('Winning Team '!AC51&gt;'Losing Team'!AC51, TRUE)</f>
        <v>0</v>
      </c>
      <c r="AD51" s="8" t="b">
        <f>IF('Winning Team '!AD51&gt;'Losing Team'!AD51, TRUE)</f>
        <v>1</v>
      </c>
      <c r="AE51" s="8" t="b">
        <f>IF('Winning Team '!AE51&gt;'Losing Team'!AE51, TRUE)</f>
        <v>0</v>
      </c>
      <c r="AF51" s="8" t="b">
        <f>IF('Winning Team '!AF51&gt;'Losing Team'!AF51, TRUE)</f>
        <v>1</v>
      </c>
      <c r="AG51" s="8" t="b">
        <f>IF('Winning Team '!AG51&gt;'Losing Team'!AG51, TRUE)</f>
        <v>1</v>
      </c>
      <c r="AH51" s="8" t="b">
        <f>IF('Winning Team '!AH51&gt;'Losing Team'!AH51, TRUE)</f>
        <v>1</v>
      </c>
      <c r="AI51" s="8" t="b">
        <f>IF('Winning Team '!AI51&gt;'Losing Team'!AI51, TRUE)</f>
        <v>1</v>
      </c>
      <c r="AJ51" s="8" t="b">
        <f>IF('Winning Team '!AJ51&gt;'Losing Team'!AJ51, TRUE)</f>
        <v>1</v>
      </c>
      <c r="AK51" s="8" t="b">
        <f>IF('Winning Team '!AK51&gt;'Losing Team'!AK51, TRUE)</f>
        <v>1</v>
      </c>
      <c r="AL51" s="8" t="b">
        <f>IF('Winning Team '!AL51&gt;'Losing Team'!AL51, TRUE)</f>
        <v>1</v>
      </c>
      <c r="AM51" s="8" t="b">
        <f>IF('Winning Team '!AM51&gt;'Losing Team'!AM51, TRUE)</f>
        <v>0</v>
      </c>
      <c r="AN51" s="8" t="b">
        <f>IF('Winning Team '!AN51&gt;'Losing Team'!AN51, TRUE)</f>
        <v>1</v>
      </c>
      <c r="AO51" s="8" t="b">
        <f>IF('Winning Team '!AO51&gt;'Losing Team'!AO51, TRUE)</f>
        <v>0</v>
      </c>
      <c r="AP51" s="8" t="b">
        <f>IF('Winning Team '!AP51&gt;'Losing Team'!AP51, TRUE)</f>
        <v>0</v>
      </c>
      <c r="AQ51" s="8" t="b">
        <f>IF('Winning Team '!AQ51&gt;'Losing Team'!AQ51, TRUE)</f>
        <v>0</v>
      </c>
      <c r="AR51" s="8" t="b">
        <f>IF('Winning Team '!AR51&gt;'Losing Team'!AR51, TRUE)</f>
        <v>1</v>
      </c>
      <c r="AS51" s="8" t="b">
        <f>IF('Winning Team '!AS51&gt;'Losing Team'!AS51, TRUE)</f>
        <v>1</v>
      </c>
      <c r="AT51" s="8" t="b">
        <f>IF('Winning Team '!AT51&gt;'Losing Team'!AT51, TRUE)</f>
        <v>1</v>
      </c>
      <c r="AU51" s="8" t="b">
        <f>IF('Winning Team '!AU51&gt;'Losing Team'!AU51, TRUE)</f>
        <v>0</v>
      </c>
      <c r="AV51" s="8" t="b">
        <f>IF('Winning Team '!AV51&gt;'Losing Team'!AV51, TRUE)</f>
        <v>0</v>
      </c>
      <c r="AW51" s="8" t="b">
        <f>IF('Winning Team '!AW51&gt;'Losing Team'!AW51, TRUE)</f>
        <v>0</v>
      </c>
      <c r="AX51" s="8" t="b">
        <f>IF('Winning Team '!AX51&gt;'Losing Team'!AX51, TRUE)</f>
        <v>1</v>
      </c>
      <c r="AY51" s="8" t="b">
        <f>IF('Winning Team '!AY51&gt;'Losing Team'!AY51, TRUE)</f>
        <v>1</v>
      </c>
      <c r="AZ51" s="8" t="b">
        <f>IF('Winning Team '!AZ51&gt;'Losing Team'!AZ51, TRUE)</f>
        <v>0</v>
      </c>
      <c r="BA51" s="8" t="b">
        <f>IF('Winning Team '!BA51&gt;'Losing Team'!BA51, TRUE)</f>
        <v>1</v>
      </c>
      <c r="BB51" s="8" t="b">
        <f>IF('Winning Team '!BB51&gt;'Losing Team'!BB51, TRUE)</f>
        <v>1</v>
      </c>
    </row>
    <row r="52">
      <c r="A52" s="2" t="s">
        <v>171</v>
      </c>
      <c r="B52" s="8" t="b">
        <f>IF('Winning Team '!B52&gt;'Losing Team'!B52, TRUE)</f>
        <v>0</v>
      </c>
      <c r="C52" s="8" t="b">
        <f>IF('Winning Team '!C52&gt;'Losing Team'!C52, TRUE)</f>
        <v>0</v>
      </c>
      <c r="D52" s="8" t="b">
        <f>IF('Winning Team '!D52&gt;'Losing Team'!D52, TRUE)</f>
        <v>0</v>
      </c>
      <c r="E52" s="8" t="b">
        <f>IF('Winning Team '!E52&gt;'Losing Team'!E52, TRUE)</f>
        <v>1</v>
      </c>
      <c r="F52" s="8" t="b">
        <f>IF('Winning Team '!F52&gt;'Losing Team'!F52, TRUE)</f>
        <v>1</v>
      </c>
      <c r="G52" s="8" t="b">
        <f>IF('Winning Team '!G52&gt;'Losing Team'!G52, TRUE)</f>
        <v>1</v>
      </c>
      <c r="H52" s="8" t="b">
        <f>IF('Winning Team '!H52&gt;'Losing Team'!H52, TRUE)</f>
        <v>0</v>
      </c>
      <c r="I52" s="8" t="b">
        <f>IF('Winning Team '!I52&gt;'Losing Team'!I52, TRUE)</f>
        <v>0</v>
      </c>
      <c r="J52" s="8" t="b">
        <f>IF('Winning Team '!J52&gt;'Losing Team'!J52, TRUE)</f>
        <v>1</v>
      </c>
      <c r="K52" s="8" t="b">
        <f>IF('Winning Team '!K52&gt;'Losing Team'!K52, TRUE)</f>
        <v>1</v>
      </c>
      <c r="L52" s="8" t="b">
        <f>IF('Winning Team '!L52&gt;'Losing Team'!L52, TRUE)</f>
        <v>1</v>
      </c>
      <c r="M52" s="8" t="b">
        <f>IF('Winning Team '!M52&gt;'Losing Team'!M52, TRUE)</f>
        <v>1</v>
      </c>
      <c r="N52" s="8" t="b">
        <f>IF('Winning Team '!N52&gt;'Losing Team'!N52, TRUE)</f>
        <v>1</v>
      </c>
      <c r="O52" s="8" t="b">
        <f>IF('Winning Team '!O52&gt;'Losing Team'!O52, TRUE)</f>
        <v>1</v>
      </c>
      <c r="P52" s="8" t="b">
        <f>IF('Winning Team '!P52&gt;'Losing Team'!P52, TRUE)</f>
        <v>0</v>
      </c>
      <c r="Q52" s="8" t="b">
        <f>IF('Winning Team '!Q52&gt;'Losing Team'!Q52, TRUE)</f>
        <v>0</v>
      </c>
      <c r="R52" s="8" t="b">
        <f>IF('Winning Team '!R52&gt;'Losing Team'!R52, TRUE)</f>
        <v>1</v>
      </c>
      <c r="S52" s="8" t="b">
        <f>IF('Winning Team '!S52&gt;'Losing Team'!S52, TRUE)</f>
        <v>1</v>
      </c>
      <c r="T52" s="8" t="b">
        <f>IF('Winning Team '!T52&gt;'Losing Team'!T52, TRUE)</f>
        <v>1</v>
      </c>
      <c r="U52" s="8" t="b">
        <f>IF('Winning Team '!U52&gt;'Losing Team'!U52, TRUE)</f>
        <v>0</v>
      </c>
      <c r="V52" s="8" t="b">
        <f>IF('Winning Team '!V52&gt;'Losing Team'!V52, TRUE)</f>
        <v>0</v>
      </c>
      <c r="W52" s="8" t="b">
        <f>IF('Winning Team '!W52&gt;'Losing Team'!W52, TRUE)</f>
        <v>1</v>
      </c>
      <c r="X52" s="8" t="b">
        <f>IF('Winning Team '!X52&gt;'Losing Team'!X52, TRUE)</f>
        <v>1</v>
      </c>
      <c r="Y52" s="8" t="b">
        <f>IF('Winning Team '!Y52&gt;'Losing Team'!Y52, TRUE)</f>
        <v>0</v>
      </c>
      <c r="Z52" s="8" t="b">
        <f>IF('Winning Team '!Z52&gt;'Losing Team'!Z52, TRUE)</f>
        <v>1</v>
      </c>
      <c r="AA52" s="8" t="b">
        <f>IF('Winning Team '!AA52&gt;'Losing Team'!AA52, TRUE)</f>
        <v>0</v>
      </c>
      <c r="AB52" s="8" t="b">
        <f>IF('Winning Team '!AB52&gt;'Losing Team'!AB52, TRUE)</f>
        <v>1</v>
      </c>
      <c r="AC52" s="8" t="b">
        <f>IF('Winning Team '!AC52&gt;'Losing Team'!AC52, TRUE)</f>
        <v>0</v>
      </c>
      <c r="AD52" s="8" t="b">
        <f>IF('Winning Team '!AD52&gt;'Losing Team'!AD52, TRUE)</f>
        <v>1</v>
      </c>
      <c r="AE52" s="8" t="b">
        <f>IF('Winning Team '!AE52&gt;'Losing Team'!AE52, TRUE)</f>
        <v>0</v>
      </c>
      <c r="AF52" s="8" t="b">
        <f>IF('Winning Team '!AF52&gt;'Losing Team'!AF52, TRUE)</f>
        <v>1</v>
      </c>
      <c r="AG52" s="8" t="b">
        <f>IF('Winning Team '!AG52&gt;'Losing Team'!AG52, TRUE)</f>
        <v>0</v>
      </c>
      <c r="AH52" s="8" t="b">
        <f>IF('Winning Team '!AH52&gt;'Losing Team'!AH52, TRUE)</f>
        <v>0</v>
      </c>
      <c r="AI52" s="8" t="b">
        <f>IF('Winning Team '!AI52&gt;'Losing Team'!AI52, TRUE)</f>
        <v>0</v>
      </c>
      <c r="AJ52" s="8" t="b">
        <f>IF('Winning Team '!AJ52&gt;'Losing Team'!AJ52, TRUE)</f>
        <v>1</v>
      </c>
      <c r="AK52" s="8" t="b">
        <f>IF('Winning Team '!AK52&gt;'Losing Team'!AK52, TRUE)</f>
        <v>1</v>
      </c>
      <c r="AL52" s="8" t="b">
        <f>IF('Winning Team '!AL52&gt;'Losing Team'!AL52, TRUE)</f>
        <v>0</v>
      </c>
      <c r="AM52" s="8" t="b">
        <f>IF('Winning Team '!AM52&gt;'Losing Team'!AM52, TRUE)</f>
        <v>1</v>
      </c>
      <c r="AN52" s="8" t="b">
        <f>IF('Winning Team '!AN52&gt;'Losing Team'!AN52, TRUE)</f>
        <v>1</v>
      </c>
      <c r="AO52" s="8" t="b">
        <f>IF('Winning Team '!AO52&gt;'Losing Team'!AO52, TRUE)</f>
        <v>1</v>
      </c>
      <c r="AP52" s="8" t="b">
        <f>IF('Winning Team '!AP52&gt;'Losing Team'!AP52, TRUE)</f>
        <v>1</v>
      </c>
      <c r="AQ52" s="8" t="b">
        <f>IF('Winning Team '!AQ52&gt;'Losing Team'!AQ52, TRUE)</f>
        <v>0</v>
      </c>
      <c r="AR52" s="8" t="b">
        <f>IF('Winning Team '!AR52&gt;'Losing Team'!AR52, TRUE)</f>
        <v>0</v>
      </c>
      <c r="AS52" s="8" t="b">
        <f>IF('Winning Team '!AS52&gt;'Losing Team'!AS52, TRUE)</f>
        <v>0</v>
      </c>
      <c r="AT52" s="8" t="b">
        <f>IF('Winning Team '!AT52&gt;'Losing Team'!AT52, TRUE)</f>
        <v>0</v>
      </c>
      <c r="AU52" s="8" t="b">
        <f>IF('Winning Team '!AU52&gt;'Losing Team'!AU52, TRUE)</f>
        <v>0</v>
      </c>
      <c r="AV52" s="8" t="b">
        <f>IF('Winning Team '!AV52&gt;'Losing Team'!AV52, TRUE)</f>
        <v>0</v>
      </c>
      <c r="AW52" s="8" t="b">
        <f>IF('Winning Team '!AW52&gt;'Losing Team'!AW52, TRUE)</f>
        <v>1</v>
      </c>
      <c r="AX52" s="8" t="b">
        <f>IF('Winning Team '!AX52&gt;'Losing Team'!AX52, TRUE)</f>
        <v>1</v>
      </c>
      <c r="AY52" s="8" t="b">
        <f>IF('Winning Team '!AY52&gt;'Losing Team'!AY52, TRUE)</f>
        <v>1</v>
      </c>
      <c r="AZ52" s="8" t="b">
        <f>IF('Winning Team '!AZ52&gt;'Losing Team'!AZ52, TRUE)</f>
        <v>1</v>
      </c>
      <c r="BA52" s="8" t="b">
        <f>IF('Winning Team '!BA52&gt;'Losing Team'!BA52, TRUE)</f>
        <v>0</v>
      </c>
      <c r="BB52" s="8" t="b">
        <f>IF('Winning Team '!BB52&gt;'Losing Team'!BB52, TRUE)</f>
        <v>1</v>
      </c>
    </row>
    <row r="53">
      <c r="A53" s="2" t="s">
        <v>172</v>
      </c>
      <c r="B53" s="8" t="b">
        <f>IF('Winning Team '!B53&gt;'Losing Team'!B53, TRUE)</f>
        <v>0</v>
      </c>
      <c r="C53" s="8" t="b">
        <f>IF('Winning Team '!C53&gt;'Losing Team'!C53, TRUE)</f>
        <v>1</v>
      </c>
      <c r="D53" s="8" t="b">
        <f>IF('Winning Team '!D53&gt;'Losing Team'!D53, TRUE)</f>
        <v>1</v>
      </c>
      <c r="E53" s="8" t="b">
        <f>IF('Winning Team '!E53&gt;'Losing Team'!E53, TRUE)</f>
        <v>1</v>
      </c>
      <c r="F53" s="8" t="b">
        <f>IF('Winning Team '!F53&gt;'Losing Team'!F53, TRUE)</f>
        <v>1</v>
      </c>
      <c r="G53" s="8" t="b">
        <f>IF('Winning Team '!G53&gt;'Losing Team'!G53, TRUE)</f>
        <v>1</v>
      </c>
      <c r="H53" s="8" t="b">
        <f>IF('Winning Team '!H53&gt;'Losing Team'!H53, TRUE)</f>
        <v>1</v>
      </c>
      <c r="I53" s="8" t="b">
        <f>IF('Winning Team '!I53&gt;'Losing Team'!I53, TRUE)</f>
        <v>0</v>
      </c>
      <c r="J53" s="8" t="b">
        <f>IF('Winning Team '!J53&gt;'Losing Team'!J53, TRUE)</f>
        <v>1</v>
      </c>
      <c r="K53" s="8" t="b">
        <f>IF('Winning Team '!K53&gt;'Losing Team'!K53, TRUE)</f>
        <v>1</v>
      </c>
      <c r="L53" s="8" t="b">
        <f>IF('Winning Team '!L53&gt;'Losing Team'!L53, TRUE)</f>
        <v>1</v>
      </c>
      <c r="M53" s="8" t="b">
        <f>IF('Winning Team '!M53&gt;'Losing Team'!M53, TRUE)</f>
        <v>1</v>
      </c>
      <c r="N53" s="8" t="b">
        <f>IF('Winning Team '!N53&gt;'Losing Team'!N53, TRUE)</f>
        <v>1</v>
      </c>
      <c r="O53" s="8" t="b">
        <f>IF('Winning Team '!O53&gt;'Losing Team'!O53, TRUE)</f>
        <v>1</v>
      </c>
      <c r="P53" s="8" t="b">
        <f>IF('Winning Team '!P53&gt;'Losing Team'!P53, TRUE)</f>
        <v>0</v>
      </c>
      <c r="Q53" s="8" t="b">
        <f>IF('Winning Team '!Q53&gt;'Losing Team'!Q53, TRUE)</f>
        <v>1</v>
      </c>
      <c r="R53" s="8" t="b">
        <f>IF('Winning Team '!R53&gt;'Losing Team'!R53, TRUE)</f>
        <v>0</v>
      </c>
      <c r="S53" s="8" t="b">
        <f>IF('Winning Team '!S53&gt;'Losing Team'!S53, TRUE)</f>
        <v>0</v>
      </c>
      <c r="T53" s="8" t="b">
        <f>IF('Winning Team '!T53&gt;'Losing Team'!T53, TRUE)</f>
        <v>0</v>
      </c>
      <c r="U53" s="8" t="b">
        <f>IF('Winning Team '!U53&gt;'Losing Team'!U53, TRUE)</f>
        <v>0</v>
      </c>
      <c r="V53" s="8" t="b">
        <f>IF('Winning Team '!V53&gt;'Losing Team'!V53, TRUE)</f>
        <v>0</v>
      </c>
      <c r="W53" s="8" t="b">
        <f>IF('Winning Team '!W53&gt;'Losing Team'!W53, TRUE)</f>
        <v>1</v>
      </c>
      <c r="X53" s="8" t="b">
        <f>IF('Winning Team '!X53&gt;'Losing Team'!X53, TRUE)</f>
        <v>1</v>
      </c>
      <c r="Y53" s="8" t="b">
        <f>IF('Winning Team '!Y53&gt;'Losing Team'!Y53, TRUE)</f>
        <v>0</v>
      </c>
      <c r="Z53" s="8" t="b">
        <f>IF('Winning Team '!Z53&gt;'Losing Team'!Z53, TRUE)</f>
        <v>1</v>
      </c>
      <c r="AA53" s="8" t="b">
        <f>IF('Winning Team '!AA53&gt;'Losing Team'!AA53, TRUE)</f>
        <v>1</v>
      </c>
      <c r="AB53" s="8" t="b">
        <f>IF('Winning Team '!AB53&gt;'Losing Team'!AB53, TRUE)</f>
        <v>0</v>
      </c>
      <c r="AC53" s="8" t="b">
        <f>IF('Winning Team '!AC53&gt;'Losing Team'!AC53, TRUE)</f>
        <v>1</v>
      </c>
      <c r="AD53" s="8" t="b">
        <f>IF('Winning Team '!AD53&gt;'Losing Team'!AD53, TRUE)</f>
        <v>1</v>
      </c>
      <c r="AE53" s="8" t="b">
        <f>IF('Winning Team '!AE53&gt;'Losing Team'!AE53, TRUE)</f>
        <v>0</v>
      </c>
      <c r="AF53" s="8" t="b">
        <f>IF('Winning Team '!AF53&gt;'Losing Team'!AF53, TRUE)</f>
        <v>0</v>
      </c>
      <c r="AG53" s="8" t="b">
        <f>IF('Winning Team '!AG53&gt;'Losing Team'!AG53, TRUE)</f>
        <v>0</v>
      </c>
      <c r="AH53" s="8" t="b">
        <f>IF('Winning Team '!AH53&gt;'Losing Team'!AH53, TRUE)</f>
        <v>1</v>
      </c>
      <c r="AI53" s="8" t="b">
        <f>IF('Winning Team '!AI53&gt;'Losing Team'!AI53, TRUE)</f>
        <v>0</v>
      </c>
      <c r="AJ53" s="8" t="b">
        <f>IF('Winning Team '!AJ53&gt;'Losing Team'!AJ53, TRUE)</f>
        <v>1</v>
      </c>
      <c r="AK53" s="8" t="b">
        <f>IF('Winning Team '!AK53&gt;'Losing Team'!AK53, TRUE)</f>
        <v>0</v>
      </c>
      <c r="AL53" s="8" t="b">
        <f>IF('Winning Team '!AL53&gt;'Losing Team'!AL53, TRUE)</f>
        <v>0</v>
      </c>
      <c r="AM53" s="8" t="b">
        <f>IF('Winning Team '!AM53&gt;'Losing Team'!AM53, TRUE)</f>
        <v>1</v>
      </c>
      <c r="AN53" s="8" t="b">
        <f>IF('Winning Team '!AN53&gt;'Losing Team'!AN53, TRUE)</f>
        <v>1</v>
      </c>
      <c r="AO53" s="8" t="b">
        <f>IF('Winning Team '!AO53&gt;'Losing Team'!AO53, TRUE)</f>
        <v>1</v>
      </c>
      <c r="AP53" s="8" t="b">
        <f>IF('Winning Team '!AP53&gt;'Losing Team'!AP53, TRUE)</f>
        <v>1</v>
      </c>
      <c r="AQ53" s="8" t="b">
        <f>IF('Winning Team '!AQ53&gt;'Losing Team'!AQ53, TRUE)</f>
        <v>1</v>
      </c>
      <c r="AR53" s="8" t="b">
        <f>IF('Winning Team '!AR53&gt;'Losing Team'!AR53, TRUE)</f>
        <v>1</v>
      </c>
      <c r="AS53" s="8" t="b">
        <f>IF('Winning Team '!AS53&gt;'Losing Team'!AS53, TRUE)</f>
        <v>0</v>
      </c>
      <c r="AT53" s="8" t="b">
        <f>IF('Winning Team '!AT53&gt;'Losing Team'!AT53, TRUE)</f>
        <v>0</v>
      </c>
      <c r="AU53" s="8" t="b">
        <f>IF('Winning Team '!AU53&gt;'Losing Team'!AU53, TRUE)</f>
        <v>0</v>
      </c>
      <c r="AV53" s="8" t="b">
        <f>IF('Winning Team '!AV53&gt;'Losing Team'!AV53, TRUE)</f>
        <v>0</v>
      </c>
      <c r="AW53" s="8" t="b">
        <f>IF('Winning Team '!AW53&gt;'Losing Team'!AW53, TRUE)</f>
        <v>1</v>
      </c>
      <c r="AX53" s="8" t="b">
        <f>IF('Winning Team '!AX53&gt;'Losing Team'!AX53, TRUE)</f>
        <v>0</v>
      </c>
      <c r="AY53" s="8" t="b">
        <f>IF('Winning Team '!AY53&gt;'Losing Team'!AY53, TRUE)</f>
        <v>0</v>
      </c>
      <c r="AZ53" s="8" t="b">
        <f>IF('Winning Team '!AZ53&gt;'Losing Team'!AZ53, TRUE)</f>
        <v>1</v>
      </c>
      <c r="BA53" s="8" t="b">
        <f>IF('Winning Team '!BA53&gt;'Losing Team'!BA53, TRUE)</f>
        <v>1</v>
      </c>
      <c r="BB53" s="8" t="b">
        <f>IF('Winning Team '!BB53&gt;'Losing Team'!BB53, TRUE)</f>
        <v>1</v>
      </c>
    </row>
    <row r="54">
      <c r="A54" s="2" t="s">
        <v>173</v>
      </c>
      <c r="B54" s="8" t="b">
        <f>IF('Winning Team '!B54&gt;'Losing Team'!B54, TRUE)</f>
        <v>1</v>
      </c>
      <c r="C54" s="8" t="b">
        <f>IF('Winning Team '!C54&gt;'Losing Team'!C54, TRUE)</f>
        <v>0</v>
      </c>
      <c r="D54" s="8" t="b">
        <f>IF('Winning Team '!D54&gt;'Losing Team'!D54, TRUE)</f>
        <v>0</v>
      </c>
      <c r="E54" s="8" t="b">
        <f>IF('Winning Team '!E54&gt;'Losing Team'!E54, TRUE)</f>
        <v>0</v>
      </c>
      <c r="F54" s="8" t="b">
        <f>IF('Winning Team '!F54&gt;'Losing Team'!F54, TRUE)</f>
        <v>1</v>
      </c>
      <c r="G54" s="8" t="b">
        <f>IF('Winning Team '!G54&gt;'Losing Team'!G54, TRUE)</f>
        <v>0</v>
      </c>
      <c r="H54" s="8" t="b">
        <f>IF('Winning Team '!H54&gt;'Losing Team'!H54, TRUE)</f>
        <v>0</v>
      </c>
      <c r="I54" s="8" t="b">
        <f>IF('Winning Team '!I54&gt;'Losing Team'!I54, TRUE)</f>
        <v>0</v>
      </c>
      <c r="J54" s="8" t="b">
        <f>IF('Winning Team '!J54&gt;'Losing Team'!J54, TRUE)</f>
        <v>0</v>
      </c>
      <c r="K54" s="8" t="b">
        <f>IF('Winning Team '!K54&gt;'Losing Team'!K54, TRUE)</f>
        <v>1</v>
      </c>
      <c r="L54" s="8" t="b">
        <f>IF('Winning Team '!L54&gt;'Losing Team'!L54, TRUE)</f>
        <v>0</v>
      </c>
      <c r="M54" s="8" t="b">
        <f>IF('Winning Team '!M54&gt;'Losing Team'!M54, TRUE)</f>
        <v>0</v>
      </c>
      <c r="N54" s="8" t="b">
        <f>IF('Winning Team '!N54&gt;'Losing Team'!N54, TRUE)</f>
        <v>0</v>
      </c>
      <c r="O54" s="8" t="b">
        <f>IF('Winning Team '!O54&gt;'Losing Team'!O54, TRUE)</f>
        <v>0</v>
      </c>
      <c r="P54" s="8" t="b">
        <f>IF('Winning Team '!P54&gt;'Losing Team'!P54, TRUE)</f>
        <v>0</v>
      </c>
      <c r="Q54" s="8" t="b">
        <f>IF('Winning Team '!Q54&gt;'Losing Team'!Q54, TRUE)</f>
        <v>0</v>
      </c>
      <c r="R54" s="8" t="b">
        <f>IF('Winning Team '!R54&gt;'Losing Team'!R54, TRUE)</f>
        <v>1</v>
      </c>
      <c r="S54" s="8" t="b">
        <f>IF('Winning Team '!S54&gt;'Losing Team'!S54, TRUE)</f>
        <v>1</v>
      </c>
      <c r="T54" s="8" t="b">
        <f>IF('Winning Team '!T54&gt;'Losing Team'!T54, TRUE)</f>
        <v>1</v>
      </c>
      <c r="U54" s="8" t="b">
        <f>IF('Winning Team '!U54&gt;'Losing Team'!U54, TRUE)</f>
        <v>0</v>
      </c>
      <c r="V54" s="8" t="b">
        <f>IF('Winning Team '!V54&gt;'Losing Team'!V54, TRUE)</f>
        <v>0</v>
      </c>
      <c r="W54" s="8" t="b">
        <f>IF('Winning Team '!W54&gt;'Losing Team'!W54, TRUE)</f>
        <v>1</v>
      </c>
      <c r="X54" s="8" t="b">
        <f>IF('Winning Team '!X54&gt;'Losing Team'!X54, TRUE)</f>
        <v>1</v>
      </c>
      <c r="Y54" s="8" t="b">
        <f>IF('Winning Team '!Y54&gt;'Losing Team'!Y54, TRUE)</f>
        <v>1</v>
      </c>
      <c r="Z54" s="8" t="b">
        <f>IF('Winning Team '!Z54&gt;'Losing Team'!Z54, TRUE)</f>
        <v>0</v>
      </c>
      <c r="AA54" s="8" t="b">
        <f>IF('Winning Team '!AA54&gt;'Losing Team'!AA54, TRUE)</f>
        <v>0</v>
      </c>
      <c r="AB54" s="8" t="b">
        <f>IF('Winning Team '!AB54&gt;'Losing Team'!AB54, TRUE)</f>
        <v>0</v>
      </c>
      <c r="AC54" s="8" t="b">
        <f>IF('Winning Team '!AC54&gt;'Losing Team'!AC54, TRUE)</f>
        <v>1</v>
      </c>
      <c r="AD54" s="8" t="b">
        <f>IF('Winning Team '!AD54&gt;'Losing Team'!AD54, TRUE)</f>
        <v>0</v>
      </c>
      <c r="AE54" s="8" t="b">
        <f>IF('Winning Team '!AE54&gt;'Losing Team'!AE54, TRUE)</f>
        <v>1</v>
      </c>
      <c r="AF54" s="8" t="b">
        <f>IF('Winning Team '!AF54&gt;'Losing Team'!AF54, TRUE)</f>
        <v>1</v>
      </c>
      <c r="AG54" s="8" t="b">
        <f>IF('Winning Team '!AG54&gt;'Losing Team'!AG54, TRUE)</f>
        <v>1</v>
      </c>
      <c r="AH54" s="8" t="b">
        <f>IF('Winning Team '!AH54&gt;'Losing Team'!AH54, TRUE)</f>
        <v>0</v>
      </c>
      <c r="AI54" s="8" t="b">
        <f>IF('Winning Team '!AI54&gt;'Losing Team'!AI54, TRUE)</f>
        <v>1</v>
      </c>
      <c r="AJ54" s="8" t="b">
        <f>IF('Winning Team '!AJ54&gt;'Losing Team'!AJ54, TRUE)</f>
        <v>0</v>
      </c>
      <c r="AK54" s="8" t="b">
        <f>IF('Winning Team '!AK54&gt;'Losing Team'!AK54, TRUE)</f>
        <v>0</v>
      </c>
      <c r="AL54" s="8" t="b">
        <f>IF('Winning Team '!AL54&gt;'Losing Team'!AL54, TRUE)</f>
        <v>0</v>
      </c>
      <c r="AM54" s="8" t="b">
        <f>IF('Winning Team '!AM54&gt;'Losing Team'!AM54, TRUE)</f>
        <v>0</v>
      </c>
      <c r="AN54" s="8" t="b">
        <f>IF('Winning Team '!AN54&gt;'Losing Team'!AN54, TRUE)</f>
        <v>0</v>
      </c>
      <c r="AO54" s="8" t="b">
        <f>IF('Winning Team '!AO54&gt;'Losing Team'!AO54, TRUE)</f>
        <v>0</v>
      </c>
      <c r="AP54" s="8" t="b">
        <f>IF('Winning Team '!AP54&gt;'Losing Team'!AP54, TRUE)</f>
        <v>0</v>
      </c>
      <c r="AQ54" s="8" t="b">
        <f>IF('Winning Team '!AQ54&gt;'Losing Team'!AQ54, TRUE)</f>
        <v>1</v>
      </c>
      <c r="AR54" s="8" t="b">
        <f>IF('Winning Team '!AR54&gt;'Losing Team'!AR54, TRUE)</f>
        <v>1</v>
      </c>
      <c r="AS54" s="8" t="b">
        <f>IF('Winning Team '!AS54&gt;'Losing Team'!AS54, TRUE)</f>
        <v>1</v>
      </c>
      <c r="AT54" s="8" t="b">
        <f>IF('Winning Team '!AT54&gt;'Losing Team'!AT54, TRUE)</f>
        <v>1</v>
      </c>
      <c r="AU54" s="8" t="b">
        <f>IF('Winning Team '!AU54&gt;'Losing Team'!AU54, TRUE)</f>
        <v>1</v>
      </c>
      <c r="AV54" s="8" t="b">
        <f>IF('Winning Team '!AV54&gt;'Losing Team'!AV54, TRUE)</f>
        <v>1</v>
      </c>
      <c r="AW54" s="8" t="b">
        <f>IF('Winning Team '!AW54&gt;'Losing Team'!AW54, TRUE)</f>
        <v>1</v>
      </c>
      <c r="AX54" s="8" t="b">
        <f>IF('Winning Team '!AX54&gt;'Losing Team'!AX54, TRUE)</f>
        <v>0</v>
      </c>
      <c r="AY54" s="8" t="b">
        <f>IF('Winning Team '!AY54&gt;'Losing Team'!AY54, TRUE)</f>
        <v>1</v>
      </c>
      <c r="AZ54" s="8" t="b">
        <f>IF('Winning Team '!AZ54&gt;'Losing Team'!AZ54, TRUE)</f>
        <v>1</v>
      </c>
      <c r="BA54" s="8" t="b">
        <f>IF('Winning Team '!BA54&gt;'Losing Team'!BA54, TRUE)</f>
        <v>0</v>
      </c>
      <c r="BB54" s="8" t="b">
        <f>IF('Winning Team '!BB54&gt;'Losing Team'!BB54, TRUE)</f>
        <v>0</v>
      </c>
    </row>
    <row r="55">
      <c r="A55" s="2" t="s">
        <v>174</v>
      </c>
      <c r="B55" s="8" t="b">
        <f>IF('Winning Team '!B55&gt;'Losing Team'!B55, TRUE)</f>
        <v>1</v>
      </c>
      <c r="C55" s="8" t="b">
        <f>IF('Winning Team '!C55&gt;'Losing Team'!C55, TRUE)</f>
        <v>1</v>
      </c>
      <c r="D55" s="8" t="b">
        <f>IF('Winning Team '!D55&gt;'Losing Team'!D55, TRUE)</f>
        <v>1</v>
      </c>
      <c r="E55" s="8" t="b">
        <f>IF('Winning Team '!E55&gt;'Losing Team'!E55, TRUE)</f>
        <v>1</v>
      </c>
      <c r="F55" s="8" t="b">
        <f>IF('Winning Team '!F55&gt;'Losing Team'!F55, TRUE)</f>
        <v>1</v>
      </c>
      <c r="G55" s="8" t="b">
        <f>IF('Winning Team '!G55&gt;'Losing Team'!G55, TRUE)</f>
        <v>1</v>
      </c>
      <c r="H55" s="8" t="b">
        <f>IF('Winning Team '!H55&gt;'Losing Team'!H55, TRUE)</f>
        <v>1</v>
      </c>
      <c r="I55" s="8" t="b">
        <f>IF('Winning Team '!I55&gt;'Losing Team'!I55, TRUE)</f>
        <v>0</v>
      </c>
      <c r="J55" s="8" t="b">
        <f>IF('Winning Team '!J55&gt;'Losing Team'!J55, TRUE)</f>
        <v>1</v>
      </c>
      <c r="K55" s="8" t="b">
        <f>IF('Winning Team '!K55&gt;'Losing Team'!K55, TRUE)</f>
        <v>1</v>
      </c>
      <c r="L55" s="8" t="b">
        <f>IF('Winning Team '!L55&gt;'Losing Team'!L55, TRUE)</f>
        <v>0</v>
      </c>
      <c r="M55" s="8" t="b">
        <f>IF('Winning Team '!M55&gt;'Losing Team'!M55, TRUE)</f>
        <v>1</v>
      </c>
      <c r="N55" s="8" t="b">
        <f>IF('Winning Team '!N55&gt;'Losing Team'!N55, TRUE)</f>
        <v>1</v>
      </c>
      <c r="O55" s="8" t="b">
        <f>IF('Winning Team '!O55&gt;'Losing Team'!O55, TRUE)</f>
        <v>0</v>
      </c>
      <c r="P55" s="8" t="b">
        <f>IF('Winning Team '!P55&gt;'Losing Team'!P55, TRUE)</f>
        <v>0</v>
      </c>
      <c r="Q55" s="8" t="b">
        <f>IF('Winning Team '!Q55&gt;'Losing Team'!Q55, TRUE)</f>
        <v>0</v>
      </c>
      <c r="R55" s="8" t="b">
        <f>IF('Winning Team '!R55&gt;'Losing Team'!R55, TRUE)</f>
        <v>0</v>
      </c>
      <c r="S55" s="8" t="b">
        <f>IF('Winning Team '!S55&gt;'Losing Team'!S55, TRUE)</f>
        <v>1</v>
      </c>
      <c r="T55" s="8" t="b">
        <f>IF('Winning Team '!T55&gt;'Losing Team'!T55, TRUE)</f>
        <v>1</v>
      </c>
      <c r="U55" s="8" t="b">
        <f>IF('Winning Team '!U55&gt;'Losing Team'!U55, TRUE)</f>
        <v>0</v>
      </c>
      <c r="V55" s="8" t="b">
        <f>IF('Winning Team '!V55&gt;'Losing Team'!V55, TRUE)</f>
        <v>1</v>
      </c>
      <c r="W55" s="8" t="b">
        <f>IF('Winning Team '!W55&gt;'Losing Team'!W55, TRUE)</f>
        <v>1</v>
      </c>
      <c r="X55" s="8" t="b">
        <f>IF('Winning Team '!X55&gt;'Losing Team'!X55, TRUE)</f>
        <v>1</v>
      </c>
      <c r="Y55" s="8" t="b">
        <f>IF('Winning Team '!Y55&gt;'Losing Team'!Y55, TRUE)</f>
        <v>0</v>
      </c>
      <c r="Z55" s="8" t="b">
        <f>IF('Winning Team '!Z55&gt;'Losing Team'!Z55, TRUE)</f>
        <v>0</v>
      </c>
      <c r="AA55" s="8" t="b">
        <f>IF('Winning Team '!AA55&gt;'Losing Team'!AA55, TRUE)</f>
        <v>0</v>
      </c>
      <c r="AB55" s="8" t="b">
        <f>IF('Winning Team '!AB55&gt;'Losing Team'!AB55, TRUE)</f>
        <v>0</v>
      </c>
      <c r="AC55" s="8" t="b">
        <f>IF('Winning Team '!AC55&gt;'Losing Team'!AC55, TRUE)</f>
        <v>0</v>
      </c>
      <c r="AD55" s="8" t="b">
        <f>IF('Winning Team '!AD55&gt;'Losing Team'!AD55, TRUE)</f>
        <v>0</v>
      </c>
      <c r="AE55" s="8" t="b">
        <f>IF('Winning Team '!AE55&gt;'Losing Team'!AE55, TRUE)</f>
        <v>0</v>
      </c>
      <c r="AF55" s="8" t="b">
        <f>IF('Winning Team '!AF55&gt;'Losing Team'!AF55, TRUE)</f>
        <v>0</v>
      </c>
      <c r="AG55" s="8" t="b">
        <f>IF('Winning Team '!AG55&gt;'Losing Team'!AG55, TRUE)</f>
        <v>0</v>
      </c>
      <c r="AH55" s="8" t="b">
        <f>IF('Winning Team '!AH55&gt;'Losing Team'!AH55, TRUE)</f>
        <v>0</v>
      </c>
      <c r="AI55" s="8" t="b">
        <f>IF('Winning Team '!AI55&gt;'Losing Team'!AI55, TRUE)</f>
        <v>0</v>
      </c>
      <c r="AJ55" s="8" t="b">
        <f>IF('Winning Team '!AJ55&gt;'Losing Team'!AJ55, TRUE)</f>
        <v>0</v>
      </c>
      <c r="AK55" s="8" t="b">
        <f>IF('Winning Team '!AK55&gt;'Losing Team'!AK55, TRUE)</f>
        <v>0</v>
      </c>
      <c r="AL55" s="8" t="b">
        <f>IF('Winning Team '!AL55&gt;'Losing Team'!AL55, TRUE)</f>
        <v>1</v>
      </c>
      <c r="AM55" s="8" t="b">
        <f>IF('Winning Team '!AM55&gt;'Losing Team'!AM55, TRUE)</f>
        <v>0</v>
      </c>
      <c r="AN55" s="8" t="b">
        <f>IF('Winning Team '!AN55&gt;'Losing Team'!AN55, TRUE)</f>
        <v>0</v>
      </c>
      <c r="AO55" s="8" t="b">
        <f>IF('Winning Team '!AO55&gt;'Losing Team'!AO55, TRUE)</f>
        <v>0</v>
      </c>
      <c r="AP55" s="8" t="b">
        <f>IF('Winning Team '!AP55&gt;'Losing Team'!AP55, TRUE)</f>
        <v>0</v>
      </c>
      <c r="AQ55" s="8" t="b">
        <f>IF('Winning Team '!AQ55&gt;'Losing Team'!AQ55, TRUE)</f>
        <v>1</v>
      </c>
      <c r="AR55" s="8" t="b">
        <f>IF('Winning Team '!AR55&gt;'Losing Team'!AR55, TRUE)</f>
        <v>1</v>
      </c>
      <c r="AS55" s="8" t="b">
        <f>IF('Winning Team '!AS55&gt;'Losing Team'!AS55, TRUE)</f>
        <v>0</v>
      </c>
      <c r="AT55" s="8" t="b">
        <f>IF('Winning Team '!AT55&gt;'Losing Team'!AT55, TRUE)</f>
        <v>0</v>
      </c>
      <c r="AU55" s="8" t="b">
        <f>IF('Winning Team '!AU55&gt;'Losing Team'!AU55, TRUE)</f>
        <v>0</v>
      </c>
      <c r="AV55" s="8" t="b">
        <f>IF('Winning Team '!AV55&gt;'Losing Team'!AV55, TRUE)</f>
        <v>0</v>
      </c>
      <c r="AW55" s="8" t="b">
        <f>IF('Winning Team '!AW55&gt;'Losing Team'!AW55, TRUE)</f>
        <v>0</v>
      </c>
      <c r="AX55" s="8" t="b">
        <f>IF('Winning Team '!AX55&gt;'Losing Team'!AX55, TRUE)</f>
        <v>0</v>
      </c>
      <c r="AY55" s="8" t="b">
        <f>IF('Winning Team '!AY55&gt;'Losing Team'!AY55, TRUE)</f>
        <v>0</v>
      </c>
      <c r="AZ55" s="8" t="b">
        <f>IF('Winning Team '!AZ55&gt;'Losing Team'!AZ55, TRUE)</f>
        <v>1</v>
      </c>
      <c r="BA55" s="8" t="b">
        <f>IF('Winning Team '!BA55&gt;'Losing Team'!BA55, TRUE)</f>
        <v>0</v>
      </c>
      <c r="BB55" s="8" t="b">
        <f>IF('Winning Team '!BB55&gt;'Losing Team'!BB55, TRUE)</f>
        <v>0</v>
      </c>
    </row>
    <row r="56">
      <c r="A56" s="2" t="s">
        <v>175</v>
      </c>
      <c r="B56" s="8" t="b">
        <f>IF('Winning Team '!B56&gt;'Losing Team'!B56, TRUE)</f>
        <v>0</v>
      </c>
      <c r="C56" s="8" t="b">
        <f>IF('Winning Team '!C56&gt;'Losing Team'!C56, TRUE)</f>
        <v>0</v>
      </c>
      <c r="D56" s="8" t="b">
        <f>IF('Winning Team '!D56&gt;'Losing Team'!D56, TRUE)</f>
        <v>0</v>
      </c>
      <c r="E56" s="8" t="b">
        <f>IF('Winning Team '!E56&gt;'Losing Team'!E56, TRUE)</f>
        <v>0</v>
      </c>
      <c r="F56" s="8" t="b">
        <f>IF('Winning Team '!F56&gt;'Losing Team'!F56, TRUE)</f>
        <v>0</v>
      </c>
      <c r="G56" s="8" t="b">
        <f>IF('Winning Team '!G56&gt;'Losing Team'!G56, TRUE)</f>
        <v>0</v>
      </c>
      <c r="H56" s="8" t="b">
        <f>IF('Winning Team '!H56&gt;'Losing Team'!H56, TRUE)</f>
        <v>0</v>
      </c>
      <c r="I56" s="8" t="b">
        <f>IF('Winning Team '!I56&gt;'Losing Team'!I56, TRUE)</f>
        <v>0</v>
      </c>
      <c r="J56" s="8" t="b">
        <f>IF('Winning Team '!J56&gt;'Losing Team'!J56, TRUE)</f>
        <v>0</v>
      </c>
      <c r="K56" s="8" t="b">
        <f>IF('Winning Team '!K56&gt;'Losing Team'!K56, TRUE)</f>
        <v>0</v>
      </c>
      <c r="L56" s="8" t="b">
        <f>IF('Winning Team '!L56&gt;'Losing Team'!L56, TRUE)</f>
        <v>1</v>
      </c>
      <c r="M56" s="8" t="b">
        <f>IF('Winning Team '!M56&gt;'Losing Team'!M56, TRUE)</f>
        <v>1</v>
      </c>
      <c r="N56" s="8" t="b">
        <f>IF('Winning Team '!N56&gt;'Losing Team'!N56, TRUE)</f>
        <v>1</v>
      </c>
      <c r="O56" s="8" t="b">
        <f>IF('Winning Team '!O56&gt;'Losing Team'!O56, TRUE)</f>
        <v>1</v>
      </c>
      <c r="P56" s="8" t="b">
        <f>IF('Winning Team '!P56&gt;'Losing Team'!P56, TRUE)</f>
        <v>0</v>
      </c>
      <c r="Q56" s="8" t="b">
        <f>IF('Winning Team '!Q56&gt;'Losing Team'!Q56, TRUE)</f>
        <v>0</v>
      </c>
      <c r="R56" s="8" t="b">
        <f>IF('Winning Team '!R56&gt;'Losing Team'!R56, TRUE)</f>
        <v>1</v>
      </c>
      <c r="S56" s="8" t="b">
        <f>IF('Winning Team '!S56&gt;'Losing Team'!S56, TRUE)</f>
        <v>0</v>
      </c>
      <c r="T56" s="8" t="b">
        <f>IF('Winning Team '!T56&gt;'Losing Team'!T56, TRUE)</f>
        <v>1</v>
      </c>
      <c r="U56" s="8" t="b">
        <f>IF('Winning Team '!U56&gt;'Losing Team'!U56, TRUE)</f>
        <v>0</v>
      </c>
      <c r="V56" s="8" t="b">
        <f>IF('Winning Team '!V56&gt;'Losing Team'!V56, TRUE)</f>
        <v>0</v>
      </c>
      <c r="W56" s="8" t="b">
        <f>IF('Winning Team '!W56&gt;'Losing Team'!W56, TRUE)</f>
        <v>0</v>
      </c>
      <c r="X56" s="8" t="b">
        <f>IF('Winning Team '!X56&gt;'Losing Team'!X56, TRUE)</f>
        <v>0</v>
      </c>
      <c r="Y56" s="8" t="b">
        <f>IF('Winning Team '!Y56&gt;'Losing Team'!Y56, TRUE)</f>
        <v>1</v>
      </c>
      <c r="Z56" s="8" t="b">
        <f>IF('Winning Team '!Z56&gt;'Losing Team'!Z56, TRUE)</f>
        <v>0</v>
      </c>
      <c r="AA56" s="8" t="b">
        <f>IF('Winning Team '!AA56&gt;'Losing Team'!AA56, TRUE)</f>
        <v>0</v>
      </c>
      <c r="AB56" s="8" t="b">
        <f>IF('Winning Team '!AB56&gt;'Losing Team'!AB56, TRUE)</f>
        <v>1</v>
      </c>
      <c r="AC56" s="8" t="b">
        <f>IF('Winning Team '!AC56&gt;'Losing Team'!AC56, TRUE)</f>
        <v>0</v>
      </c>
      <c r="AD56" s="8" t="b">
        <f>IF('Winning Team '!AD56&gt;'Losing Team'!AD56, TRUE)</f>
        <v>0</v>
      </c>
      <c r="AE56" s="8" t="b">
        <f>IF('Winning Team '!AE56&gt;'Losing Team'!AE56, TRUE)</f>
        <v>0</v>
      </c>
      <c r="AF56" s="8" t="b">
        <f>IF('Winning Team '!AF56&gt;'Losing Team'!AF56, TRUE)</f>
        <v>1</v>
      </c>
      <c r="AG56" s="8" t="b">
        <f>IF('Winning Team '!AG56&gt;'Losing Team'!AG56, TRUE)</f>
        <v>1</v>
      </c>
      <c r="AH56" s="8" t="b">
        <f>IF('Winning Team '!AH56&gt;'Losing Team'!AH56, TRUE)</f>
        <v>0</v>
      </c>
      <c r="AI56" s="8" t="b">
        <f>IF('Winning Team '!AI56&gt;'Losing Team'!AI56, TRUE)</f>
        <v>0</v>
      </c>
      <c r="AJ56" s="8" t="b">
        <f>IF('Winning Team '!AJ56&gt;'Losing Team'!AJ56, TRUE)</f>
        <v>1</v>
      </c>
      <c r="AK56" s="8" t="b">
        <f>IF('Winning Team '!AK56&gt;'Losing Team'!AK56, TRUE)</f>
        <v>1</v>
      </c>
      <c r="AL56" s="8" t="b">
        <f>IF('Winning Team '!AL56&gt;'Losing Team'!AL56, TRUE)</f>
        <v>1</v>
      </c>
      <c r="AM56" s="8" t="b">
        <f>IF('Winning Team '!AM56&gt;'Losing Team'!AM56, TRUE)</f>
        <v>0</v>
      </c>
      <c r="AN56" s="8" t="b">
        <f>IF('Winning Team '!AN56&gt;'Losing Team'!AN56, TRUE)</f>
        <v>1</v>
      </c>
      <c r="AO56" s="8" t="b">
        <f>IF('Winning Team '!AO56&gt;'Losing Team'!AO56, TRUE)</f>
        <v>1</v>
      </c>
      <c r="AP56" s="8" t="b">
        <f>IF('Winning Team '!AP56&gt;'Losing Team'!AP56, TRUE)</f>
        <v>0</v>
      </c>
      <c r="AQ56" s="8" t="b">
        <f>IF('Winning Team '!AQ56&gt;'Losing Team'!AQ56, TRUE)</f>
        <v>0</v>
      </c>
      <c r="AR56" s="8" t="b">
        <f>IF('Winning Team '!AR56&gt;'Losing Team'!AR56, TRUE)</f>
        <v>0</v>
      </c>
      <c r="AS56" s="8" t="b">
        <f>IF('Winning Team '!AS56&gt;'Losing Team'!AS56, TRUE)</f>
        <v>1</v>
      </c>
      <c r="AT56" s="8" t="b">
        <f>IF('Winning Team '!AT56&gt;'Losing Team'!AT56, TRUE)</f>
        <v>1</v>
      </c>
      <c r="AU56" s="8" t="b">
        <f>IF('Winning Team '!AU56&gt;'Losing Team'!AU56, TRUE)</f>
        <v>0</v>
      </c>
      <c r="AV56" s="8" t="b">
        <f>IF('Winning Team '!AV56&gt;'Losing Team'!AV56, TRUE)</f>
        <v>0</v>
      </c>
      <c r="AW56" s="8" t="b">
        <f>IF('Winning Team '!AW56&gt;'Losing Team'!AW56, TRUE)</f>
        <v>0</v>
      </c>
      <c r="AX56" s="8" t="b">
        <f>IF('Winning Team '!AX56&gt;'Losing Team'!AX56, TRUE)</f>
        <v>1</v>
      </c>
      <c r="AY56" s="8" t="b">
        <f>IF('Winning Team '!AY56&gt;'Losing Team'!AY56, TRUE)</f>
        <v>0</v>
      </c>
      <c r="AZ56" s="8" t="b">
        <f>IF('Winning Team '!AZ56&gt;'Losing Team'!AZ56, TRUE)</f>
        <v>0</v>
      </c>
      <c r="BA56" s="8" t="b">
        <f>IF('Winning Team '!BA56&gt;'Losing Team'!BA56, TRUE)</f>
        <v>1</v>
      </c>
      <c r="BB56" s="8" t="b">
        <f>IF('Winning Team '!BB56&gt;'Losing Team'!BB56, TRUE)</f>
        <v>0</v>
      </c>
    </row>
    <row r="57">
      <c r="A57" s="2" t="s">
        <v>176</v>
      </c>
      <c r="B57" s="8" t="b">
        <f>IF('Winning Team '!B57&gt;'Losing Team'!B57, TRUE)</f>
        <v>1</v>
      </c>
      <c r="C57" s="8" t="b">
        <f>IF('Winning Team '!C57&gt;'Losing Team'!C57, TRUE)</f>
        <v>0</v>
      </c>
      <c r="D57" s="8" t="b">
        <f>IF('Winning Team '!D57&gt;'Losing Team'!D57, TRUE)</f>
        <v>0</v>
      </c>
      <c r="E57" s="8" t="b">
        <f>IF('Winning Team '!E57&gt;'Losing Team'!E57, TRUE)</f>
        <v>1</v>
      </c>
      <c r="F57" s="8" t="b">
        <f>IF('Winning Team '!F57&gt;'Losing Team'!F57, TRUE)</f>
        <v>1</v>
      </c>
      <c r="G57" s="8" t="b">
        <f>IF('Winning Team '!G57&gt;'Losing Team'!G57, TRUE)</f>
        <v>1</v>
      </c>
      <c r="H57" s="8" t="b">
        <f>IF('Winning Team '!H57&gt;'Losing Team'!H57, TRUE)</f>
        <v>1</v>
      </c>
      <c r="I57" s="8" t="b">
        <f>IF('Winning Team '!I57&gt;'Losing Team'!I57, TRUE)</f>
        <v>0</v>
      </c>
      <c r="J57" s="8" t="b">
        <f>IF('Winning Team '!J57&gt;'Losing Team'!J57, TRUE)</f>
        <v>1</v>
      </c>
      <c r="K57" s="8" t="b">
        <f>IF('Winning Team '!K57&gt;'Losing Team'!K57, TRUE)</f>
        <v>1</v>
      </c>
      <c r="L57" s="8" t="b">
        <f>IF('Winning Team '!L57&gt;'Losing Team'!L57, TRUE)</f>
        <v>1</v>
      </c>
      <c r="M57" s="8" t="b">
        <f>IF('Winning Team '!M57&gt;'Losing Team'!M57, TRUE)</f>
        <v>1</v>
      </c>
      <c r="N57" s="8" t="b">
        <f>IF('Winning Team '!N57&gt;'Losing Team'!N57, TRUE)</f>
        <v>0</v>
      </c>
      <c r="O57" s="8" t="b">
        <f>IF('Winning Team '!O57&gt;'Losing Team'!O57, TRUE)</f>
        <v>1</v>
      </c>
      <c r="P57" s="8" t="b">
        <f>IF('Winning Team '!P57&gt;'Losing Team'!P57, TRUE)</f>
        <v>1</v>
      </c>
      <c r="Q57" s="8" t="b">
        <f>IF('Winning Team '!Q57&gt;'Losing Team'!Q57, TRUE)</f>
        <v>0</v>
      </c>
      <c r="R57" s="8" t="b">
        <f>IF('Winning Team '!R57&gt;'Losing Team'!R57, TRUE)</f>
        <v>1</v>
      </c>
      <c r="S57" s="8" t="b">
        <f>IF('Winning Team '!S57&gt;'Losing Team'!S57, TRUE)</f>
        <v>1</v>
      </c>
      <c r="T57" s="8" t="b">
        <f>IF('Winning Team '!T57&gt;'Losing Team'!T57, TRUE)</f>
        <v>1</v>
      </c>
      <c r="U57" s="8" t="b">
        <f>IF('Winning Team '!U57&gt;'Losing Team'!U57, TRUE)</f>
        <v>1</v>
      </c>
      <c r="V57" s="8" t="b">
        <f>IF('Winning Team '!V57&gt;'Losing Team'!V57, TRUE)</f>
        <v>1</v>
      </c>
      <c r="W57" s="8" t="b">
        <f>IF('Winning Team '!W57&gt;'Losing Team'!W57, TRUE)</f>
        <v>1</v>
      </c>
      <c r="X57" s="8" t="b">
        <f>IF('Winning Team '!X57&gt;'Losing Team'!X57, TRUE)</f>
        <v>0</v>
      </c>
      <c r="Y57" s="8" t="b">
        <f>IF('Winning Team '!Y57&gt;'Losing Team'!Y57, TRUE)</f>
        <v>1</v>
      </c>
      <c r="Z57" s="8" t="b">
        <f>IF('Winning Team '!Z57&gt;'Losing Team'!Z57, TRUE)</f>
        <v>1</v>
      </c>
      <c r="AA57" s="8" t="b">
        <f>IF('Winning Team '!AA57&gt;'Losing Team'!AA57, TRUE)</f>
        <v>1</v>
      </c>
      <c r="AB57" s="8" t="b">
        <f>IF('Winning Team '!AB57&gt;'Losing Team'!AB57, TRUE)</f>
        <v>1</v>
      </c>
      <c r="AC57" s="8" t="b">
        <f>IF('Winning Team '!AC57&gt;'Losing Team'!AC57, TRUE)</f>
        <v>0</v>
      </c>
      <c r="AD57" s="8" t="b">
        <f>IF('Winning Team '!AD57&gt;'Losing Team'!AD57, TRUE)</f>
        <v>0</v>
      </c>
      <c r="AE57" s="8" t="b">
        <f>IF('Winning Team '!AE57&gt;'Losing Team'!AE57, TRUE)</f>
        <v>1</v>
      </c>
      <c r="AF57" s="8" t="b">
        <f>IF('Winning Team '!AF57&gt;'Losing Team'!AF57, TRUE)</f>
        <v>1</v>
      </c>
      <c r="AG57" s="8" t="b">
        <f>IF('Winning Team '!AG57&gt;'Losing Team'!AG57, TRUE)</f>
        <v>1</v>
      </c>
      <c r="AH57" s="8" t="b">
        <f>IF('Winning Team '!AH57&gt;'Losing Team'!AH57, TRUE)</f>
        <v>1</v>
      </c>
      <c r="AI57" s="8" t="b">
        <f>IF('Winning Team '!AI57&gt;'Losing Team'!AI57, TRUE)</f>
        <v>1</v>
      </c>
      <c r="AJ57" s="8" t="b">
        <f>IF('Winning Team '!AJ57&gt;'Losing Team'!AJ57, TRUE)</f>
        <v>1</v>
      </c>
      <c r="AK57" s="8" t="b">
        <f>IF('Winning Team '!AK57&gt;'Losing Team'!AK57, TRUE)</f>
        <v>1</v>
      </c>
      <c r="AL57" s="8" t="b">
        <f>IF('Winning Team '!AL57&gt;'Losing Team'!AL57, TRUE)</f>
        <v>1</v>
      </c>
      <c r="AM57" s="8" t="b">
        <f>IF('Winning Team '!AM57&gt;'Losing Team'!AM57, TRUE)</f>
        <v>1</v>
      </c>
      <c r="AN57" s="8" t="b">
        <f>IF('Winning Team '!AN57&gt;'Losing Team'!AN57, TRUE)</f>
        <v>0</v>
      </c>
      <c r="AO57" s="8" t="b">
        <f>IF('Winning Team '!AO57&gt;'Losing Team'!AO57, TRUE)</f>
        <v>1</v>
      </c>
      <c r="AP57" s="8" t="b">
        <f>IF('Winning Team '!AP57&gt;'Losing Team'!AP57, TRUE)</f>
        <v>1</v>
      </c>
      <c r="AQ57" s="8" t="b">
        <f>IF('Winning Team '!AQ57&gt;'Losing Team'!AQ57, TRUE)</f>
        <v>0</v>
      </c>
      <c r="AR57" s="8" t="b">
        <f>IF('Winning Team '!AR57&gt;'Losing Team'!AR57, TRUE)</f>
        <v>0</v>
      </c>
      <c r="AS57" s="8" t="b">
        <f>IF('Winning Team '!AS57&gt;'Losing Team'!AS57, TRUE)</f>
        <v>1</v>
      </c>
      <c r="AT57" s="8" t="b">
        <f>IF('Winning Team '!AT57&gt;'Losing Team'!AT57, TRUE)</f>
        <v>1</v>
      </c>
      <c r="AU57" s="8" t="b">
        <f>IF('Winning Team '!AU57&gt;'Losing Team'!AU57, TRUE)</f>
        <v>0</v>
      </c>
      <c r="AV57" s="8" t="b">
        <f>IF('Winning Team '!AV57&gt;'Losing Team'!AV57, TRUE)</f>
        <v>1</v>
      </c>
      <c r="AW57" s="8" t="b">
        <f>IF('Winning Team '!AW57&gt;'Losing Team'!AW57, TRUE)</f>
        <v>1</v>
      </c>
      <c r="AX57" s="8" t="b">
        <f>IF('Winning Team '!AX57&gt;'Losing Team'!AX57, TRUE)</f>
        <v>1</v>
      </c>
      <c r="AY57" s="8" t="b">
        <f>IF('Winning Team '!AY57&gt;'Losing Team'!AY57, TRUE)</f>
        <v>0</v>
      </c>
      <c r="AZ57" s="8" t="b">
        <f>IF('Winning Team '!AZ57&gt;'Losing Team'!AZ57, TRUE)</f>
        <v>1</v>
      </c>
      <c r="BA57" s="8" t="b">
        <f>IF('Winning Team '!BA57&gt;'Losing Team'!BA57, TRUE)</f>
        <v>1</v>
      </c>
      <c r="BB57" s="8" t="b">
        <f>IF('Winning Team '!BB57&gt;'Losing Team'!BB57, TRUE)</f>
        <v>1</v>
      </c>
    </row>
    <row r="58">
      <c r="A58" s="2" t="s">
        <v>177</v>
      </c>
      <c r="B58" s="8" t="b">
        <f>IF('Winning Team '!B58&gt;'Losing Team'!B58, TRUE)</f>
        <v>0</v>
      </c>
      <c r="C58" s="8" t="b">
        <f>IF('Winning Team '!C58&gt;'Losing Team'!C58, TRUE)</f>
        <v>1</v>
      </c>
      <c r="D58" s="8" t="b">
        <f>IF('Winning Team '!D58&gt;'Losing Team'!D58, TRUE)</f>
        <v>1</v>
      </c>
      <c r="E58" s="8" t="b">
        <f>IF('Winning Team '!E58&gt;'Losing Team'!E58, TRUE)</f>
        <v>1</v>
      </c>
      <c r="F58" s="8" t="b">
        <f>IF('Winning Team '!F58&gt;'Losing Team'!F58, TRUE)</f>
        <v>0</v>
      </c>
      <c r="G58" s="8" t="b">
        <f>IF('Winning Team '!G58&gt;'Losing Team'!G58, TRUE)</f>
        <v>1</v>
      </c>
      <c r="H58" s="8" t="b">
        <f>IF('Winning Team '!H58&gt;'Losing Team'!H58, TRUE)</f>
        <v>1</v>
      </c>
      <c r="I58" s="8" t="b">
        <f>IF('Winning Team '!I58&gt;'Losing Team'!I58, TRUE)</f>
        <v>0</v>
      </c>
      <c r="J58" s="8" t="b">
        <f>IF('Winning Team '!J58&gt;'Losing Team'!J58, TRUE)</f>
        <v>1</v>
      </c>
      <c r="K58" s="8" t="b">
        <f>IF('Winning Team '!K58&gt;'Losing Team'!K58, TRUE)</f>
        <v>1</v>
      </c>
      <c r="L58" s="8" t="b">
        <f>IF('Winning Team '!L58&gt;'Losing Team'!L58, TRUE)</f>
        <v>1</v>
      </c>
      <c r="M58" s="8" t="b">
        <f>IF('Winning Team '!M58&gt;'Losing Team'!M58, TRUE)</f>
        <v>1</v>
      </c>
      <c r="N58" s="8" t="b">
        <f>IF('Winning Team '!N58&gt;'Losing Team'!N58, TRUE)</f>
        <v>0</v>
      </c>
      <c r="O58" s="8" t="b">
        <f>IF('Winning Team '!O58&gt;'Losing Team'!O58, TRUE)</f>
        <v>1</v>
      </c>
      <c r="P58" s="8" t="b">
        <f>IF('Winning Team '!P58&gt;'Losing Team'!P58, TRUE)</f>
        <v>1</v>
      </c>
      <c r="Q58" s="8" t="b">
        <f>IF('Winning Team '!Q58&gt;'Losing Team'!Q58, TRUE)</f>
        <v>1</v>
      </c>
      <c r="R58" s="8" t="b">
        <f>IF('Winning Team '!R58&gt;'Losing Team'!R58, TRUE)</f>
        <v>1</v>
      </c>
      <c r="S58" s="8" t="b">
        <f>IF('Winning Team '!S58&gt;'Losing Team'!S58, TRUE)</f>
        <v>0</v>
      </c>
      <c r="T58" s="8" t="b">
        <f>IF('Winning Team '!T58&gt;'Losing Team'!T58, TRUE)</f>
        <v>0</v>
      </c>
      <c r="U58" s="8" t="b">
        <f>IF('Winning Team '!U58&gt;'Losing Team'!U58, TRUE)</f>
        <v>1</v>
      </c>
      <c r="V58" s="8" t="b">
        <f>IF('Winning Team '!V58&gt;'Losing Team'!V58, TRUE)</f>
        <v>1</v>
      </c>
      <c r="W58" s="8" t="b">
        <f>IF('Winning Team '!W58&gt;'Losing Team'!W58, TRUE)</f>
        <v>1</v>
      </c>
      <c r="X58" s="8" t="b">
        <f>IF('Winning Team '!X58&gt;'Losing Team'!X58, TRUE)</f>
        <v>0</v>
      </c>
      <c r="Y58" s="8" t="b">
        <f>IF('Winning Team '!Y58&gt;'Losing Team'!Y58, TRUE)</f>
        <v>0</v>
      </c>
      <c r="Z58" s="8" t="b">
        <f>IF('Winning Team '!Z58&gt;'Losing Team'!Z58, TRUE)</f>
        <v>1</v>
      </c>
      <c r="AA58" s="8" t="b">
        <f>IF('Winning Team '!AA58&gt;'Losing Team'!AA58, TRUE)</f>
        <v>1</v>
      </c>
      <c r="AB58" s="8" t="b">
        <f>IF('Winning Team '!AB58&gt;'Losing Team'!AB58, TRUE)</f>
        <v>0</v>
      </c>
      <c r="AC58" s="8" t="b">
        <f>IF('Winning Team '!AC58&gt;'Losing Team'!AC58, TRUE)</f>
        <v>1</v>
      </c>
      <c r="AD58" s="8" t="b">
        <f>IF('Winning Team '!AD58&gt;'Losing Team'!AD58, TRUE)</f>
        <v>1</v>
      </c>
      <c r="AE58" s="8" t="b">
        <f>IF('Winning Team '!AE58&gt;'Losing Team'!AE58, TRUE)</f>
        <v>0</v>
      </c>
      <c r="AF58" s="8" t="b">
        <f>IF('Winning Team '!AF58&gt;'Losing Team'!AF58, TRUE)</f>
        <v>0</v>
      </c>
      <c r="AG58" s="8" t="b">
        <f>IF('Winning Team '!AG58&gt;'Losing Team'!AG58, TRUE)</f>
        <v>0</v>
      </c>
      <c r="AH58" s="8" t="b">
        <f>IF('Winning Team '!AH58&gt;'Losing Team'!AH58, TRUE)</f>
        <v>1</v>
      </c>
      <c r="AI58" s="8" t="b">
        <f>IF('Winning Team '!AI58&gt;'Losing Team'!AI58, TRUE)</f>
        <v>1</v>
      </c>
      <c r="AJ58" s="8" t="b">
        <f>IF('Winning Team '!AJ58&gt;'Losing Team'!AJ58, TRUE)</f>
        <v>1</v>
      </c>
      <c r="AK58" s="8" t="b">
        <f>IF('Winning Team '!AK58&gt;'Losing Team'!AK58, TRUE)</f>
        <v>0</v>
      </c>
      <c r="AL58" s="8" t="b">
        <f>IF('Winning Team '!AL58&gt;'Losing Team'!AL58, TRUE)</f>
        <v>1</v>
      </c>
      <c r="AM58" s="8" t="b">
        <f>IF('Winning Team '!AM58&gt;'Losing Team'!AM58, TRUE)</f>
        <v>1</v>
      </c>
      <c r="AN58" s="8" t="b">
        <f>IF('Winning Team '!AN58&gt;'Losing Team'!AN58, TRUE)</f>
        <v>1</v>
      </c>
      <c r="AO58" s="8" t="b">
        <f>IF('Winning Team '!AO58&gt;'Losing Team'!AO58, TRUE)</f>
        <v>0</v>
      </c>
      <c r="AP58" s="8" t="b">
        <f>IF('Winning Team '!AP58&gt;'Losing Team'!AP58, TRUE)</f>
        <v>1</v>
      </c>
      <c r="AQ58" s="8" t="b">
        <f>IF('Winning Team '!AQ58&gt;'Losing Team'!AQ58, TRUE)</f>
        <v>1</v>
      </c>
      <c r="AR58" s="8" t="b">
        <f>IF('Winning Team '!AR58&gt;'Losing Team'!AR58, TRUE)</f>
        <v>1</v>
      </c>
      <c r="AS58" s="8" t="b">
        <f>IF('Winning Team '!AS58&gt;'Losing Team'!AS58, TRUE)</f>
        <v>0</v>
      </c>
      <c r="AT58" s="8" t="b">
        <f>IF('Winning Team '!AT58&gt;'Losing Team'!AT58, TRUE)</f>
        <v>0</v>
      </c>
      <c r="AU58" s="8" t="b">
        <f>IF('Winning Team '!AU58&gt;'Losing Team'!AU58, TRUE)</f>
        <v>0</v>
      </c>
      <c r="AV58" s="8" t="b">
        <f>IF('Winning Team '!AV58&gt;'Losing Team'!AV58, TRUE)</f>
        <v>0</v>
      </c>
      <c r="AW58" s="8" t="b">
        <f>IF('Winning Team '!AW58&gt;'Losing Team'!AW58, TRUE)</f>
        <v>0</v>
      </c>
      <c r="AX58" s="8" t="b">
        <f>IF('Winning Team '!AX58&gt;'Losing Team'!AX58, TRUE)</f>
        <v>0</v>
      </c>
      <c r="AY58" s="8" t="b">
        <f>IF('Winning Team '!AY58&gt;'Losing Team'!AY58, TRUE)</f>
        <v>0</v>
      </c>
      <c r="AZ58" s="8" t="b">
        <f>IF('Winning Team '!AZ58&gt;'Losing Team'!AZ58, TRUE)</f>
        <v>0</v>
      </c>
      <c r="BA58" s="8" t="b">
        <f>IF('Winning Team '!BA58&gt;'Losing Team'!BA58, TRUE)</f>
        <v>1</v>
      </c>
      <c r="BB58" s="8" t="b">
        <f>IF('Winning Team '!BB58&gt;'Losing Team'!BB58, TRUE)</f>
        <v>1</v>
      </c>
    </row>
    <row r="59">
      <c r="A59" s="2" t="s">
        <v>178</v>
      </c>
      <c r="B59" s="8" t="b">
        <f>IF('Winning Team '!B59&gt;'Losing Team'!B59, TRUE)</f>
        <v>0</v>
      </c>
      <c r="C59" s="8" t="b">
        <f>IF('Winning Team '!C59&gt;'Losing Team'!C59, TRUE)</f>
        <v>1</v>
      </c>
      <c r="D59" s="8" t="b">
        <f>IF('Winning Team '!D59&gt;'Losing Team'!D59, TRUE)</f>
        <v>1</v>
      </c>
      <c r="E59" s="8" t="b">
        <f>IF('Winning Team '!E59&gt;'Losing Team'!E59, TRUE)</f>
        <v>1</v>
      </c>
      <c r="F59" s="8" t="b">
        <f>IF('Winning Team '!F59&gt;'Losing Team'!F59, TRUE)</f>
        <v>1</v>
      </c>
      <c r="G59" s="8" t="b">
        <f>IF('Winning Team '!G59&gt;'Losing Team'!G59, TRUE)</f>
        <v>1</v>
      </c>
      <c r="H59" s="8" t="b">
        <f>IF('Winning Team '!H59&gt;'Losing Team'!H59, TRUE)</f>
        <v>1</v>
      </c>
      <c r="I59" s="8" t="b">
        <f>IF('Winning Team '!I59&gt;'Losing Team'!I59, TRUE)</f>
        <v>0</v>
      </c>
      <c r="J59" s="8" t="b">
        <f>IF('Winning Team '!J59&gt;'Losing Team'!J59, TRUE)</f>
        <v>1</v>
      </c>
      <c r="K59" s="8" t="b">
        <f>IF('Winning Team '!K59&gt;'Losing Team'!K59, TRUE)</f>
        <v>1</v>
      </c>
      <c r="L59" s="8" t="b">
        <f>IF('Winning Team '!L59&gt;'Losing Team'!L59, TRUE)</f>
        <v>1</v>
      </c>
      <c r="M59" s="8" t="b">
        <f>IF('Winning Team '!M59&gt;'Losing Team'!M59, TRUE)</f>
        <v>1</v>
      </c>
      <c r="N59" s="8" t="b">
        <f>IF('Winning Team '!N59&gt;'Losing Team'!N59, TRUE)</f>
        <v>1</v>
      </c>
      <c r="O59" s="8" t="b">
        <f>IF('Winning Team '!O59&gt;'Losing Team'!O59, TRUE)</f>
        <v>1</v>
      </c>
      <c r="P59" s="8" t="b">
        <f>IF('Winning Team '!P59&gt;'Losing Team'!P59, TRUE)</f>
        <v>0</v>
      </c>
      <c r="Q59" s="8" t="b">
        <f>IF('Winning Team '!Q59&gt;'Losing Team'!Q59, TRUE)</f>
        <v>1</v>
      </c>
      <c r="R59" s="8" t="b">
        <f>IF('Winning Team '!R59&gt;'Losing Team'!R59, TRUE)</f>
        <v>0</v>
      </c>
      <c r="S59" s="8" t="b">
        <f>IF('Winning Team '!S59&gt;'Losing Team'!S59, TRUE)</f>
        <v>0</v>
      </c>
      <c r="T59" s="8" t="b">
        <f>IF('Winning Team '!T59&gt;'Losing Team'!T59, TRUE)</f>
        <v>1</v>
      </c>
      <c r="U59" s="8" t="b">
        <f>IF('Winning Team '!U59&gt;'Losing Team'!U59, TRUE)</f>
        <v>0</v>
      </c>
      <c r="V59" s="8" t="b">
        <f>IF('Winning Team '!V59&gt;'Losing Team'!V59, TRUE)</f>
        <v>1</v>
      </c>
      <c r="W59" s="8" t="b">
        <f>IF('Winning Team '!W59&gt;'Losing Team'!W59, TRUE)</f>
        <v>1</v>
      </c>
      <c r="X59" s="8" t="b">
        <f>IF('Winning Team '!X59&gt;'Losing Team'!X59, TRUE)</f>
        <v>1</v>
      </c>
      <c r="Y59" s="8" t="b">
        <f>IF('Winning Team '!Y59&gt;'Losing Team'!Y59, TRUE)</f>
        <v>0</v>
      </c>
      <c r="Z59" s="8" t="b">
        <f>IF('Winning Team '!Z59&gt;'Losing Team'!Z59, TRUE)</f>
        <v>1</v>
      </c>
      <c r="AA59" s="8" t="b">
        <f>IF('Winning Team '!AA59&gt;'Losing Team'!AA59, TRUE)</f>
        <v>1</v>
      </c>
      <c r="AB59" s="8" t="b">
        <f>IF('Winning Team '!AB59&gt;'Losing Team'!AB59, TRUE)</f>
        <v>1</v>
      </c>
      <c r="AC59" s="8" t="b">
        <f>IF('Winning Team '!AC59&gt;'Losing Team'!AC59, TRUE)</f>
        <v>0</v>
      </c>
      <c r="AD59" s="8" t="b">
        <f>IF('Winning Team '!AD59&gt;'Losing Team'!AD59, TRUE)</f>
        <v>1</v>
      </c>
      <c r="AE59" s="8" t="b">
        <f>IF('Winning Team '!AE59&gt;'Losing Team'!AE59, TRUE)</f>
        <v>0</v>
      </c>
      <c r="AF59" s="8" t="b">
        <f>IF('Winning Team '!AF59&gt;'Losing Team'!AF59, TRUE)</f>
        <v>0</v>
      </c>
      <c r="AG59" s="8" t="b">
        <f>IF('Winning Team '!AG59&gt;'Losing Team'!AG59, TRUE)</f>
        <v>0</v>
      </c>
      <c r="AH59" s="8" t="b">
        <f>IF('Winning Team '!AH59&gt;'Losing Team'!AH59, TRUE)</f>
        <v>0</v>
      </c>
      <c r="AI59" s="8" t="b">
        <f>IF('Winning Team '!AI59&gt;'Losing Team'!AI59, TRUE)</f>
        <v>0</v>
      </c>
      <c r="AJ59" s="8" t="b">
        <f>IF('Winning Team '!AJ59&gt;'Losing Team'!AJ59, TRUE)</f>
        <v>0</v>
      </c>
      <c r="AK59" s="8" t="b">
        <f>IF('Winning Team '!AK59&gt;'Losing Team'!AK59, TRUE)</f>
        <v>1</v>
      </c>
      <c r="AL59" s="8" t="b">
        <f>IF('Winning Team '!AL59&gt;'Losing Team'!AL59, TRUE)</f>
        <v>0</v>
      </c>
      <c r="AM59" s="8" t="b">
        <f>IF('Winning Team '!AM59&gt;'Losing Team'!AM59, TRUE)</f>
        <v>0</v>
      </c>
      <c r="AN59" s="8" t="b">
        <f>IF('Winning Team '!AN59&gt;'Losing Team'!AN59, TRUE)</f>
        <v>0</v>
      </c>
      <c r="AO59" s="8" t="b">
        <f>IF('Winning Team '!AO59&gt;'Losing Team'!AO59, TRUE)</f>
        <v>1</v>
      </c>
      <c r="AP59" s="8" t="b">
        <f>IF('Winning Team '!AP59&gt;'Losing Team'!AP59, TRUE)</f>
        <v>1</v>
      </c>
      <c r="AQ59" s="8" t="b">
        <f>IF('Winning Team '!AQ59&gt;'Losing Team'!AQ59, TRUE)</f>
        <v>0</v>
      </c>
      <c r="AR59" s="8" t="b">
        <f>IF('Winning Team '!AR59&gt;'Losing Team'!AR59, TRUE)</f>
        <v>0</v>
      </c>
      <c r="AS59" s="8" t="b">
        <f>IF('Winning Team '!AS59&gt;'Losing Team'!AS59, TRUE)</f>
        <v>0</v>
      </c>
      <c r="AT59" s="8" t="b">
        <f>IF('Winning Team '!AT59&gt;'Losing Team'!AT59, TRUE)</f>
        <v>0</v>
      </c>
      <c r="AU59" s="8" t="b">
        <f>IF('Winning Team '!AU59&gt;'Losing Team'!AU59, TRUE)</f>
        <v>0</v>
      </c>
      <c r="AV59" s="8" t="b">
        <f>IF('Winning Team '!AV59&gt;'Losing Team'!AV59, TRUE)</f>
        <v>0</v>
      </c>
      <c r="AW59" s="8" t="b">
        <f>IF('Winning Team '!AW59&gt;'Losing Team'!AW59, TRUE)</f>
        <v>0</v>
      </c>
      <c r="AX59" s="8" t="b">
        <f>IF('Winning Team '!AX59&gt;'Losing Team'!AX59, TRUE)</f>
        <v>1</v>
      </c>
      <c r="AY59" s="8" t="b">
        <f>IF('Winning Team '!AY59&gt;'Losing Team'!AY59, TRUE)</f>
        <v>0</v>
      </c>
      <c r="AZ59" s="8" t="b">
        <f>IF('Winning Team '!AZ59&gt;'Losing Team'!AZ59, TRUE)</f>
        <v>1</v>
      </c>
      <c r="BA59" s="8" t="b">
        <f>IF('Winning Team '!BA59&gt;'Losing Team'!BA59, TRUE)</f>
        <v>0</v>
      </c>
      <c r="BB59" s="8" t="b">
        <f>IF('Winning Team '!BB59&gt;'Losing Team'!BB59, TRUE)</f>
        <v>0</v>
      </c>
    </row>
    <row r="60">
      <c r="A60" s="2" t="s">
        <v>179</v>
      </c>
      <c r="B60" s="8" t="b">
        <f>IF('Winning Team '!B60&gt;'Losing Team'!B60, TRUE)</f>
        <v>0</v>
      </c>
      <c r="C60" s="8" t="b">
        <f>IF('Winning Team '!C60&gt;'Losing Team'!C60, TRUE)</f>
        <v>1</v>
      </c>
      <c r="D60" s="8" t="b">
        <f>IF('Winning Team '!D60&gt;'Losing Team'!D60, TRUE)</f>
        <v>1</v>
      </c>
      <c r="E60" s="8" t="b">
        <f>IF('Winning Team '!E60&gt;'Losing Team'!E60, TRUE)</f>
        <v>1</v>
      </c>
      <c r="F60" s="8" t="b">
        <f>IF('Winning Team '!F60&gt;'Losing Team'!F60, TRUE)</f>
        <v>0</v>
      </c>
      <c r="G60" s="8" t="b">
        <f>IF('Winning Team '!G60&gt;'Losing Team'!G60, TRUE)</f>
        <v>1</v>
      </c>
      <c r="H60" s="8" t="b">
        <f>IF('Winning Team '!H60&gt;'Losing Team'!H60, TRUE)</f>
        <v>1</v>
      </c>
      <c r="I60" s="8" t="b">
        <f>IF('Winning Team '!I60&gt;'Losing Team'!I60, TRUE)</f>
        <v>0</v>
      </c>
      <c r="J60" s="8" t="b">
        <f>IF('Winning Team '!J60&gt;'Losing Team'!J60, TRUE)</f>
        <v>1</v>
      </c>
      <c r="K60" s="8" t="b">
        <f>IF('Winning Team '!K60&gt;'Losing Team'!K60, TRUE)</f>
        <v>1</v>
      </c>
      <c r="L60" s="8" t="b">
        <f>IF('Winning Team '!L60&gt;'Losing Team'!L60, TRUE)</f>
        <v>0</v>
      </c>
      <c r="M60" s="8" t="b">
        <f>IF('Winning Team '!M60&gt;'Losing Team'!M60, TRUE)</f>
        <v>0</v>
      </c>
      <c r="N60" s="8" t="b">
        <f>IF('Winning Team '!N60&gt;'Losing Team'!N60, TRUE)</f>
        <v>0</v>
      </c>
      <c r="O60" s="8" t="b">
        <f>IF('Winning Team '!O60&gt;'Losing Team'!O60, TRUE)</f>
        <v>0</v>
      </c>
      <c r="P60" s="8" t="b">
        <f>IF('Winning Team '!P60&gt;'Losing Team'!P60, TRUE)</f>
        <v>1</v>
      </c>
      <c r="Q60" s="8" t="b">
        <f>IF('Winning Team '!Q60&gt;'Losing Team'!Q60, TRUE)</f>
        <v>1</v>
      </c>
      <c r="R60" s="8" t="b">
        <f>IF('Winning Team '!R60&gt;'Losing Team'!R60, TRUE)</f>
        <v>0</v>
      </c>
      <c r="S60" s="8" t="b">
        <f>IF('Winning Team '!S60&gt;'Losing Team'!S60, TRUE)</f>
        <v>1</v>
      </c>
      <c r="T60" s="8" t="b">
        <f>IF('Winning Team '!T60&gt;'Losing Team'!T60, TRUE)</f>
        <v>1</v>
      </c>
      <c r="U60" s="8" t="b">
        <f>IF('Winning Team '!U60&gt;'Losing Team'!U60, TRUE)</f>
        <v>1</v>
      </c>
      <c r="V60" s="8" t="b">
        <f>IF('Winning Team '!V60&gt;'Losing Team'!V60, TRUE)</f>
        <v>1</v>
      </c>
      <c r="W60" s="8" t="b">
        <f>IF('Winning Team '!W60&gt;'Losing Team'!W60, TRUE)</f>
        <v>1</v>
      </c>
      <c r="X60" s="8" t="b">
        <f>IF('Winning Team '!X60&gt;'Losing Team'!X60, TRUE)</f>
        <v>0</v>
      </c>
      <c r="Y60" s="8" t="b">
        <f>IF('Winning Team '!Y60&gt;'Losing Team'!Y60, TRUE)</f>
        <v>0</v>
      </c>
      <c r="Z60" s="8" t="b">
        <f>IF('Winning Team '!Z60&gt;'Losing Team'!Z60, TRUE)</f>
        <v>1</v>
      </c>
      <c r="AA60" s="8" t="b">
        <f>IF('Winning Team '!AA60&gt;'Losing Team'!AA60, TRUE)</f>
        <v>0</v>
      </c>
      <c r="AB60" s="8" t="b">
        <f>IF('Winning Team '!AB60&gt;'Losing Team'!AB60, TRUE)</f>
        <v>0</v>
      </c>
      <c r="AC60" s="8" t="b">
        <f>IF('Winning Team '!AC60&gt;'Losing Team'!AC60, TRUE)</f>
        <v>0</v>
      </c>
      <c r="AD60" s="8" t="b">
        <f>IF('Winning Team '!AD60&gt;'Losing Team'!AD60, TRUE)</f>
        <v>1</v>
      </c>
      <c r="AE60" s="8" t="b">
        <f>IF('Winning Team '!AE60&gt;'Losing Team'!AE60, TRUE)</f>
        <v>0</v>
      </c>
      <c r="AF60" s="8" t="b">
        <f>IF('Winning Team '!AF60&gt;'Losing Team'!AF60, TRUE)</f>
        <v>0</v>
      </c>
      <c r="AG60" s="8" t="b">
        <f>IF('Winning Team '!AG60&gt;'Losing Team'!AG60, TRUE)</f>
        <v>0</v>
      </c>
      <c r="AH60" s="8" t="b">
        <f>IF('Winning Team '!AH60&gt;'Losing Team'!AH60, TRUE)</f>
        <v>0</v>
      </c>
      <c r="AI60" s="8" t="b">
        <f>IF('Winning Team '!AI60&gt;'Losing Team'!AI60, TRUE)</f>
        <v>1</v>
      </c>
      <c r="AJ60" s="8" t="b">
        <f>IF('Winning Team '!AJ60&gt;'Losing Team'!AJ60, TRUE)</f>
        <v>0</v>
      </c>
      <c r="AK60" s="8" t="b">
        <f>IF('Winning Team '!AK60&gt;'Losing Team'!AK60, TRUE)</f>
        <v>1</v>
      </c>
      <c r="AL60" s="8" t="b">
        <f>IF('Winning Team '!AL60&gt;'Losing Team'!AL60, TRUE)</f>
        <v>0</v>
      </c>
      <c r="AM60" s="8" t="b">
        <f>IF('Winning Team '!AM60&gt;'Losing Team'!AM60, TRUE)</f>
        <v>0</v>
      </c>
      <c r="AN60" s="8" t="b">
        <f>IF('Winning Team '!AN60&gt;'Losing Team'!AN60, TRUE)</f>
        <v>0</v>
      </c>
      <c r="AO60" s="8" t="b">
        <f>IF('Winning Team '!AO60&gt;'Losing Team'!AO60, TRUE)</f>
        <v>0</v>
      </c>
      <c r="AP60" s="8" t="b">
        <f>IF('Winning Team '!AP60&gt;'Losing Team'!AP60, TRUE)</f>
        <v>0</v>
      </c>
      <c r="AQ60" s="8" t="b">
        <f>IF('Winning Team '!AQ60&gt;'Losing Team'!AQ60, TRUE)</f>
        <v>0</v>
      </c>
      <c r="AR60" s="8" t="b">
        <f>IF('Winning Team '!AR60&gt;'Losing Team'!AR60, TRUE)</f>
        <v>0</v>
      </c>
      <c r="AS60" s="8" t="b">
        <f>IF('Winning Team '!AS60&gt;'Losing Team'!AS60, TRUE)</f>
        <v>1</v>
      </c>
      <c r="AT60" s="8" t="b">
        <f>IF('Winning Team '!AT60&gt;'Losing Team'!AT60, TRUE)</f>
        <v>0</v>
      </c>
      <c r="AU60" s="8" t="b">
        <f>IF('Winning Team '!AU60&gt;'Losing Team'!AU60, TRUE)</f>
        <v>0</v>
      </c>
      <c r="AV60" s="8" t="b">
        <f>IF('Winning Team '!AV60&gt;'Losing Team'!AV60, TRUE)</f>
        <v>0</v>
      </c>
      <c r="AW60" s="8" t="b">
        <f>IF('Winning Team '!AW60&gt;'Losing Team'!AW60, TRUE)</f>
        <v>0</v>
      </c>
      <c r="AX60" s="8" t="b">
        <f>IF('Winning Team '!AX60&gt;'Losing Team'!AX60, TRUE)</f>
        <v>1</v>
      </c>
      <c r="AY60" s="8" t="b">
        <f>IF('Winning Team '!AY60&gt;'Losing Team'!AY60, TRUE)</f>
        <v>1</v>
      </c>
      <c r="AZ60" s="8" t="b">
        <f>IF('Winning Team '!AZ60&gt;'Losing Team'!AZ60, TRUE)</f>
        <v>0</v>
      </c>
      <c r="BA60" s="8" t="b">
        <f>IF('Winning Team '!BA60&gt;'Losing Team'!BA60, TRUE)</f>
        <v>0</v>
      </c>
      <c r="BB60" s="8" t="b">
        <f>IF('Winning Team '!BB60&gt;'Losing Team'!BB60, TRUE)</f>
        <v>0</v>
      </c>
    </row>
    <row r="61">
      <c r="A61" s="2" t="s">
        <v>180</v>
      </c>
      <c r="B61" s="8" t="b">
        <f>IF('Winning Team '!B61&gt;'Losing Team'!B61, TRUE)</f>
        <v>0</v>
      </c>
      <c r="C61" s="8" t="b">
        <f>IF('Winning Team '!C61&gt;'Losing Team'!C61, TRUE)</f>
        <v>0</v>
      </c>
      <c r="D61" s="8" t="b">
        <f>IF('Winning Team '!D61&gt;'Losing Team'!D61, TRUE)</f>
        <v>0</v>
      </c>
      <c r="E61" s="8" t="b">
        <f>IF('Winning Team '!E61&gt;'Losing Team'!E61, TRUE)</f>
        <v>0</v>
      </c>
      <c r="F61" s="8" t="b">
        <f>IF('Winning Team '!F61&gt;'Losing Team'!F61, TRUE)</f>
        <v>0</v>
      </c>
      <c r="G61" s="8" t="b">
        <f>IF('Winning Team '!G61&gt;'Losing Team'!G61, TRUE)</f>
        <v>1</v>
      </c>
      <c r="H61" s="8" t="b">
        <f>IF('Winning Team '!H61&gt;'Losing Team'!H61, TRUE)</f>
        <v>1</v>
      </c>
      <c r="I61" s="8" t="b">
        <f>IF('Winning Team '!I61&gt;'Losing Team'!I61, TRUE)</f>
        <v>0</v>
      </c>
      <c r="J61" s="8" t="b">
        <f>IF('Winning Team '!J61&gt;'Losing Team'!J61, TRUE)</f>
        <v>1</v>
      </c>
      <c r="K61" s="8" t="b">
        <f>IF('Winning Team '!K61&gt;'Losing Team'!K61, TRUE)</f>
        <v>1</v>
      </c>
      <c r="L61" s="8" t="b">
        <f>IF('Winning Team '!L61&gt;'Losing Team'!L61, TRUE)</f>
        <v>1</v>
      </c>
      <c r="M61" s="8" t="b">
        <f>IF('Winning Team '!M61&gt;'Losing Team'!M61, TRUE)</f>
        <v>1</v>
      </c>
      <c r="N61" s="8" t="b">
        <f>IF('Winning Team '!N61&gt;'Losing Team'!N61, TRUE)</f>
        <v>0</v>
      </c>
      <c r="O61" s="8" t="b">
        <f>IF('Winning Team '!O61&gt;'Losing Team'!O61, TRUE)</f>
        <v>1</v>
      </c>
      <c r="P61" s="8" t="b">
        <f>IF('Winning Team '!P61&gt;'Losing Team'!P61, TRUE)</f>
        <v>1</v>
      </c>
      <c r="Q61" s="8" t="b">
        <f>IF('Winning Team '!Q61&gt;'Losing Team'!Q61, TRUE)</f>
        <v>1</v>
      </c>
      <c r="R61" s="8" t="b">
        <f>IF('Winning Team '!R61&gt;'Losing Team'!R61, TRUE)</f>
        <v>1</v>
      </c>
      <c r="S61" s="8" t="b">
        <f>IF('Winning Team '!S61&gt;'Losing Team'!S61, TRUE)</f>
        <v>0</v>
      </c>
      <c r="T61" s="8" t="b">
        <f>IF('Winning Team '!T61&gt;'Losing Team'!T61, TRUE)</f>
        <v>0</v>
      </c>
      <c r="U61" s="8" t="b">
        <f>IF('Winning Team '!U61&gt;'Losing Team'!U61, TRUE)</f>
        <v>1</v>
      </c>
      <c r="V61" s="8" t="b">
        <f>IF('Winning Team '!V61&gt;'Losing Team'!V61, TRUE)</f>
        <v>1</v>
      </c>
      <c r="W61" s="8" t="b">
        <f>IF('Winning Team '!W61&gt;'Losing Team'!W61, TRUE)</f>
        <v>1</v>
      </c>
      <c r="X61" s="8" t="b">
        <f>IF('Winning Team '!X61&gt;'Losing Team'!X61, TRUE)</f>
        <v>0</v>
      </c>
      <c r="Y61" s="8" t="b">
        <f>IF('Winning Team '!Y61&gt;'Losing Team'!Y61, TRUE)</f>
        <v>0</v>
      </c>
      <c r="Z61" s="8" t="b">
        <f>IF('Winning Team '!Z61&gt;'Losing Team'!Z61, TRUE)</f>
        <v>1</v>
      </c>
      <c r="AA61" s="8" t="b">
        <f>IF('Winning Team '!AA61&gt;'Losing Team'!AA61, TRUE)</f>
        <v>1</v>
      </c>
      <c r="AB61" s="8" t="b">
        <f>IF('Winning Team '!AB61&gt;'Losing Team'!AB61, TRUE)</f>
        <v>1</v>
      </c>
      <c r="AC61" s="8" t="b">
        <f>IF('Winning Team '!AC61&gt;'Losing Team'!AC61, TRUE)</f>
        <v>1</v>
      </c>
      <c r="AD61" s="8" t="b">
        <f>IF('Winning Team '!AD61&gt;'Losing Team'!AD61, TRUE)</f>
        <v>1</v>
      </c>
      <c r="AE61" s="8" t="b">
        <f>IF('Winning Team '!AE61&gt;'Losing Team'!AE61, TRUE)</f>
        <v>0</v>
      </c>
      <c r="AF61" s="8" t="b">
        <f>IF('Winning Team '!AF61&gt;'Losing Team'!AF61, TRUE)</f>
        <v>0</v>
      </c>
      <c r="AG61" s="8" t="b">
        <f>IF('Winning Team '!AG61&gt;'Losing Team'!AG61, TRUE)</f>
        <v>0</v>
      </c>
      <c r="AH61" s="8" t="b">
        <f>IF('Winning Team '!AH61&gt;'Losing Team'!AH61, TRUE)</f>
        <v>1</v>
      </c>
      <c r="AI61" s="8" t="b">
        <f>IF('Winning Team '!AI61&gt;'Losing Team'!AI61, TRUE)</f>
        <v>1</v>
      </c>
      <c r="AJ61" s="8" t="b">
        <f>IF('Winning Team '!AJ61&gt;'Losing Team'!AJ61, TRUE)</f>
        <v>1</v>
      </c>
      <c r="AK61" s="8" t="b">
        <f>IF('Winning Team '!AK61&gt;'Losing Team'!AK61, TRUE)</f>
        <v>1</v>
      </c>
      <c r="AL61" s="8" t="b">
        <f>IF('Winning Team '!AL61&gt;'Losing Team'!AL61, TRUE)</f>
        <v>1</v>
      </c>
      <c r="AM61" s="8" t="b">
        <f>IF('Winning Team '!AM61&gt;'Losing Team'!AM61, TRUE)</f>
        <v>1</v>
      </c>
      <c r="AN61" s="8" t="b">
        <f>IF('Winning Team '!AN61&gt;'Losing Team'!AN61, TRUE)</f>
        <v>1</v>
      </c>
      <c r="AO61" s="8" t="b">
        <f>IF('Winning Team '!AO61&gt;'Losing Team'!AO61, TRUE)</f>
        <v>1</v>
      </c>
      <c r="AP61" s="8" t="b">
        <f>IF('Winning Team '!AP61&gt;'Losing Team'!AP61, TRUE)</f>
        <v>1</v>
      </c>
      <c r="AQ61" s="8" t="b">
        <f>IF('Winning Team '!AQ61&gt;'Losing Team'!AQ61, TRUE)</f>
        <v>1</v>
      </c>
      <c r="AR61" s="8" t="b">
        <f>IF('Winning Team '!AR61&gt;'Losing Team'!AR61, TRUE)</f>
        <v>1</v>
      </c>
      <c r="AS61" s="8" t="b">
        <f>IF('Winning Team '!AS61&gt;'Losing Team'!AS61, TRUE)</f>
        <v>1</v>
      </c>
      <c r="AT61" s="8" t="b">
        <f>IF('Winning Team '!AT61&gt;'Losing Team'!AT61, TRUE)</f>
        <v>1</v>
      </c>
      <c r="AU61" s="8" t="b">
        <f>IF('Winning Team '!AU61&gt;'Losing Team'!AU61, TRUE)</f>
        <v>0</v>
      </c>
      <c r="AV61" s="8" t="b">
        <f>IF('Winning Team '!AV61&gt;'Losing Team'!AV61, TRUE)</f>
        <v>0</v>
      </c>
      <c r="AW61" s="8" t="b">
        <f>IF('Winning Team '!AW61&gt;'Losing Team'!AW61, TRUE)</f>
        <v>1</v>
      </c>
      <c r="AX61" s="8" t="b">
        <f>IF('Winning Team '!AX61&gt;'Losing Team'!AX61, TRUE)</f>
        <v>1</v>
      </c>
      <c r="AY61" s="8" t="b">
        <f>IF('Winning Team '!AY61&gt;'Losing Team'!AY61, TRUE)</f>
        <v>0</v>
      </c>
      <c r="AZ61" s="8" t="b">
        <f>IF('Winning Team '!AZ61&gt;'Losing Team'!AZ61, TRUE)</f>
        <v>0</v>
      </c>
      <c r="BA61" s="8" t="b">
        <f>IF('Winning Team '!BA61&gt;'Losing Team'!BA61, TRUE)</f>
        <v>1</v>
      </c>
      <c r="BB61" s="8" t="b">
        <f>IF('Winning Team '!BB61&gt;'Losing Team'!BB61, TRUE)</f>
        <v>1</v>
      </c>
    </row>
    <row r="62">
      <c r="A62" s="2" t="s">
        <v>181</v>
      </c>
      <c r="B62" s="8" t="b">
        <f>IF('Winning Team '!B62&gt;'Losing Team'!B62, TRUE)</f>
        <v>1</v>
      </c>
      <c r="C62" s="8" t="b">
        <f>IF('Winning Team '!C62&gt;'Losing Team'!C62, TRUE)</f>
        <v>0</v>
      </c>
      <c r="D62" s="8" t="b">
        <f>IF('Winning Team '!D62&gt;'Losing Team'!D62, TRUE)</f>
        <v>0</v>
      </c>
      <c r="E62" s="8" t="b">
        <f>IF('Winning Team '!E62&gt;'Losing Team'!E62, TRUE)</f>
        <v>1</v>
      </c>
      <c r="F62" s="8" t="b">
        <f>IF('Winning Team '!F62&gt;'Losing Team'!F62, TRUE)</f>
        <v>0</v>
      </c>
      <c r="G62" s="8" t="b">
        <f>IF('Winning Team '!G62&gt;'Losing Team'!G62, TRUE)</f>
        <v>0</v>
      </c>
      <c r="H62" s="8" t="b">
        <f>IF('Winning Team '!H62&gt;'Losing Team'!H62, TRUE)</f>
        <v>0</v>
      </c>
      <c r="I62" s="8" t="b">
        <f>IF('Winning Team '!I62&gt;'Losing Team'!I62, TRUE)</f>
        <v>0</v>
      </c>
      <c r="J62" s="8" t="b">
        <f>IF('Winning Team '!J62&gt;'Losing Team'!J62, TRUE)</f>
        <v>0</v>
      </c>
      <c r="K62" s="8" t="b">
        <f>IF('Winning Team '!K62&gt;'Losing Team'!K62, TRUE)</f>
        <v>0</v>
      </c>
      <c r="L62" s="8" t="b">
        <f>IF('Winning Team '!L62&gt;'Losing Team'!L62, TRUE)</f>
        <v>0</v>
      </c>
      <c r="M62" s="8" t="b">
        <f>IF('Winning Team '!M62&gt;'Losing Team'!M62, TRUE)</f>
        <v>0</v>
      </c>
      <c r="N62" s="8" t="b">
        <f>IF('Winning Team '!N62&gt;'Losing Team'!N62, TRUE)</f>
        <v>0</v>
      </c>
      <c r="O62" s="8" t="b">
        <f>IF('Winning Team '!O62&gt;'Losing Team'!O62, TRUE)</f>
        <v>0</v>
      </c>
      <c r="P62" s="8" t="b">
        <f>IF('Winning Team '!P62&gt;'Losing Team'!P62, TRUE)</f>
        <v>1</v>
      </c>
      <c r="Q62" s="8" t="b">
        <f>IF('Winning Team '!Q62&gt;'Losing Team'!Q62, TRUE)</f>
        <v>0</v>
      </c>
      <c r="R62" s="8" t="b">
        <f>IF('Winning Team '!R62&gt;'Losing Team'!R62, TRUE)</f>
        <v>0</v>
      </c>
      <c r="S62" s="8" t="b">
        <f>IF('Winning Team '!S62&gt;'Losing Team'!S62, TRUE)</f>
        <v>1</v>
      </c>
      <c r="T62" s="8" t="b">
        <f>IF('Winning Team '!T62&gt;'Losing Team'!T62, TRUE)</f>
        <v>1</v>
      </c>
      <c r="U62" s="8" t="b">
        <f>IF('Winning Team '!U62&gt;'Losing Team'!U62, TRUE)</f>
        <v>0</v>
      </c>
      <c r="V62" s="8" t="b">
        <f>IF('Winning Team '!V62&gt;'Losing Team'!V62, TRUE)</f>
        <v>1</v>
      </c>
      <c r="W62" s="8" t="b">
        <f>IF('Winning Team '!W62&gt;'Losing Team'!W62, TRUE)</f>
        <v>1</v>
      </c>
      <c r="X62" s="8" t="b">
        <f>IF('Winning Team '!X62&gt;'Losing Team'!X62, TRUE)</f>
        <v>0</v>
      </c>
      <c r="Y62" s="8" t="b">
        <f>IF('Winning Team '!Y62&gt;'Losing Team'!Y62, TRUE)</f>
        <v>1</v>
      </c>
      <c r="Z62" s="8" t="b">
        <f>IF('Winning Team '!Z62&gt;'Losing Team'!Z62, TRUE)</f>
        <v>0</v>
      </c>
      <c r="AA62" s="8" t="b">
        <f>IF('Winning Team '!AA62&gt;'Losing Team'!AA62, TRUE)</f>
        <v>0</v>
      </c>
      <c r="AB62" s="8" t="b">
        <f>IF('Winning Team '!AB62&gt;'Losing Team'!AB62, TRUE)</f>
        <v>1</v>
      </c>
      <c r="AC62" s="8" t="b">
        <f>IF('Winning Team '!AC62&gt;'Losing Team'!AC62, TRUE)</f>
        <v>0</v>
      </c>
      <c r="AD62" s="8" t="b">
        <f>IF('Winning Team '!AD62&gt;'Losing Team'!AD62, TRUE)</f>
        <v>1</v>
      </c>
      <c r="AE62" s="8" t="b">
        <f>IF('Winning Team '!AE62&gt;'Losing Team'!AE62, TRUE)</f>
        <v>1</v>
      </c>
      <c r="AF62" s="8" t="b">
        <f>IF('Winning Team '!AF62&gt;'Losing Team'!AF62, TRUE)</f>
        <v>1</v>
      </c>
      <c r="AG62" s="8" t="b">
        <f>IF('Winning Team '!AG62&gt;'Losing Team'!AG62, TRUE)</f>
        <v>1</v>
      </c>
      <c r="AH62" s="8" t="b">
        <f>IF('Winning Team '!AH62&gt;'Losing Team'!AH62, TRUE)</f>
        <v>0</v>
      </c>
      <c r="AI62" s="8" t="b">
        <f>IF('Winning Team '!AI62&gt;'Losing Team'!AI62, TRUE)</f>
        <v>1</v>
      </c>
      <c r="AJ62" s="8" t="b">
        <f>IF('Winning Team '!AJ62&gt;'Losing Team'!AJ62, TRUE)</f>
        <v>0</v>
      </c>
      <c r="AK62" s="8" t="b">
        <f>IF('Winning Team '!AK62&gt;'Losing Team'!AK62, TRUE)</f>
        <v>1</v>
      </c>
      <c r="AL62" s="8" t="b">
        <f>IF('Winning Team '!AL62&gt;'Losing Team'!AL62, TRUE)</f>
        <v>1</v>
      </c>
      <c r="AM62" s="8" t="b">
        <f>IF('Winning Team '!AM62&gt;'Losing Team'!AM62, TRUE)</f>
        <v>0</v>
      </c>
      <c r="AN62" s="8" t="b">
        <f>IF('Winning Team '!AN62&gt;'Losing Team'!AN62, TRUE)</f>
        <v>0</v>
      </c>
      <c r="AO62" s="8" t="b">
        <f>IF('Winning Team '!AO62&gt;'Losing Team'!AO62, TRUE)</f>
        <v>0</v>
      </c>
      <c r="AP62" s="8" t="b">
        <f>IF('Winning Team '!AP62&gt;'Losing Team'!AP62, TRUE)</f>
        <v>0</v>
      </c>
      <c r="AQ62" s="8" t="b">
        <f>IF('Winning Team '!AQ62&gt;'Losing Team'!AQ62, TRUE)</f>
        <v>0</v>
      </c>
      <c r="AR62" s="8" t="b">
        <f>IF('Winning Team '!AR62&gt;'Losing Team'!AR62, TRUE)</f>
        <v>0</v>
      </c>
      <c r="AS62" s="8" t="b">
        <f>IF('Winning Team '!AS62&gt;'Losing Team'!AS62, TRUE)</f>
        <v>1</v>
      </c>
      <c r="AT62" s="8" t="b">
        <f>IF('Winning Team '!AT62&gt;'Losing Team'!AT62, TRUE)</f>
        <v>1</v>
      </c>
      <c r="AU62" s="8" t="b">
        <f>IF('Winning Team '!AU62&gt;'Losing Team'!AU62, TRUE)</f>
        <v>0</v>
      </c>
      <c r="AV62" s="8" t="b">
        <f>IF('Winning Team '!AV62&gt;'Losing Team'!AV62, TRUE)</f>
        <v>0</v>
      </c>
      <c r="AW62" s="8" t="b">
        <f>IF('Winning Team '!AW62&gt;'Losing Team'!AW62, TRUE)</f>
        <v>0</v>
      </c>
      <c r="AX62" s="8" t="b">
        <f>IF('Winning Team '!AX62&gt;'Losing Team'!AX62, TRUE)</f>
        <v>1</v>
      </c>
      <c r="AY62" s="8" t="b">
        <f>IF('Winning Team '!AY62&gt;'Losing Team'!AY62, TRUE)</f>
        <v>1</v>
      </c>
      <c r="AZ62" s="8" t="b">
        <f>IF('Winning Team '!AZ62&gt;'Losing Team'!AZ62, TRUE)</f>
        <v>0</v>
      </c>
      <c r="BA62" s="8" t="b">
        <f>IF('Winning Team '!BA62&gt;'Losing Team'!BA62, TRUE)</f>
        <v>0</v>
      </c>
      <c r="BB62" s="8" t="b">
        <f>IF('Winning Team '!BB62&gt;'Losing Team'!BB62, TRUE)</f>
        <v>0</v>
      </c>
    </row>
    <row r="63">
      <c r="A63" s="2" t="s">
        <v>182</v>
      </c>
      <c r="B63" s="8" t="b">
        <f>IF('Winning Team '!B63&gt;'Losing Team'!B63, TRUE)</f>
        <v>0</v>
      </c>
      <c r="C63" s="8" t="b">
        <f>IF('Winning Team '!C63&gt;'Losing Team'!C63, TRUE)</f>
        <v>0</v>
      </c>
      <c r="D63" s="8" t="b">
        <f>IF('Winning Team '!D63&gt;'Losing Team'!D63, TRUE)</f>
        <v>0</v>
      </c>
      <c r="E63" s="8" t="b">
        <f>IF('Winning Team '!E63&gt;'Losing Team'!E63, TRUE)</f>
        <v>1</v>
      </c>
      <c r="F63" s="8" t="b">
        <f>IF('Winning Team '!F63&gt;'Losing Team'!F63, TRUE)</f>
        <v>1</v>
      </c>
      <c r="G63" s="8" t="b">
        <f>IF('Winning Team '!G63&gt;'Losing Team'!G63, TRUE)</f>
        <v>0</v>
      </c>
      <c r="H63" s="8" t="b">
        <f>IF('Winning Team '!H63&gt;'Losing Team'!H63, TRUE)</f>
        <v>1</v>
      </c>
      <c r="I63" s="8" t="b">
        <f>IF('Winning Team '!I63&gt;'Losing Team'!I63, TRUE)</f>
        <v>0</v>
      </c>
      <c r="J63" s="8" t="b">
        <f>IF('Winning Team '!J63&gt;'Losing Team'!J63, TRUE)</f>
        <v>0</v>
      </c>
      <c r="K63" s="8" t="b">
        <f>IF('Winning Team '!K63&gt;'Losing Team'!K63, TRUE)</f>
        <v>1</v>
      </c>
      <c r="L63" s="8" t="b">
        <f>IF('Winning Team '!L63&gt;'Losing Team'!L63, TRUE)</f>
        <v>0</v>
      </c>
      <c r="M63" s="8" t="b">
        <f>IF('Winning Team '!M63&gt;'Losing Team'!M63, TRUE)</f>
        <v>0</v>
      </c>
      <c r="N63" s="8" t="b">
        <f>IF('Winning Team '!N63&gt;'Losing Team'!N63, TRUE)</f>
        <v>0</v>
      </c>
      <c r="O63" s="8" t="b">
        <f>IF('Winning Team '!O63&gt;'Losing Team'!O63, TRUE)</f>
        <v>0</v>
      </c>
      <c r="P63" s="8" t="b">
        <f>IF('Winning Team '!P63&gt;'Losing Team'!P63, TRUE)</f>
        <v>1</v>
      </c>
      <c r="Q63" s="8" t="b">
        <f>IF('Winning Team '!Q63&gt;'Losing Team'!Q63, TRUE)</f>
        <v>0</v>
      </c>
      <c r="R63" s="8" t="b">
        <f>IF('Winning Team '!R63&gt;'Losing Team'!R63, TRUE)</f>
        <v>1</v>
      </c>
      <c r="S63" s="8" t="b">
        <f>IF('Winning Team '!S63&gt;'Losing Team'!S63, TRUE)</f>
        <v>0</v>
      </c>
      <c r="T63" s="8" t="b">
        <f>IF('Winning Team '!T63&gt;'Losing Team'!T63, TRUE)</f>
        <v>1</v>
      </c>
      <c r="U63" s="8" t="b">
        <f>IF('Winning Team '!U63&gt;'Losing Team'!U63, TRUE)</f>
        <v>1</v>
      </c>
      <c r="V63" s="8" t="b">
        <f>IF('Winning Team '!V63&gt;'Losing Team'!V63, TRUE)</f>
        <v>1</v>
      </c>
      <c r="W63" s="8" t="b">
        <f>IF('Winning Team '!W63&gt;'Losing Team'!W63, TRUE)</f>
        <v>1</v>
      </c>
      <c r="X63" s="8" t="b">
        <f>IF('Winning Team '!X63&gt;'Losing Team'!X63, TRUE)</f>
        <v>0</v>
      </c>
      <c r="Y63" s="8" t="b">
        <f>IF('Winning Team '!Y63&gt;'Losing Team'!Y63, TRUE)</f>
        <v>1</v>
      </c>
      <c r="Z63" s="8" t="b">
        <f>IF('Winning Team '!Z63&gt;'Losing Team'!Z63, TRUE)</f>
        <v>0</v>
      </c>
      <c r="AA63" s="8" t="b">
        <f>IF('Winning Team '!AA63&gt;'Losing Team'!AA63, TRUE)</f>
        <v>0</v>
      </c>
      <c r="AB63" s="8" t="b">
        <f>IF('Winning Team '!AB63&gt;'Losing Team'!AB63, TRUE)</f>
        <v>1</v>
      </c>
      <c r="AC63" s="8" t="b">
        <f>IF('Winning Team '!AC63&gt;'Losing Team'!AC63, TRUE)</f>
        <v>0</v>
      </c>
      <c r="AD63" s="8" t="b">
        <f>IF('Winning Team '!AD63&gt;'Losing Team'!AD63, TRUE)</f>
        <v>0</v>
      </c>
      <c r="AE63" s="8" t="b">
        <f>IF('Winning Team '!AE63&gt;'Losing Team'!AE63, TRUE)</f>
        <v>0</v>
      </c>
      <c r="AF63" s="8" t="b">
        <f>IF('Winning Team '!AF63&gt;'Losing Team'!AF63, TRUE)</f>
        <v>1</v>
      </c>
      <c r="AG63" s="8" t="b">
        <f>IF('Winning Team '!AG63&gt;'Losing Team'!AG63, TRUE)</f>
        <v>1</v>
      </c>
      <c r="AH63" s="8" t="b">
        <f>IF('Winning Team '!AH63&gt;'Losing Team'!AH63, TRUE)</f>
        <v>0</v>
      </c>
      <c r="AI63" s="8" t="b">
        <f>IF('Winning Team '!AI63&gt;'Losing Team'!AI63, TRUE)</f>
        <v>1</v>
      </c>
      <c r="AJ63" s="8" t="b">
        <f>IF('Winning Team '!AJ63&gt;'Losing Team'!AJ63, TRUE)</f>
        <v>1</v>
      </c>
      <c r="AK63" s="8" t="b">
        <f>IF('Winning Team '!AK63&gt;'Losing Team'!AK63, TRUE)</f>
        <v>1</v>
      </c>
      <c r="AL63" s="8" t="b">
        <f>IF('Winning Team '!AL63&gt;'Losing Team'!AL63, TRUE)</f>
        <v>1</v>
      </c>
      <c r="AM63" s="8" t="b">
        <f>IF('Winning Team '!AM63&gt;'Losing Team'!AM63, TRUE)</f>
        <v>0</v>
      </c>
      <c r="AN63" s="8" t="b">
        <f>IF('Winning Team '!AN63&gt;'Losing Team'!AN63, TRUE)</f>
        <v>0</v>
      </c>
      <c r="AO63" s="8" t="b">
        <f>IF('Winning Team '!AO63&gt;'Losing Team'!AO63, TRUE)</f>
        <v>0</v>
      </c>
      <c r="AP63" s="8" t="b">
        <f>IF('Winning Team '!AP63&gt;'Losing Team'!AP63, TRUE)</f>
        <v>0</v>
      </c>
      <c r="AQ63" s="8" t="b">
        <f>IF('Winning Team '!AQ63&gt;'Losing Team'!AQ63, TRUE)</f>
        <v>0</v>
      </c>
      <c r="AR63" s="8" t="b">
        <f>IF('Winning Team '!AR63&gt;'Losing Team'!AR63, TRUE)</f>
        <v>0</v>
      </c>
      <c r="AS63" s="8" t="b">
        <f>IF('Winning Team '!AS63&gt;'Losing Team'!AS63, TRUE)</f>
        <v>1</v>
      </c>
      <c r="AT63" s="8" t="b">
        <f>IF('Winning Team '!AT63&gt;'Losing Team'!AT63, TRUE)</f>
        <v>1</v>
      </c>
      <c r="AU63" s="8" t="b">
        <f>IF('Winning Team '!AU63&gt;'Losing Team'!AU63, TRUE)</f>
        <v>0</v>
      </c>
      <c r="AV63" s="8" t="b">
        <f>IF('Winning Team '!AV63&gt;'Losing Team'!AV63, TRUE)</f>
        <v>0</v>
      </c>
      <c r="AW63" s="8" t="b">
        <f>IF('Winning Team '!AW63&gt;'Losing Team'!AW63, TRUE)</f>
        <v>0</v>
      </c>
      <c r="AX63" s="8" t="b">
        <f>IF('Winning Team '!AX63&gt;'Losing Team'!AX63, TRUE)</f>
        <v>1</v>
      </c>
      <c r="AY63" s="8" t="b">
        <f>IF('Winning Team '!AY63&gt;'Losing Team'!AY63, TRUE)</f>
        <v>0</v>
      </c>
      <c r="AZ63" s="8" t="b">
        <f>IF('Winning Team '!AZ63&gt;'Losing Team'!AZ63, TRUE)</f>
        <v>1</v>
      </c>
      <c r="BA63" s="8" t="b">
        <f>IF('Winning Team '!BA63&gt;'Losing Team'!BA63, TRUE)</f>
        <v>1</v>
      </c>
      <c r="BB63" s="8" t="b">
        <f>IF('Winning Team '!BB63&gt;'Losing Team'!BB63, TRUE)</f>
        <v>0</v>
      </c>
    </row>
    <row r="64">
      <c r="A64" s="2" t="s">
        <v>183</v>
      </c>
      <c r="B64" s="8" t="b">
        <f>IF('Winning Team '!B64&gt;'Losing Team'!B64, TRUE)</f>
        <v>1</v>
      </c>
      <c r="C64" s="8" t="b">
        <f>IF('Winning Team '!C64&gt;'Losing Team'!C64, TRUE)</f>
        <v>0</v>
      </c>
      <c r="D64" s="8" t="b">
        <f>IF('Winning Team '!D64&gt;'Losing Team'!D64, TRUE)</f>
        <v>0</v>
      </c>
      <c r="E64" s="8" t="b">
        <f>IF('Winning Team '!E64&gt;'Losing Team'!E64, TRUE)</f>
        <v>1</v>
      </c>
      <c r="F64" s="8" t="b">
        <f>IF('Winning Team '!F64&gt;'Losing Team'!F64, TRUE)</f>
        <v>0</v>
      </c>
      <c r="G64" s="8" t="b">
        <f>IF('Winning Team '!G64&gt;'Losing Team'!G64, TRUE)</f>
        <v>1</v>
      </c>
      <c r="H64" s="8" t="b">
        <f>IF('Winning Team '!H64&gt;'Losing Team'!H64, TRUE)</f>
        <v>1</v>
      </c>
      <c r="I64" s="8" t="b">
        <f>IF('Winning Team '!I64&gt;'Losing Team'!I64, TRUE)</f>
        <v>0</v>
      </c>
      <c r="J64" s="8" t="b">
        <f>IF('Winning Team '!J64&gt;'Losing Team'!J64, TRUE)</f>
        <v>1</v>
      </c>
      <c r="K64" s="8" t="b">
        <f>IF('Winning Team '!K64&gt;'Losing Team'!K64, TRUE)</f>
        <v>1</v>
      </c>
      <c r="L64" s="8" t="b">
        <f>IF('Winning Team '!L64&gt;'Losing Team'!L64, TRUE)</f>
        <v>1</v>
      </c>
      <c r="M64" s="8" t="b">
        <f>IF('Winning Team '!M64&gt;'Losing Team'!M64, TRUE)</f>
        <v>1</v>
      </c>
      <c r="N64" s="8" t="b">
        <f>IF('Winning Team '!N64&gt;'Losing Team'!N64, TRUE)</f>
        <v>0</v>
      </c>
      <c r="O64" s="8" t="b">
        <f>IF('Winning Team '!O64&gt;'Losing Team'!O64, TRUE)</f>
        <v>1</v>
      </c>
      <c r="P64" s="8" t="b">
        <f>IF('Winning Team '!P64&gt;'Losing Team'!P64, TRUE)</f>
        <v>1</v>
      </c>
      <c r="Q64" s="8" t="b">
        <f>IF('Winning Team '!Q64&gt;'Losing Team'!Q64, TRUE)</f>
        <v>1</v>
      </c>
      <c r="R64" s="8" t="b">
        <f>IF('Winning Team '!R64&gt;'Losing Team'!R64, TRUE)</f>
        <v>1</v>
      </c>
      <c r="S64" s="8" t="b">
        <f>IF('Winning Team '!S64&gt;'Losing Team'!S64, TRUE)</f>
        <v>1</v>
      </c>
      <c r="T64" s="8" t="b">
        <f>IF('Winning Team '!T64&gt;'Losing Team'!T64, TRUE)</f>
        <v>1</v>
      </c>
      <c r="U64" s="8" t="b">
        <f>IF('Winning Team '!U64&gt;'Losing Team'!U64, TRUE)</f>
        <v>1</v>
      </c>
      <c r="V64" s="8" t="b">
        <f>IF('Winning Team '!V64&gt;'Losing Team'!V64, TRUE)</f>
        <v>1</v>
      </c>
      <c r="W64" s="8" t="b">
        <f>IF('Winning Team '!W64&gt;'Losing Team'!W64, TRUE)</f>
        <v>1</v>
      </c>
      <c r="X64" s="8" t="b">
        <f>IF('Winning Team '!X64&gt;'Losing Team'!X64, TRUE)</f>
        <v>0</v>
      </c>
      <c r="Y64" s="8" t="b">
        <f>IF('Winning Team '!Y64&gt;'Losing Team'!Y64, TRUE)</f>
        <v>1</v>
      </c>
      <c r="Z64" s="8" t="b">
        <f>IF('Winning Team '!Z64&gt;'Losing Team'!Z64, TRUE)</f>
        <v>1</v>
      </c>
      <c r="AA64" s="8" t="b">
        <f>IF('Winning Team '!AA64&gt;'Losing Team'!AA64, TRUE)</f>
        <v>0</v>
      </c>
      <c r="AB64" s="8" t="b">
        <f>IF('Winning Team '!AB64&gt;'Losing Team'!AB64, TRUE)</f>
        <v>1</v>
      </c>
      <c r="AC64" s="8" t="b">
        <f>IF('Winning Team '!AC64&gt;'Losing Team'!AC64, TRUE)</f>
        <v>0</v>
      </c>
      <c r="AD64" s="8" t="b">
        <f>IF('Winning Team '!AD64&gt;'Losing Team'!AD64, TRUE)</f>
        <v>1</v>
      </c>
      <c r="AE64" s="8" t="b">
        <f>IF('Winning Team '!AE64&gt;'Losing Team'!AE64, TRUE)</f>
        <v>1</v>
      </c>
      <c r="AF64" s="8" t="b">
        <f>IF('Winning Team '!AF64&gt;'Losing Team'!AF64, TRUE)</f>
        <v>1</v>
      </c>
      <c r="AG64" s="8" t="b">
        <f>IF('Winning Team '!AG64&gt;'Losing Team'!AG64, TRUE)</f>
        <v>1</v>
      </c>
      <c r="AH64" s="8" t="b">
        <f>IF('Winning Team '!AH64&gt;'Losing Team'!AH64, TRUE)</f>
        <v>1</v>
      </c>
      <c r="AI64" s="8" t="b">
        <f>IF('Winning Team '!AI64&gt;'Losing Team'!AI64, TRUE)</f>
        <v>1</v>
      </c>
      <c r="AJ64" s="8" t="b">
        <f>IF('Winning Team '!AJ64&gt;'Losing Team'!AJ64, TRUE)</f>
        <v>0</v>
      </c>
      <c r="AK64" s="8" t="b">
        <f>IF('Winning Team '!AK64&gt;'Losing Team'!AK64, TRUE)</f>
        <v>1</v>
      </c>
      <c r="AL64" s="8" t="b">
        <f>IF('Winning Team '!AL64&gt;'Losing Team'!AL64, TRUE)</f>
        <v>1</v>
      </c>
      <c r="AM64" s="8" t="b">
        <f>IF('Winning Team '!AM64&gt;'Losing Team'!AM64, TRUE)</f>
        <v>0</v>
      </c>
      <c r="AN64" s="8" t="b">
        <f>IF('Winning Team '!AN64&gt;'Losing Team'!AN64, TRUE)</f>
        <v>0</v>
      </c>
      <c r="AO64" s="8" t="b">
        <f>IF('Winning Team '!AO64&gt;'Losing Team'!AO64, TRUE)</f>
        <v>1</v>
      </c>
      <c r="AP64" s="8" t="b">
        <f>IF('Winning Team '!AP64&gt;'Losing Team'!AP64, TRUE)</f>
        <v>0</v>
      </c>
      <c r="AQ64" s="8" t="b">
        <f>IF('Winning Team '!AQ64&gt;'Losing Team'!AQ64, TRUE)</f>
        <v>0</v>
      </c>
      <c r="AR64" s="8" t="b">
        <f>IF('Winning Team '!AR64&gt;'Losing Team'!AR64, TRUE)</f>
        <v>1</v>
      </c>
      <c r="AS64" s="8" t="b">
        <f>IF('Winning Team '!AS64&gt;'Losing Team'!AS64, TRUE)</f>
        <v>1</v>
      </c>
      <c r="AT64" s="8" t="b">
        <f>IF('Winning Team '!AT64&gt;'Losing Team'!AT64, TRUE)</f>
        <v>1</v>
      </c>
      <c r="AU64" s="8" t="b">
        <f>IF('Winning Team '!AU64&gt;'Losing Team'!AU64, TRUE)</f>
        <v>0</v>
      </c>
      <c r="AV64" s="8" t="b">
        <f>IF('Winning Team '!AV64&gt;'Losing Team'!AV64, TRUE)</f>
        <v>0</v>
      </c>
      <c r="AW64" s="8" t="b">
        <f>IF('Winning Team '!AW64&gt;'Losing Team'!AW64, TRUE)</f>
        <v>0</v>
      </c>
      <c r="AX64" s="8" t="b">
        <f>IF('Winning Team '!AX64&gt;'Losing Team'!AX64, TRUE)</f>
        <v>1</v>
      </c>
      <c r="AY64" s="8" t="b">
        <f>IF('Winning Team '!AY64&gt;'Losing Team'!AY64, TRUE)</f>
        <v>0</v>
      </c>
      <c r="AZ64" s="8" t="b">
        <f>IF('Winning Team '!AZ64&gt;'Losing Team'!AZ64, TRUE)</f>
        <v>1</v>
      </c>
      <c r="BA64" s="8" t="b">
        <f>IF('Winning Team '!BA64&gt;'Losing Team'!BA64, TRUE)</f>
        <v>0</v>
      </c>
      <c r="BB64" s="8" t="b">
        <f>IF('Winning Team '!BB64&gt;'Losing Team'!BB64, TRUE)</f>
        <v>1</v>
      </c>
    </row>
    <row r="65">
      <c r="A65" s="2" t="s">
        <v>184</v>
      </c>
      <c r="B65" s="8" t="b">
        <f>IF('Winning Team '!B65&gt;'Losing Team'!B65, TRUE)</f>
        <v>0</v>
      </c>
      <c r="C65" s="8" t="b">
        <f>IF('Winning Team '!C65&gt;'Losing Team'!C65, TRUE)</f>
        <v>1</v>
      </c>
      <c r="D65" s="8" t="b">
        <f>IF('Winning Team '!D65&gt;'Losing Team'!D65, TRUE)</f>
        <v>1</v>
      </c>
      <c r="E65" s="8" t="b">
        <f>IF('Winning Team '!E65&gt;'Losing Team'!E65, TRUE)</f>
        <v>1</v>
      </c>
      <c r="F65" s="8" t="b">
        <f>IF('Winning Team '!F65&gt;'Losing Team'!F65, TRUE)</f>
        <v>0</v>
      </c>
      <c r="G65" s="8" t="b">
        <f>IF('Winning Team '!G65&gt;'Losing Team'!G65, TRUE)</f>
        <v>1</v>
      </c>
      <c r="H65" s="8" t="b">
        <f>IF('Winning Team '!H65&gt;'Losing Team'!H65, TRUE)</f>
        <v>0</v>
      </c>
      <c r="I65" s="8" t="b">
        <f>IF('Winning Team '!I65&gt;'Losing Team'!I65, TRUE)</f>
        <v>0</v>
      </c>
      <c r="J65" s="8" t="b">
        <f>IF('Winning Team '!J65&gt;'Losing Team'!J65, TRUE)</f>
        <v>1</v>
      </c>
      <c r="K65" s="8" t="b">
        <f>IF('Winning Team '!K65&gt;'Losing Team'!K65, TRUE)</f>
        <v>1</v>
      </c>
      <c r="L65" s="8" t="b">
        <f>IF('Winning Team '!L65&gt;'Losing Team'!L65, TRUE)</f>
        <v>1</v>
      </c>
      <c r="M65" s="8" t="b">
        <f>IF('Winning Team '!M65&gt;'Losing Team'!M65, TRUE)</f>
        <v>1</v>
      </c>
      <c r="N65" s="8" t="b">
        <f>IF('Winning Team '!N65&gt;'Losing Team'!N65, TRUE)</f>
        <v>1</v>
      </c>
      <c r="O65" s="8" t="b">
        <f>IF('Winning Team '!O65&gt;'Losing Team'!O65, TRUE)</f>
        <v>0</v>
      </c>
      <c r="P65" s="8" t="b">
        <f>IF('Winning Team '!P65&gt;'Losing Team'!P65, TRUE)</f>
        <v>0</v>
      </c>
      <c r="Q65" s="8" t="b">
        <f>IF('Winning Team '!Q65&gt;'Losing Team'!Q65, TRUE)</f>
        <v>1</v>
      </c>
      <c r="R65" s="8" t="b">
        <f>IF('Winning Team '!R65&gt;'Losing Team'!R65, TRUE)</f>
        <v>1</v>
      </c>
      <c r="S65" s="8" t="b">
        <f>IF('Winning Team '!S65&gt;'Losing Team'!S65, TRUE)</f>
        <v>1</v>
      </c>
      <c r="T65" s="8" t="b">
        <f>IF('Winning Team '!T65&gt;'Losing Team'!T65, TRUE)</f>
        <v>1</v>
      </c>
      <c r="U65" s="8" t="b">
        <f>IF('Winning Team '!U65&gt;'Losing Team'!U65, TRUE)</f>
        <v>0</v>
      </c>
      <c r="V65" s="8" t="b">
        <f>IF('Winning Team '!V65&gt;'Losing Team'!V65, TRUE)</f>
        <v>1</v>
      </c>
      <c r="W65" s="8" t="b">
        <f>IF('Winning Team '!W65&gt;'Losing Team'!W65, TRUE)</f>
        <v>1</v>
      </c>
      <c r="X65" s="8" t="b">
        <f>IF('Winning Team '!X65&gt;'Losing Team'!X65, TRUE)</f>
        <v>1</v>
      </c>
      <c r="Y65" s="8" t="b">
        <f>IF('Winning Team '!Y65&gt;'Losing Team'!Y65, TRUE)</f>
        <v>0</v>
      </c>
      <c r="Z65" s="8" t="b">
        <f>IF('Winning Team '!Z65&gt;'Losing Team'!Z65, TRUE)</f>
        <v>1</v>
      </c>
      <c r="AA65" s="8" t="b">
        <f>IF('Winning Team '!AA65&gt;'Losing Team'!AA65, TRUE)</f>
        <v>0</v>
      </c>
      <c r="AB65" s="8" t="b">
        <f>IF('Winning Team '!AB65&gt;'Losing Team'!AB65, TRUE)</f>
        <v>0</v>
      </c>
      <c r="AC65" s="8" t="b">
        <f>IF('Winning Team '!AC65&gt;'Losing Team'!AC65, TRUE)</f>
        <v>1</v>
      </c>
      <c r="AD65" s="8" t="b">
        <f>IF('Winning Team '!AD65&gt;'Losing Team'!AD65, TRUE)</f>
        <v>0</v>
      </c>
      <c r="AE65" s="8" t="b">
        <f>IF('Winning Team '!AE65&gt;'Losing Team'!AE65, TRUE)</f>
        <v>1</v>
      </c>
      <c r="AF65" s="8" t="b">
        <f>IF('Winning Team '!AF65&gt;'Losing Team'!AF65, TRUE)</f>
        <v>0</v>
      </c>
      <c r="AG65" s="8" t="b">
        <f>IF('Winning Team '!AG65&gt;'Losing Team'!AG65, TRUE)</f>
        <v>0</v>
      </c>
      <c r="AH65" s="8" t="b">
        <f>IF('Winning Team '!AH65&gt;'Losing Team'!AH65, TRUE)</f>
        <v>0</v>
      </c>
      <c r="AI65" s="8" t="b">
        <f>IF('Winning Team '!AI65&gt;'Losing Team'!AI65, TRUE)</f>
        <v>0</v>
      </c>
      <c r="AJ65" s="8" t="b">
        <f>IF('Winning Team '!AJ65&gt;'Losing Team'!AJ65, TRUE)</f>
        <v>0</v>
      </c>
      <c r="AK65" s="8" t="b">
        <f>IF('Winning Team '!AK65&gt;'Losing Team'!AK65, TRUE)</f>
        <v>0</v>
      </c>
      <c r="AL65" s="8" t="b">
        <f>IF('Winning Team '!AL65&gt;'Losing Team'!AL65, TRUE)</f>
        <v>0</v>
      </c>
      <c r="AM65" s="8" t="b">
        <f>IF('Winning Team '!AM65&gt;'Losing Team'!AM65, TRUE)</f>
        <v>0</v>
      </c>
      <c r="AN65" s="8" t="b">
        <f>IF('Winning Team '!AN65&gt;'Losing Team'!AN65, TRUE)</f>
        <v>0</v>
      </c>
      <c r="AO65" s="8" t="b">
        <f>IF('Winning Team '!AO65&gt;'Losing Team'!AO65, TRUE)</f>
        <v>0</v>
      </c>
      <c r="AP65" s="8" t="b">
        <f>IF('Winning Team '!AP65&gt;'Losing Team'!AP65, TRUE)</f>
        <v>1</v>
      </c>
      <c r="AQ65" s="8" t="b">
        <f>IF('Winning Team '!AQ65&gt;'Losing Team'!AQ65, TRUE)</f>
        <v>1</v>
      </c>
      <c r="AR65" s="8" t="b">
        <f>IF('Winning Team '!AR65&gt;'Losing Team'!AR65, TRUE)</f>
        <v>0</v>
      </c>
      <c r="AS65" s="8" t="b">
        <f>IF('Winning Team '!AS65&gt;'Losing Team'!AS65, TRUE)</f>
        <v>0</v>
      </c>
      <c r="AT65" s="8" t="b">
        <f>IF('Winning Team '!AT65&gt;'Losing Team'!AT65, TRUE)</f>
        <v>0</v>
      </c>
      <c r="AU65" s="8" t="b">
        <f>IF('Winning Team '!AU65&gt;'Losing Team'!AU65, TRUE)</f>
        <v>0</v>
      </c>
      <c r="AV65" s="8" t="b">
        <f>IF('Winning Team '!AV65&gt;'Losing Team'!AV65, TRUE)</f>
        <v>0</v>
      </c>
      <c r="AW65" s="8" t="b">
        <f>IF('Winning Team '!AW65&gt;'Losing Team'!AW65, TRUE)</f>
        <v>1</v>
      </c>
      <c r="AX65" s="8" t="b">
        <f>IF('Winning Team '!AX65&gt;'Losing Team'!AX65, TRUE)</f>
        <v>0</v>
      </c>
      <c r="AY65" s="8" t="b">
        <f>IF('Winning Team '!AY65&gt;'Losing Team'!AY65, TRUE)</f>
        <v>1</v>
      </c>
      <c r="AZ65" s="8" t="b">
        <f>IF('Winning Team '!AZ65&gt;'Losing Team'!AZ65, TRUE)</f>
        <v>1</v>
      </c>
      <c r="BA65" s="8" t="b">
        <f>IF('Winning Team '!BA65&gt;'Losing Team'!BA65, TRUE)</f>
        <v>0</v>
      </c>
      <c r="BB65" s="8" t="b">
        <f>IF('Winning Team '!BB65&gt;'Losing Team'!BB65, TRUE)</f>
        <v>0</v>
      </c>
    </row>
    <row r="66">
      <c r="A66" s="2" t="s">
        <v>185</v>
      </c>
      <c r="B66" s="8" t="b">
        <f>IF('Winning Team '!B66&gt;'Losing Team'!B66, TRUE)</f>
        <v>0</v>
      </c>
      <c r="C66" s="8" t="b">
        <f>IF('Winning Team '!C66&gt;'Losing Team'!C66, TRUE)</f>
        <v>1</v>
      </c>
      <c r="D66" s="8" t="b">
        <f>IF('Winning Team '!D66&gt;'Losing Team'!D66, TRUE)</f>
        <v>1</v>
      </c>
      <c r="E66" s="8" t="b">
        <f>IF('Winning Team '!E66&gt;'Losing Team'!E66, TRUE)</f>
        <v>0</v>
      </c>
      <c r="F66" s="8" t="b">
        <f>IF('Winning Team '!F66&gt;'Losing Team'!F66, TRUE)</f>
        <v>0</v>
      </c>
      <c r="G66" s="8" t="b">
        <f>IF('Winning Team '!G66&gt;'Losing Team'!G66, TRUE)</f>
        <v>1</v>
      </c>
      <c r="H66" s="8" t="b">
        <f>IF('Winning Team '!H66&gt;'Losing Team'!H66, TRUE)</f>
        <v>0</v>
      </c>
      <c r="I66" s="8" t="b">
        <f>IF('Winning Team '!I66&gt;'Losing Team'!I66, TRUE)</f>
        <v>0</v>
      </c>
      <c r="J66" s="8" t="b">
        <f>IF('Winning Team '!J66&gt;'Losing Team'!J66, TRUE)</f>
        <v>1</v>
      </c>
      <c r="K66" s="8" t="b">
        <f>IF('Winning Team '!K66&gt;'Losing Team'!K66, TRUE)</f>
        <v>1</v>
      </c>
      <c r="L66" s="8" t="b">
        <f>IF('Winning Team '!L66&gt;'Losing Team'!L66, TRUE)</f>
        <v>1</v>
      </c>
      <c r="M66" s="8" t="b">
        <f>IF('Winning Team '!M66&gt;'Losing Team'!M66, TRUE)</f>
        <v>0</v>
      </c>
      <c r="N66" s="8" t="b">
        <f>IF('Winning Team '!N66&gt;'Losing Team'!N66, TRUE)</f>
        <v>0</v>
      </c>
      <c r="O66" s="8" t="b">
        <f>IF('Winning Team '!O66&gt;'Losing Team'!O66, TRUE)</f>
        <v>1</v>
      </c>
      <c r="P66" s="8" t="b">
        <f>IF('Winning Team '!P66&gt;'Losing Team'!P66, TRUE)</f>
        <v>1</v>
      </c>
      <c r="Q66" s="8" t="b">
        <f>IF('Winning Team '!Q66&gt;'Losing Team'!Q66, TRUE)</f>
        <v>1</v>
      </c>
      <c r="R66" s="8" t="b">
        <f>IF('Winning Team '!R66&gt;'Losing Team'!R66, TRUE)</f>
        <v>0</v>
      </c>
      <c r="S66" s="8" t="b">
        <f>IF('Winning Team '!S66&gt;'Losing Team'!S66, TRUE)</f>
        <v>1</v>
      </c>
      <c r="T66" s="8" t="b">
        <f>IF('Winning Team '!T66&gt;'Losing Team'!T66, TRUE)</f>
        <v>1</v>
      </c>
      <c r="U66" s="8" t="b">
        <f>IF('Winning Team '!U66&gt;'Losing Team'!U66, TRUE)</f>
        <v>0</v>
      </c>
      <c r="V66" s="8" t="b">
        <f>IF('Winning Team '!V66&gt;'Losing Team'!V66, TRUE)</f>
        <v>0</v>
      </c>
      <c r="W66" s="8" t="b">
        <f>IF('Winning Team '!W66&gt;'Losing Team'!W66, TRUE)</f>
        <v>1</v>
      </c>
      <c r="X66" s="8" t="b">
        <f>IF('Winning Team '!X66&gt;'Losing Team'!X66, TRUE)</f>
        <v>1</v>
      </c>
      <c r="Y66" s="8" t="b">
        <f>IF('Winning Team '!Y66&gt;'Losing Team'!Y66, TRUE)</f>
        <v>0</v>
      </c>
      <c r="Z66" s="8" t="b">
        <f>IF('Winning Team '!Z66&gt;'Losing Team'!Z66, TRUE)</f>
        <v>1</v>
      </c>
      <c r="AA66" s="8" t="b">
        <f>IF('Winning Team '!AA66&gt;'Losing Team'!AA66, TRUE)</f>
        <v>0</v>
      </c>
      <c r="AB66" s="8" t="b">
        <f>IF('Winning Team '!AB66&gt;'Losing Team'!AB66, TRUE)</f>
        <v>0</v>
      </c>
      <c r="AC66" s="8" t="b">
        <f>IF('Winning Team '!AC66&gt;'Losing Team'!AC66, TRUE)</f>
        <v>1</v>
      </c>
      <c r="AD66" s="8" t="b">
        <f>IF('Winning Team '!AD66&gt;'Losing Team'!AD66, TRUE)</f>
        <v>1</v>
      </c>
      <c r="AE66" s="8" t="b">
        <f>IF('Winning Team '!AE66&gt;'Losing Team'!AE66, TRUE)</f>
        <v>0</v>
      </c>
      <c r="AF66" s="8" t="b">
        <f>IF('Winning Team '!AF66&gt;'Losing Team'!AF66, TRUE)</f>
        <v>0</v>
      </c>
      <c r="AG66" s="8" t="b">
        <f>IF('Winning Team '!AG66&gt;'Losing Team'!AG66, TRUE)</f>
        <v>0</v>
      </c>
      <c r="AH66" s="8" t="b">
        <f>IF('Winning Team '!AH66&gt;'Losing Team'!AH66, TRUE)</f>
        <v>1</v>
      </c>
      <c r="AI66" s="8" t="b">
        <f>IF('Winning Team '!AI66&gt;'Losing Team'!AI66, TRUE)</f>
        <v>1</v>
      </c>
      <c r="AJ66" s="8" t="b">
        <f>IF('Winning Team '!AJ66&gt;'Losing Team'!AJ66, TRUE)</f>
        <v>0</v>
      </c>
      <c r="AK66" s="8" t="b">
        <f>IF('Winning Team '!AK66&gt;'Losing Team'!AK66, TRUE)</f>
        <v>0</v>
      </c>
      <c r="AL66" s="8" t="b">
        <f>IF('Winning Team '!AL66&gt;'Losing Team'!AL66, TRUE)</f>
        <v>1</v>
      </c>
      <c r="AM66" s="8" t="b">
        <f>IF('Winning Team '!AM66&gt;'Losing Team'!AM66, TRUE)</f>
        <v>1</v>
      </c>
      <c r="AN66" s="8" t="b">
        <f>IF('Winning Team '!AN66&gt;'Losing Team'!AN66, TRUE)</f>
        <v>1</v>
      </c>
      <c r="AO66" s="8" t="b">
        <f>IF('Winning Team '!AO66&gt;'Losing Team'!AO66, TRUE)</f>
        <v>1</v>
      </c>
      <c r="AP66" s="8" t="b">
        <f>IF('Winning Team '!AP66&gt;'Losing Team'!AP66, TRUE)</f>
        <v>1</v>
      </c>
      <c r="AQ66" s="8" t="b">
        <f>IF('Winning Team '!AQ66&gt;'Losing Team'!AQ66, TRUE)</f>
        <v>1</v>
      </c>
      <c r="AR66" s="8" t="b">
        <f>IF('Winning Team '!AR66&gt;'Losing Team'!AR66, TRUE)</f>
        <v>1</v>
      </c>
      <c r="AS66" s="8" t="b">
        <f>IF('Winning Team '!AS66&gt;'Losing Team'!AS66, TRUE)</f>
        <v>0</v>
      </c>
      <c r="AT66" s="8" t="b">
        <f>IF('Winning Team '!AT66&gt;'Losing Team'!AT66, TRUE)</f>
        <v>0</v>
      </c>
      <c r="AU66" s="8" t="b">
        <f>IF('Winning Team '!AU66&gt;'Losing Team'!AU66, TRUE)</f>
        <v>0</v>
      </c>
      <c r="AV66" s="8" t="b">
        <f>IF('Winning Team '!AV66&gt;'Losing Team'!AV66, TRUE)</f>
        <v>0</v>
      </c>
      <c r="AW66" s="8" t="b">
        <f>IF('Winning Team '!AW66&gt;'Losing Team'!AW66, TRUE)</f>
        <v>1</v>
      </c>
      <c r="AX66" s="8" t="b">
        <f>IF('Winning Team '!AX66&gt;'Losing Team'!AX66, TRUE)</f>
        <v>0</v>
      </c>
      <c r="AY66" s="8" t="b">
        <f>IF('Winning Team '!AY66&gt;'Losing Team'!AY66, TRUE)</f>
        <v>1</v>
      </c>
      <c r="AZ66" s="8" t="b">
        <f>IF('Winning Team '!AZ66&gt;'Losing Team'!AZ66, TRUE)</f>
        <v>1</v>
      </c>
      <c r="BA66" s="8" t="b">
        <f>IF('Winning Team '!BA66&gt;'Losing Team'!BA66, TRUE)</f>
        <v>0</v>
      </c>
      <c r="BB66" s="8" t="b">
        <f>IF('Winning Team '!BB66&gt;'Losing Team'!BB66, TRUE)</f>
        <v>1</v>
      </c>
    </row>
    <row r="67">
      <c r="A67" s="2" t="s">
        <v>186</v>
      </c>
      <c r="B67" s="8" t="b">
        <f>IF('Winning Team '!B67&gt;'Losing Team'!B67, TRUE)</f>
        <v>1</v>
      </c>
      <c r="C67" s="8" t="b">
        <f>IF('Winning Team '!C67&gt;'Losing Team'!C67, TRUE)</f>
        <v>0</v>
      </c>
      <c r="D67" s="8" t="b">
        <f>IF('Winning Team '!D67&gt;'Losing Team'!D67, TRUE)</f>
        <v>0</v>
      </c>
      <c r="E67" s="8" t="b">
        <f>IF('Winning Team '!E67&gt;'Losing Team'!E67, TRUE)</f>
        <v>0</v>
      </c>
      <c r="F67" s="8" t="b">
        <f>IF('Winning Team '!F67&gt;'Losing Team'!F67, TRUE)</f>
        <v>1</v>
      </c>
      <c r="G67" s="8" t="b">
        <f>IF('Winning Team '!G67&gt;'Losing Team'!G67, TRUE)</f>
        <v>0</v>
      </c>
      <c r="H67" s="8" t="b">
        <f>IF('Winning Team '!H67&gt;'Losing Team'!H67, TRUE)</f>
        <v>1</v>
      </c>
      <c r="I67" s="8" t="b">
        <f>IF('Winning Team '!I67&gt;'Losing Team'!I67, TRUE)</f>
        <v>0</v>
      </c>
      <c r="J67" s="8" t="b">
        <f>IF('Winning Team '!J67&gt;'Losing Team'!J67, TRUE)</f>
        <v>1</v>
      </c>
      <c r="K67" s="8" t="b">
        <f>IF('Winning Team '!K67&gt;'Losing Team'!K67, TRUE)</f>
        <v>1</v>
      </c>
      <c r="L67" s="8" t="b">
        <f>IF('Winning Team '!L67&gt;'Losing Team'!L67, TRUE)</f>
        <v>0</v>
      </c>
      <c r="M67" s="8" t="b">
        <f>IF('Winning Team '!M67&gt;'Losing Team'!M67, TRUE)</f>
        <v>1</v>
      </c>
      <c r="N67" s="8" t="b">
        <f>IF('Winning Team '!N67&gt;'Losing Team'!N67, TRUE)</f>
        <v>1</v>
      </c>
      <c r="O67" s="8" t="b">
        <f>IF('Winning Team '!O67&gt;'Losing Team'!O67, TRUE)</f>
        <v>0</v>
      </c>
      <c r="P67" s="8" t="b">
        <f>IF('Winning Team '!P67&gt;'Losing Team'!P67, TRUE)</f>
        <v>1</v>
      </c>
      <c r="Q67" s="8" t="b">
        <f>IF('Winning Team '!Q67&gt;'Losing Team'!Q67, TRUE)</f>
        <v>0</v>
      </c>
      <c r="R67" s="8" t="b">
        <f>IF('Winning Team '!R67&gt;'Losing Team'!R67, TRUE)</f>
        <v>0</v>
      </c>
      <c r="S67" s="8" t="b">
        <f>IF('Winning Team '!S67&gt;'Losing Team'!S67, TRUE)</f>
        <v>0</v>
      </c>
      <c r="T67" s="8" t="b">
        <f>IF('Winning Team '!T67&gt;'Losing Team'!T67, TRUE)</f>
        <v>1</v>
      </c>
      <c r="U67" s="8" t="b">
        <f>IF('Winning Team '!U67&gt;'Losing Team'!U67, TRUE)</f>
        <v>0</v>
      </c>
      <c r="V67" s="8" t="b">
        <f>IF('Winning Team '!V67&gt;'Losing Team'!V67, TRUE)</f>
        <v>1</v>
      </c>
      <c r="W67" s="8" t="b">
        <f>IF('Winning Team '!W67&gt;'Losing Team'!W67, TRUE)</f>
        <v>0</v>
      </c>
      <c r="X67" s="8" t="b">
        <f>IF('Winning Team '!X67&gt;'Losing Team'!X67, TRUE)</f>
        <v>1</v>
      </c>
      <c r="Y67" s="8" t="b">
        <f>IF('Winning Team '!Y67&gt;'Losing Team'!Y67, TRUE)</f>
        <v>1</v>
      </c>
      <c r="Z67" s="8" t="b">
        <f>IF('Winning Team '!Z67&gt;'Losing Team'!Z67, TRUE)</f>
        <v>0</v>
      </c>
      <c r="AA67" s="8" t="b">
        <f>IF('Winning Team '!AA67&gt;'Losing Team'!AA67, TRUE)</f>
        <v>1</v>
      </c>
      <c r="AB67" s="8" t="b">
        <f>IF('Winning Team '!AB67&gt;'Losing Team'!AB67, TRUE)</f>
        <v>1</v>
      </c>
      <c r="AC67" s="8" t="b">
        <f>IF('Winning Team '!AC67&gt;'Losing Team'!AC67, TRUE)</f>
        <v>0</v>
      </c>
      <c r="AD67" s="8" t="b">
        <f>IF('Winning Team '!AD67&gt;'Losing Team'!AD67, TRUE)</f>
        <v>0</v>
      </c>
      <c r="AE67" s="8" t="b">
        <f>IF('Winning Team '!AE67&gt;'Losing Team'!AE67, TRUE)</f>
        <v>1</v>
      </c>
      <c r="AF67" s="8" t="b">
        <f>IF('Winning Team '!AF67&gt;'Losing Team'!AF67, TRUE)</f>
        <v>1</v>
      </c>
      <c r="AG67" s="8" t="b">
        <f>IF('Winning Team '!AG67&gt;'Losing Team'!AG67, TRUE)</f>
        <v>1</v>
      </c>
      <c r="AH67" s="8" t="b">
        <f>IF('Winning Team '!AH67&gt;'Losing Team'!AH67, TRUE)</f>
        <v>0</v>
      </c>
      <c r="AI67" s="8" t="b">
        <f>IF('Winning Team '!AI67&gt;'Losing Team'!AI67, TRUE)</f>
        <v>1</v>
      </c>
      <c r="AJ67" s="8" t="b">
        <f>IF('Winning Team '!AJ67&gt;'Losing Team'!AJ67, TRUE)</f>
        <v>0</v>
      </c>
      <c r="AK67" s="8" t="b">
        <f>IF('Winning Team '!AK67&gt;'Losing Team'!AK67, TRUE)</f>
        <v>1</v>
      </c>
      <c r="AL67" s="8" t="b">
        <f>IF('Winning Team '!AL67&gt;'Losing Team'!AL67, TRUE)</f>
        <v>1</v>
      </c>
      <c r="AM67" s="8" t="b">
        <f>IF('Winning Team '!AM67&gt;'Losing Team'!AM67, TRUE)</f>
        <v>0</v>
      </c>
      <c r="AN67" s="8" t="b">
        <f>IF('Winning Team '!AN67&gt;'Losing Team'!AN67, TRUE)</f>
        <v>0</v>
      </c>
      <c r="AO67" s="8" t="b">
        <f>IF('Winning Team '!AO67&gt;'Losing Team'!AO67, TRUE)</f>
        <v>0</v>
      </c>
      <c r="AP67" s="8" t="b">
        <f>IF('Winning Team '!AP67&gt;'Losing Team'!AP67, TRUE)</f>
        <v>0</v>
      </c>
      <c r="AQ67" s="8" t="b">
        <f>IF('Winning Team '!AQ67&gt;'Losing Team'!AQ67, TRUE)</f>
        <v>0</v>
      </c>
      <c r="AR67" s="8" t="b">
        <f>IF('Winning Team '!AR67&gt;'Losing Team'!AR67, TRUE)</f>
        <v>1</v>
      </c>
      <c r="AS67" s="8" t="b">
        <f>IF('Winning Team '!AS67&gt;'Losing Team'!AS67, TRUE)</f>
        <v>1</v>
      </c>
      <c r="AT67" s="8" t="b">
        <f>IF('Winning Team '!AT67&gt;'Losing Team'!AT67, TRUE)</f>
        <v>1</v>
      </c>
      <c r="AU67" s="8" t="b">
        <f>IF('Winning Team '!AU67&gt;'Losing Team'!AU67, TRUE)</f>
        <v>1</v>
      </c>
      <c r="AV67" s="8" t="b">
        <f>IF('Winning Team '!AV67&gt;'Losing Team'!AV67, TRUE)</f>
        <v>1</v>
      </c>
      <c r="AW67" s="8" t="b">
        <f>IF('Winning Team '!AW67&gt;'Losing Team'!AW67, TRUE)</f>
        <v>0</v>
      </c>
      <c r="AX67" s="8" t="b">
        <f>IF('Winning Team '!AX67&gt;'Losing Team'!AX67, TRUE)</f>
        <v>1</v>
      </c>
      <c r="AY67" s="8" t="b">
        <f>IF('Winning Team '!AY67&gt;'Losing Team'!AY67, TRUE)</f>
        <v>1</v>
      </c>
      <c r="AZ67" s="8" t="b">
        <f>IF('Winning Team '!AZ67&gt;'Losing Team'!AZ67, TRUE)</f>
        <v>1</v>
      </c>
      <c r="BA67" s="8" t="b">
        <f>IF('Winning Team '!BA67&gt;'Losing Team'!BA67, TRUE)</f>
        <v>0</v>
      </c>
      <c r="BB67" s="8" t="b">
        <f>IF('Winning Team '!BB67&gt;'Losing Team'!BB67, TRUE)</f>
        <v>1</v>
      </c>
    </row>
    <row r="68">
      <c r="A68" s="2" t="s">
        <v>187</v>
      </c>
      <c r="B68" s="8" t="b">
        <f>IF('Winning Team '!B68&gt;'Losing Team'!B68, TRUE)</f>
        <v>0</v>
      </c>
      <c r="C68" s="8" t="b">
        <f>IF('Winning Team '!C68&gt;'Losing Team'!C68, TRUE)</f>
        <v>1</v>
      </c>
      <c r="D68" s="8" t="b">
        <f>IF('Winning Team '!D68&gt;'Losing Team'!D68, TRUE)</f>
        <v>1</v>
      </c>
      <c r="E68" s="8" t="b">
        <f>IF('Winning Team '!E68&gt;'Losing Team'!E68, TRUE)</f>
        <v>0</v>
      </c>
      <c r="F68" s="8" t="b">
        <f>IF('Winning Team '!F68&gt;'Losing Team'!F68, TRUE)</f>
        <v>0</v>
      </c>
      <c r="G68" s="8" t="b">
        <f>IF('Winning Team '!G68&gt;'Losing Team'!G68, TRUE)</f>
        <v>1</v>
      </c>
      <c r="H68" s="8" t="b">
        <f>IF('Winning Team '!H68&gt;'Losing Team'!H68, TRUE)</f>
        <v>1</v>
      </c>
      <c r="I68" s="8" t="b">
        <f>IF('Winning Team '!I68&gt;'Losing Team'!I68, TRUE)</f>
        <v>0</v>
      </c>
      <c r="J68" s="8" t="b">
        <f>IF('Winning Team '!J68&gt;'Losing Team'!J68, TRUE)</f>
        <v>1</v>
      </c>
      <c r="K68" s="8" t="b">
        <f>IF('Winning Team '!K68&gt;'Losing Team'!K68, TRUE)</f>
        <v>1</v>
      </c>
      <c r="L68" s="8" t="b">
        <f>IF('Winning Team '!L68&gt;'Losing Team'!L68, TRUE)</f>
        <v>1</v>
      </c>
      <c r="M68" s="8" t="b">
        <f>IF('Winning Team '!M68&gt;'Losing Team'!M68, TRUE)</f>
        <v>0</v>
      </c>
      <c r="N68" s="8" t="b">
        <f>IF('Winning Team '!N68&gt;'Losing Team'!N68, TRUE)</f>
        <v>0</v>
      </c>
      <c r="O68" s="8" t="b">
        <f>IF('Winning Team '!O68&gt;'Losing Team'!O68, TRUE)</f>
        <v>1</v>
      </c>
      <c r="P68" s="8" t="b">
        <f>IF('Winning Team '!P68&gt;'Losing Team'!P68, TRUE)</f>
        <v>1</v>
      </c>
      <c r="Q68" s="8" t="b">
        <f>IF('Winning Team '!Q68&gt;'Losing Team'!Q68, TRUE)</f>
        <v>1</v>
      </c>
      <c r="R68" s="8" t="b">
        <f>IF('Winning Team '!R68&gt;'Losing Team'!R68, TRUE)</f>
        <v>1</v>
      </c>
      <c r="S68" s="8" t="b">
        <f>IF('Winning Team '!S68&gt;'Losing Team'!S68, TRUE)</f>
        <v>1</v>
      </c>
      <c r="T68" s="8" t="b">
        <f>IF('Winning Team '!T68&gt;'Losing Team'!T68, TRUE)</f>
        <v>0</v>
      </c>
      <c r="U68" s="8" t="b">
        <f>IF('Winning Team '!U68&gt;'Losing Team'!U68, TRUE)</f>
        <v>1</v>
      </c>
      <c r="V68" s="8" t="b">
        <f>IF('Winning Team '!V68&gt;'Losing Team'!V68, TRUE)</f>
        <v>0</v>
      </c>
      <c r="W68" s="8" t="b">
        <f>IF('Winning Team '!W68&gt;'Losing Team'!W68, TRUE)</f>
        <v>1</v>
      </c>
      <c r="X68" s="8" t="b">
        <f>IF('Winning Team '!X68&gt;'Losing Team'!X68, TRUE)</f>
        <v>0</v>
      </c>
      <c r="Y68" s="8" t="b">
        <f>IF('Winning Team '!Y68&gt;'Losing Team'!Y68, TRUE)</f>
        <v>1</v>
      </c>
      <c r="Z68" s="8" t="b">
        <f>IF('Winning Team '!Z68&gt;'Losing Team'!Z68, TRUE)</f>
        <v>1</v>
      </c>
      <c r="AA68" s="8" t="b">
        <f>IF('Winning Team '!AA68&gt;'Losing Team'!AA68, TRUE)</f>
        <v>1</v>
      </c>
      <c r="AB68" s="8" t="b">
        <f>IF('Winning Team '!AB68&gt;'Losing Team'!AB68, TRUE)</f>
        <v>1</v>
      </c>
      <c r="AC68" s="8" t="b">
        <f>IF('Winning Team '!AC68&gt;'Losing Team'!AC68, TRUE)</f>
        <v>0</v>
      </c>
      <c r="AD68" s="8" t="b">
        <f>IF('Winning Team '!AD68&gt;'Losing Team'!AD68, TRUE)</f>
        <v>0</v>
      </c>
      <c r="AE68" s="8" t="b">
        <f>IF('Winning Team '!AE68&gt;'Losing Team'!AE68, TRUE)</f>
        <v>1</v>
      </c>
      <c r="AF68" s="8" t="b">
        <f>IF('Winning Team '!AF68&gt;'Losing Team'!AF68, TRUE)</f>
        <v>0</v>
      </c>
      <c r="AG68" s="8" t="b">
        <f>IF('Winning Team '!AG68&gt;'Losing Team'!AG68, TRUE)</f>
        <v>0</v>
      </c>
      <c r="AH68" s="8" t="b">
        <f>IF('Winning Team '!AH68&gt;'Losing Team'!AH68, TRUE)</f>
        <v>1</v>
      </c>
      <c r="AI68" s="8" t="b">
        <f>IF('Winning Team '!AI68&gt;'Losing Team'!AI68, TRUE)</f>
        <v>1</v>
      </c>
      <c r="AJ68" s="8" t="b">
        <f>IF('Winning Team '!AJ68&gt;'Losing Team'!AJ68, TRUE)</f>
        <v>0</v>
      </c>
      <c r="AK68" s="8" t="b">
        <f>IF('Winning Team '!AK68&gt;'Losing Team'!AK68, TRUE)</f>
        <v>0</v>
      </c>
      <c r="AL68" s="8" t="b">
        <f>IF('Winning Team '!AL68&gt;'Losing Team'!AL68, TRUE)</f>
        <v>1</v>
      </c>
      <c r="AM68" s="8" t="b">
        <f>IF('Winning Team '!AM68&gt;'Losing Team'!AM68, TRUE)</f>
        <v>1</v>
      </c>
      <c r="AN68" s="8" t="b">
        <f>IF('Winning Team '!AN68&gt;'Losing Team'!AN68, TRUE)</f>
        <v>1</v>
      </c>
      <c r="AO68" s="8" t="b">
        <f>IF('Winning Team '!AO68&gt;'Losing Team'!AO68, TRUE)</f>
        <v>1</v>
      </c>
      <c r="AP68" s="8" t="b">
        <f>IF('Winning Team '!AP68&gt;'Losing Team'!AP68, TRUE)</f>
        <v>1</v>
      </c>
      <c r="AQ68" s="8" t="b">
        <f>IF('Winning Team '!AQ68&gt;'Losing Team'!AQ68, TRUE)</f>
        <v>1</v>
      </c>
      <c r="AR68" s="8" t="b">
        <f>IF('Winning Team '!AR68&gt;'Losing Team'!AR68, TRUE)</f>
        <v>1</v>
      </c>
      <c r="AS68" s="8" t="b">
        <f>IF('Winning Team '!AS68&gt;'Losing Team'!AS68, TRUE)</f>
        <v>1</v>
      </c>
      <c r="AT68" s="8" t="b">
        <f>IF('Winning Team '!AT68&gt;'Losing Team'!AT68, TRUE)</f>
        <v>1</v>
      </c>
      <c r="AU68" s="8" t="b">
        <f>IF('Winning Team '!AU68&gt;'Losing Team'!AU68, TRUE)</f>
        <v>1</v>
      </c>
      <c r="AV68" s="8" t="b">
        <f>IF('Winning Team '!AV68&gt;'Losing Team'!AV68, TRUE)</f>
        <v>1</v>
      </c>
      <c r="AW68" s="8" t="b">
        <f>IF('Winning Team '!AW68&gt;'Losing Team'!AW68, TRUE)</f>
        <v>1</v>
      </c>
      <c r="AX68" s="8" t="b">
        <f>IF('Winning Team '!AX68&gt;'Losing Team'!AX68, TRUE)</f>
        <v>0</v>
      </c>
      <c r="AY68" s="8" t="b">
        <f>IF('Winning Team '!AY68&gt;'Losing Team'!AY68, TRUE)</f>
        <v>1</v>
      </c>
      <c r="AZ68" s="8" t="b">
        <f>IF('Winning Team '!AZ68&gt;'Losing Team'!AZ68, TRUE)</f>
        <v>0</v>
      </c>
      <c r="BA68" s="8" t="b">
        <f>IF('Winning Team '!BA68&gt;'Losing Team'!BA68, TRUE)</f>
        <v>1</v>
      </c>
      <c r="BB68" s="8" t="b">
        <f>IF('Winning Team '!BB68&gt;'Losing Team'!BB68, TRUE)</f>
        <v>1</v>
      </c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>
      <c r="A2" s="5" t="s">
        <v>188</v>
      </c>
      <c r="B2" s="8" t="b">
        <f>IF('Losing Team'!B2&gt; 'Winning Team '!B2, True)</f>
        <v>0</v>
      </c>
      <c r="C2" s="8" t="b">
        <f>IF('Losing Team'!C2&gt; 'Winning Team '!C2, True)</f>
        <v>0</v>
      </c>
      <c r="D2" s="8" t="b">
        <f>IF('Losing Team'!D2&gt; 'Winning Team '!D2, True)</f>
        <v>0</v>
      </c>
      <c r="E2" s="8" t="b">
        <f>IF('Losing Team'!E2&gt; 'Winning Team '!E2, True)</f>
        <v>0</v>
      </c>
      <c r="F2" s="8" t="b">
        <f>IF('Losing Team'!F2&gt; 'Winning Team '!F2, True)</f>
        <v>0</v>
      </c>
      <c r="G2" s="8" t="b">
        <f>IF('Losing Team'!G2&gt; 'Winning Team '!G2, True)</f>
        <v>1</v>
      </c>
      <c r="H2" s="8" t="b">
        <f>IF('Losing Team'!H2&gt; 'Winning Team '!H2, True)</f>
        <v>0</v>
      </c>
      <c r="I2" s="8" t="b">
        <f>IF('Losing Team'!I2&gt; 'Winning Team '!I2, True)</f>
        <v>0</v>
      </c>
      <c r="J2" s="8" t="b">
        <f>IF('Losing Team'!J2&gt; 'Winning Team '!J2, True)</f>
        <v>1</v>
      </c>
      <c r="K2" s="8" t="b">
        <f>IF('Losing Team'!K2&gt; 'Winning Team '!K2, True)</f>
        <v>0</v>
      </c>
      <c r="L2" s="8" t="b">
        <f>IF('Losing Team'!L2&gt; 'Winning Team '!L2, True)</f>
        <v>1</v>
      </c>
      <c r="M2" s="8" t="b">
        <f>IF('Losing Team'!M2&gt; 'Winning Team '!M2, True)</f>
        <v>1</v>
      </c>
      <c r="N2" s="8" t="b">
        <f>IF('Losing Team'!N2&gt; 'Winning Team '!N2, True)</f>
        <v>1</v>
      </c>
      <c r="O2" s="8" t="b">
        <f>IF('Losing Team'!O2&gt; 'Winning Team '!O2, True)</f>
        <v>0</v>
      </c>
      <c r="P2" s="8" t="b">
        <f>IF('Losing Team'!P2&gt; 'Winning Team '!P2, True)</f>
        <v>0</v>
      </c>
      <c r="Q2" s="8" t="b">
        <f>IF('Losing Team'!Q2&gt; 'Winning Team '!Q2, True)</f>
        <v>1</v>
      </c>
      <c r="R2" s="8" t="b">
        <f>IF('Losing Team'!R2&gt; 'Winning Team '!R2, True)</f>
        <v>1</v>
      </c>
      <c r="S2" s="8" t="b">
        <f>IF('Losing Team'!S2&gt; 'Winning Team '!S2, True)</f>
        <v>1</v>
      </c>
      <c r="T2" s="8" t="b">
        <f>IF('Losing Team'!T2&gt; 'Winning Team '!T2, True)</f>
        <v>0</v>
      </c>
      <c r="U2" s="8" t="b">
        <f>IF('Losing Team'!U2&gt; 'Winning Team '!U2, True)</f>
        <v>0</v>
      </c>
      <c r="V2" s="8" t="b">
        <f>IF('Losing Team'!V2&gt; 'Winning Team '!V2, True)</f>
        <v>0</v>
      </c>
      <c r="W2" s="8" t="b">
        <f>IF('Losing Team'!W2&gt; 'Winning Team '!W2, True)</f>
        <v>1</v>
      </c>
      <c r="X2" s="8" t="b">
        <f>IF('Losing Team'!X2&gt; 'Winning Team '!X2, True)</f>
        <v>1</v>
      </c>
      <c r="Y2" s="8" t="b">
        <f>IF('Losing Team'!Y2&gt; 'Winning Team '!Y2, True)</f>
        <v>0</v>
      </c>
      <c r="Z2" s="8" t="b">
        <f>IF('Losing Team'!Z2&gt; 'Winning Team '!Z2, True)</f>
        <v>0</v>
      </c>
      <c r="AA2" s="8" t="b">
        <f>IF('Losing Team'!AA2&gt; 'Winning Team '!AA2, True)</f>
        <v>0</v>
      </c>
      <c r="AB2" s="8" t="b">
        <f>IF('Losing Team'!AB2&gt; 'Winning Team '!AB2, True)</f>
        <v>0</v>
      </c>
      <c r="AC2" s="8" t="b">
        <f>IF('Losing Team'!AC2&gt; 'Winning Team '!AC2, True)</f>
        <v>1</v>
      </c>
      <c r="AD2" s="8" t="b">
        <f>IF('Losing Team'!AD2&gt; 'Winning Team '!AD2, True)</f>
        <v>0</v>
      </c>
      <c r="AE2" s="8" t="b">
        <f>IF('Losing Team'!AE2&gt; 'Winning Team '!AE2, True)</f>
        <v>0</v>
      </c>
      <c r="AF2" s="8" t="b">
        <f>IF('Losing Team'!AF2&gt; 'Winning Team '!AF2, True)</f>
        <v>1</v>
      </c>
      <c r="AG2" s="8" t="b">
        <f>IF('Losing Team'!AG2&gt; 'Winning Team '!AG2, True)</f>
        <v>1</v>
      </c>
      <c r="AH2" s="8" t="b">
        <f>IF('Losing Team'!AH2&gt; 'Winning Team '!AH2, True)</f>
        <v>1</v>
      </c>
      <c r="AI2" s="8" t="b">
        <f>IF('Losing Team'!AI2&gt; 'Winning Team '!AI2, True)</f>
        <v>0</v>
      </c>
      <c r="AJ2" s="8" t="b">
        <f>IF('Losing Team'!AJ2&gt; 'Winning Team '!AJ2, True)</f>
        <v>0</v>
      </c>
      <c r="AK2" s="8" t="b">
        <f>IF('Losing Team'!AK2&gt; 'Winning Team '!AK2, True)</f>
        <v>0</v>
      </c>
      <c r="AL2" s="8" t="b">
        <f>IF('Losing Team'!AL2&gt; 'Winning Team '!AL2, True)</f>
        <v>1</v>
      </c>
      <c r="AM2" s="8" t="b">
        <f>IF('Losing Team'!AM2&gt; 'Winning Team '!AM2, True)</f>
        <v>1</v>
      </c>
      <c r="AN2" s="8" t="b">
        <f>IF('Losing Team'!AN2&gt; 'Winning Team '!AN2, True)</f>
        <v>1</v>
      </c>
      <c r="AO2" s="8" t="b">
        <f>IF('Losing Team'!AO2&gt; 'Winning Team '!AO2, True)</f>
        <v>0</v>
      </c>
      <c r="AP2" s="8" t="b">
        <f>IF('Losing Team'!AP2&gt; 'Winning Team '!AP2, True)</f>
        <v>1</v>
      </c>
      <c r="AQ2" s="8" t="b">
        <f>IF('Losing Team'!AQ2&gt; 'Winning Team '!AQ2, True)</f>
        <v>1</v>
      </c>
      <c r="AR2" s="8" t="b">
        <f>IF('Losing Team'!AR2&gt; 'Winning Team '!AR2, True)</f>
        <v>1</v>
      </c>
      <c r="AS2" s="8" t="b">
        <f>IF('Losing Team'!AS2&gt; 'Winning Team '!AS2, True)</f>
        <v>0</v>
      </c>
      <c r="AT2" s="8" t="b">
        <f>IF('Losing Team'!AT2&gt; 'Winning Team '!AT2, True)</f>
        <v>0</v>
      </c>
      <c r="AU2" s="8" t="b">
        <f>IF('Losing Team'!AU2&gt; 'Winning Team '!AU2, True)</f>
        <v>0</v>
      </c>
      <c r="AV2" s="8" t="b">
        <f>IF('Losing Team'!AV2&gt; 'Winning Team '!AV2, True)</f>
        <v>0</v>
      </c>
      <c r="AW2" s="8" t="b">
        <f>IF('Losing Team'!AW2&gt; 'Winning Team '!AW2, True)</f>
        <v>1</v>
      </c>
      <c r="AX2" s="8" t="b">
        <f>IF('Losing Team'!AX2&gt; 'Winning Team '!AX2, True)</f>
        <v>0</v>
      </c>
      <c r="AY2" s="8" t="b">
        <f>IF('Losing Team'!AY2&gt; 'Winning Team '!AY2, True)</f>
        <v>0</v>
      </c>
      <c r="AZ2" s="8" t="b">
        <f>IF('Losing Team'!AZ2&gt; 'Winning Team '!AZ2, True)</f>
        <v>1</v>
      </c>
      <c r="BA2" s="8" t="b">
        <f>IF('Losing Team'!BA2&gt; 'Winning Team '!BA2, True)</f>
        <v>0</v>
      </c>
      <c r="BB2" s="8" t="b">
        <f>IF('Losing Team'!BB2&gt; 'Winning Team '!BB2, True)</f>
        <v>1</v>
      </c>
    </row>
    <row r="3">
      <c r="A3" s="5" t="s">
        <v>122</v>
      </c>
      <c r="B3" s="8" t="b">
        <f>IF('Losing Team'!B3&gt; 'Winning Team '!B3, True)</f>
        <v>0</v>
      </c>
      <c r="C3" s="8" t="b">
        <f>IF('Losing Team'!C3&gt; 'Winning Team '!C3, True)</f>
        <v>0</v>
      </c>
      <c r="D3" s="8" t="b">
        <f>IF('Losing Team'!D3&gt; 'Winning Team '!D3, True)</f>
        <v>0</v>
      </c>
      <c r="E3" s="8" t="b">
        <f>IF('Losing Team'!E3&gt; 'Winning Team '!E3, True)</f>
        <v>1</v>
      </c>
      <c r="F3" s="8" t="b">
        <f>IF('Losing Team'!F3&gt; 'Winning Team '!F3, True)</f>
        <v>1</v>
      </c>
      <c r="G3" s="8" t="b">
        <f>IF('Losing Team'!G3&gt; 'Winning Team '!G3, True)</f>
        <v>1</v>
      </c>
      <c r="H3" s="8" t="b">
        <f>IF('Losing Team'!H3&gt; 'Winning Team '!H3, True)</f>
        <v>0</v>
      </c>
      <c r="I3" s="8" t="b">
        <f>IF('Losing Team'!I3&gt; 'Winning Team '!I3, True)</f>
        <v>0</v>
      </c>
      <c r="J3" s="8" t="b">
        <f>IF('Losing Team'!J3&gt; 'Winning Team '!J3, True)</f>
        <v>1</v>
      </c>
      <c r="K3" s="8" t="b">
        <f>IF('Losing Team'!K3&gt; 'Winning Team '!K3, True)</f>
        <v>1</v>
      </c>
      <c r="L3" s="8" t="b">
        <f>IF('Losing Team'!L3&gt; 'Winning Team '!L3, True)</f>
        <v>1</v>
      </c>
      <c r="M3" s="8" t="b">
        <f>IF('Losing Team'!M3&gt; 'Winning Team '!M3, True)</f>
        <v>1</v>
      </c>
      <c r="N3" s="8" t="b">
        <f>IF('Losing Team'!N3&gt; 'Winning Team '!N3, True)</f>
        <v>1</v>
      </c>
      <c r="O3" s="8" t="b">
        <f>IF('Losing Team'!O3&gt; 'Winning Team '!O3, True)</f>
        <v>0</v>
      </c>
      <c r="P3" s="8" t="b">
        <f>IF('Losing Team'!P3&gt; 'Winning Team '!P3, True)</f>
        <v>1</v>
      </c>
      <c r="Q3" s="8" t="b">
        <f>IF('Losing Team'!Q3&gt; 'Winning Team '!Q3, True)</f>
        <v>1</v>
      </c>
      <c r="R3" s="8" t="b">
        <f>IF('Losing Team'!R3&gt; 'Winning Team '!R3, True)</f>
        <v>1</v>
      </c>
      <c r="S3" s="8" t="b">
        <f>IF('Losing Team'!S3&gt; 'Winning Team '!S3, True)</f>
        <v>1</v>
      </c>
      <c r="T3" s="8" t="b">
        <f>IF('Losing Team'!T3&gt; 'Winning Team '!T3, True)</f>
        <v>1</v>
      </c>
      <c r="U3" s="8" t="b">
        <f>IF('Losing Team'!U3&gt; 'Winning Team '!U3, True)</f>
        <v>0</v>
      </c>
      <c r="V3" s="8" t="b">
        <f>IF('Losing Team'!V3&gt; 'Winning Team '!V3, True)</f>
        <v>0</v>
      </c>
      <c r="W3" s="8" t="b">
        <f>IF('Losing Team'!W3&gt; 'Winning Team '!W3, True)</f>
        <v>1</v>
      </c>
      <c r="X3" s="8" t="b">
        <f>IF('Losing Team'!X3&gt; 'Winning Team '!X3, True)</f>
        <v>1</v>
      </c>
      <c r="Y3" s="8" t="b">
        <f>IF('Losing Team'!Y3&gt; 'Winning Team '!Y3, True)</f>
        <v>0</v>
      </c>
      <c r="Z3" s="8" t="b">
        <f>IF('Losing Team'!Z3&gt; 'Winning Team '!Z3, True)</f>
        <v>1</v>
      </c>
      <c r="AA3" s="8" t="b">
        <f>IF('Losing Team'!AA3&gt; 'Winning Team '!AA3, True)</f>
        <v>1</v>
      </c>
      <c r="AB3" s="8" t="b">
        <f>IF('Losing Team'!AB3&gt; 'Winning Team '!AB3, True)</f>
        <v>0</v>
      </c>
      <c r="AC3" s="8" t="b">
        <f>IF('Losing Team'!AC3&gt; 'Winning Team '!AC3, True)</f>
        <v>1</v>
      </c>
      <c r="AD3" s="8" t="b">
        <f>IF('Losing Team'!AD3&gt; 'Winning Team '!AD3, True)</f>
        <v>0</v>
      </c>
      <c r="AE3" s="8" t="b">
        <f>IF('Losing Team'!AE3&gt; 'Winning Team '!AE3, True)</f>
        <v>1</v>
      </c>
      <c r="AF3" s="8" t="b">
        <f>IF('Losing Team'!AF3&gt; 'Winning Team '!AF3, True)</f>
        <v>1</v>
      </c>
      <c r="AG3" s="8" t="b">
        <f>IF('Losing Team'!AG3&gt; 'Winning Team '!AG3, True)</f>
        <v>1</v>
      </c>
      <c r="AH3" s="8" t="b">
        <f>IF('Losing Team'!AH3&gt; 'Winning Team '!AH3, True)</f>
        <v>1</v>
      </c>
      <c r="AI3" s="8" t="b">
        <f>IF('Losing Team'!AI3&gt; 'Winning Team '!AI3, True)</f>
        <v>1</v>
      </c>
      <c r="AJ3" s="8" t="b">
        <f>IF('Losing Team'!AJ3&gt; 'Winning Team '!AJ3, True)</f>
        <v>1</v>
      </c>
      <c r="AK3" s="8" t="b">
        <f>IF('Losing Team'!AK3&gt; 'Winning Team '!AK3, True)</f>
        <v>1</v>
      </c>
      <c r="AL3" s="8" t="b">
        <f>IF('Losing Team'!AL3&gt; 'Winning Team '!AL3, True)</f>
        <v>1</v>
      </c>
      <c r="AM3" s="8" t="b">
        <f>IF('Losing Team'!AM3&gt; 'Winning Team '!AM3, True)</f>
        <v>1</v>
      </c>
      <c r="AN3" s="8" t="b">
        <f>IF('Losing Team'!AN3&gt; 'Winning Team '!AN3, True)</f>
        <v>1</v>
      </c>
      <c r="AO3" s="8" t="b">
        <f>IF('Losing Team'!AO3&gt; 'Winning Team '!AO3, True)</f>
        <v>1</v>
      </c>
      <c r="AP3" s="8" t="b">
        <f>IF('Losing Team'!AP3&gt; 'Winning Team '!AP3, True)</f>
        <v>1</v>
      </c>
      <c r="AQ3" s="8" t="b">
        <f>IF('Losing Team'!AQ3&gt; 'Winning Team '!AQ3, True)</f>
        <v>1</v>
      </c>
      <c r="AR3" s="8" t="b">
        <f>IF('Losing Team'!AR3&gt; 'Winning Team '!AR3, True)</f>
        <v>1</v>
      </c>
      <c r="AS3" s="8" t="b">
        <f>IF('Losing Team'!AS3&gt; 'Winning Team '!AS3, True)</f>
        <v>1</v>
      </c>
      <c r="AT3" s="8" t="b">
        <f>IF('Losing Team'!AT3&gt; 'Winning Team '!AT3, True)</f>
        <v>1</v>
      </c>
      <c r="AU3" s="8" t="b">
        <f>IF('Losing Team'!AU3&gt; 'Winning Team '!AU3, True)</f>
        <v>0</v>
      </c>
      <c r="AV3" s="8" t="b">
        <f>IF('Losing Team'!AV3&gt; 'Winning Team '!AV3, True)</f>
        <v>0</v>
      </c>
      <c r="AW3" s="8" t="b">
        <f>IF('Losing Team'!AW3&gt; 'Winning Team '!AW3, True)</f>
        <v>1</v>
      </c>
      <c r="AX3" s="8" t="b">
        <f>IF('Losing Team'!AX3&gt; 'Winning Team '!AX3, True)</f>
        <v>1</v>
      </c>
      <c r="AY3" s="8" t="b">
        <f>IF('Losing Team'!AY3&gt; 'Winning Team '!AY3, True)</f>
        <v>0</v>
      </c>
      <c r="AZ3" s="8" t="b">
        <f>IF('Losing Team'!AZ3&gt; 'Winning Team '!AZ3, True)</f>
        <v>1</v>
      </c>
      <c r="BA3" s="8" t="b">
        <f>IF('Losing Team'!BA3&gt; 'Winning Team '!BA3, True)</f>
        <v>1</v>
      </c>
      <c r="BB3" s="8" t="b">
        <f>IF('Losing Team'!BB3&gt; 'Winning Team '!BB3, True)</f>
        <v>1</v>
      </c>
    </row>
    <row r="4">
      <c r="A4" s="5" t="s">
        <v>123</v>
      </c>
      <c r="B4" s="8" t="b">
        <f>IF('Losing Team'!B4&gt; 'Winning Team '!B4, True)</f>
        <v>0</v>
      </c>
      <c r="C4" s="8" t="b">
        <f>IF('Losing Team'!C4&gt; 'Winning Team '!C4, True)</f>
        <v>1</v>
      </c>
      <c r="D4" s="8" t="b">
        <f>IF('Losing Team'!D4&gt; 'Winning Team '!D4, True)</f>
        <v>1</v>
      </c>
      <c r="E4" s="8" t="b">
        <f>IF('Losing Team'!E4&gt; 'Winning Team '!E4, True)</f>
        <v>0</v>
      </c>
      <c r="F4" s="8" t="b">
        <f>IF('Losing Team'!F4&gt; 'Winning Team '!F4, True)</f>
        <v>0</v>
      </c>
      <c r="G4" s="8" t="b">
        <f>IF('Losing Team'!G4&gt; 'Winning Team '!G4, True)</f>
        <v>1</v>
      </c>
      <c r="H4" s="8" t="b">
        <f>IF('Losing Team'!H4&gt; 'Winning Team '!H4, True)</f>
        <v>0</v>
      </c>
      <c r="I4" s="8" t="b">
        <f>IF('Losing Team'!I4&gt; 'Winning Team '!I4, True)</f>
        <v>0</v>
      </c>
      <c r="J4" s="8" t="b">
        <f>IF('Losing Team'!J4&gt; 'Winning Team '!J4, True)</f>
        <v>1</v>
      </c>
      <c r="K4" s="8" t="b">
        <f>IF('Losing Team'!K4&gt; 'Winning Team '!K4, True)</f>
        <v>1</v>
      </c>
      <c r="L4" s="8" t="b">
        <f>IF('Losing Team'!L4&gt; 'Winning Team '!L4, True)</f>
        <v>0</v>
      </c>
      <c r="M4" s="8" t="b">
        <f>IF('Losing Team'!M4&gt; 'Winning Team '!M4, True)</f>
        <v>0</v>
      </c>
      <c r="N4" s="8" t="b">
        <f>IF('Losing Team'!N4&gt; 'Winning Team '!N4, True)</f>
        <v>0</v>
      </c>
      <c r="O4" s="8" t="b">
        <f>IF('Losing Team'!O4&gt; 'Winning Team '!O4, True)</f>
        <v>1</v>
      </c>
      <c r="P4" s="8" t="b">
        <f>IF('Losing Team'!P4&gt; 'Winning Team '!P4, True)</f>
        <v>1</v>
      </c>
      <c r="Q4" s="8" t="b">
        <f>IF('Losing Team'!Q4&gt; 'Winning Team '!Q4, True)</f>
        <v>0</v>
      </c>
      <c r="R4" s="8" t="b">
        <f>IF('Losing Team'!R4&gt; 'Winning Team '!R4, True)</f>
        <v>1</v>
      </c>
      <c r="S4" s="8" t="b">
        <f>IF('Losing Team'!S4&gt; 'Winning Team '!S4, True)</f>
        <v>1</v>
      </c>
      <c r="T4" s="8" t="b">
        <f>IF('Losing Team'!T4&gt; 'Winning Team '!T4, True)</f>
        <v>1</v>
      </c>
      <c r="U4" s="8" t="b">
        <f>IF('Losing Team'!U4&gt; 'Winning Team '!U4, True)</f>
        <v>1</v>
      </c>
      <c r="V4" s="8" t="b">
        <f>IF('Losing Team'!V4&gt; 'Winning Team '!V4, True)</f>
        <v>1</v>
      </c>
      <c r="W4" s="8" t="b">
        <f>IF('Losing Team'!W4&gt; 'Winning Team '!W4, True)</f>
        <v>1</v>
      </c>
      <c r="X4" s="8" t="b">
        <f>IF('Losing Team'!X4&gt; 'Winning Team '!X4, True)</f>
        <v>1</v>
      </c>
      <c r="Y4" s="8" t="b">
        <f>IF('Losing Team'!Y4&gt; 'Winning Team '!Y4, True)</f>
        <v>0</v>
      </c>
      <c r="Z4" s="8" t="b">
        <f>IF('Losing Team'!Z4&gt; 'Winning Team '!Z4, True)</f>
        <v>1</v>
      </c>
      <c r="AA4" s="8" t="b">
        <f>IF('Losing Team'!AA4&gt; 'Winning Team '!AA4, True)</f>
        <v>1</v>
      </c>
      <c r="AB4" s="8" t="b">
        <f>IF('Losing Team'!AB4&gt; 'Winning Team '!AB4, True)</f>
        <v>1</v>
      </c>
      <c r="AC4" s="8" t="b">
        <f>IF('Losing Team'!AC4&gt; 'Winning Team '!AC4, True)</f>
        <v>0</v>
      </c>
      <c r="AD4" s="8" t="b">
        <f>IF('Losing Team'!AD4&gt; 'Winning Team '!AD4, True)</f>
        <v>0</v>
      </c>
      <c r="AE4" s="8" t="b">
        <f>IF('Losing Team'!AE4&gt; 'Winning Team '!AE4, True)</f>
        <v>1</v>
      </c>
      <c r="AF4" s="8" t="b">
        <f>IF('Losing Team'!AF4&gt; 'Winning Team '!AF4, True)</f>
        <v>0</v>
      </c>
      <c r="AG4" s="8" t="b">
        <f>IF('Losing Team'!AG4&gt; 'Winning Team '!AG4, True)</f>
        <v>0</v>
      </c>
      <c r="AH4" s="8" t="b">
        <f>IF('Losing Team'!AH4&gt; 'Winning Team '!AH4, True)</f>
        <v>0</v>
      </c>
      <c r="AI4" s="8" t="b">
        <f>IF('Losing Team'!AI4&gt; 'Winning Team '!AI4, True)</f>
        <v>1</v>
      </c>
      <c r="AJ4" s="8" t="b">
        <f>IF('Losing Team'!AJ4&gt; 'Winning Team '!AJ4, True)</f>
        <v>1</v>
      </c>
      <c r="AK4" s="8" t="b">
        <f>IF('Losing Team'!AK4&gt; 'Winning Team '!AK4, True)</f>
        <v>1</v>
      </c>
      <c r="AL4" s="8" t="b">
        <f>IF('Losing Team'!AL4&gt; 'Winning Team '!AL4, True)</f>
        <v>1</v>
      </c>
      <c r="AM4" s="8" t="b">
        <f>IF('Losing Team'!AM4&gt; 'Winning Team '!AM4, True)</f>
        <v>1</v>
      </c>
      <c r="AN4" s="8" t="b">
        <f>IF('Losing Team'!AN4&gt; 'Winning Team '!AN4, True)</f>
        <v>1</v>
      </c>
      <c r="AO4" s="8" t="b">
        <f>IF('Losing Team'!AO4&gt; 'Winning Team '!AO4, True)</f>
        <v>1</v>
      </c>
      <c r="AP4" s="8" t="b">
        <f>IF('Losing Team'!AP4&gt; 'Winning Team '!AP4, True)</f>
        <v>0</v>
      </c>
      <c r="AQ4" s="8" t="b">
        <f>IF('Losing Team'!AQ4&gt; 'Winning Team '!AQ4, True)</f>
        <v>0</v>
      </c>
      <c r="AR4" s="8" t="b">
        <f>IF('Losing Team'!AR4&gt; 'Winning Team '!AR4, True)</f>
        <v>1</v>
      </c>
      <c r="AS4" s="8" t="b">
        <f>IF('Losing Team'!AS4&gt; 'Winning Team '!AS4, True)</f>
        <v>0</v>
      </c>
      <c r="AT4" s="8" t="b">
        <f>IF('Losing Team'!AT4&gt; 'Winning Team '!AT4, True)</f>
        <v>0</v>
      </c>
      <c r="AU4" s="8" t="b">
        <f>IF('Losing Team'!AU4&gt; 'Winning Team '!AU4, True)</f>
        <v>1</v>
      </c>
      <c r="AV4" s="8" t="b">
        <f>IF('Losing Team'!AV4&gt; 'Winning Team '!AV4, True)</f>
        <v>1</v>
      </c>
      <c r="AW4" s="8" t="b">
        <f>IF('Losing Team'!AW4&gt; 'Winning Team '!AW4, True)</f>
        <v>1</v>
      </c>
      <c r="AX4" s="8" t="b">
        <f>IF('Losing Team'!AX4&gt; 'Winning Team '!AX4, True)</f>
        <v>0</v>
      </c>
      <c r="AY4" s="8" t="b">
        <f>IF('Losing Team'!AY4&gt; 'Winning Team '!AY4, True)</f>
        <v>1</v>
      </c>
      <c r="AZ4" s="8" t="b">
        <f>IF('Losing Team'!AZ4&gt; 'Winning Team '!AZ4, True)</f>
        <v>1</v>
      </c>
      <c r="BA4" s="8" t="b">
        <f>IF('Losing Team'!BA4&gt; 'Winning Team '!BA4, True)</f>
        <v>1</v>
      </c>
      <c r="BB4" s="8" t="b">
        <f>IF('Losing Team'!BB4&gt; 'Winning Team '!BB4, True)</f>
        <v>1</v>
      </c>
    </row>
    <row r="5">
      <c r="A5" s="5" t="s">
        <v>124</v>
      </c>
      <c r="B5" s="8" t="b">
        <f>IF('Losing Team'!B5&gt; 'Winning Team '!B5, True)</f>
        <v>1</v>
      </c>
      <c r="C5" s="8" t="b">
        <f>IF('Losing Team'!C5&gt; 'Winning Team '!C5, True)</f>
        <v>0</v>
      </c>
      <c r="D5" s="8" t="b">
        <f>IF('Losing Team'!D5&gt; 'Winning Team '!D5, True)</f>
        <v>0</v>
      </c>
      <c r="E5" s="8" t="b">
        <f>IF('Losing Team'!E5&gt; 'Winning Team '!E5, True)</f>
        <v>1</v>
      </c>
      <c r="F5" s="8" t="b">
        <f>IF('Losing Team'!F5&gt; 'Winning Team '!F5, True)</f>
        <v>1</v>
      </c>
      <c r="G5" s="8" t="b">
        <f>IF('Losing Team'!G5&gt; 'Winning Team '!G5, True)</f>
        <v>0</v>
      </c>
      <c r="H5" s="8" t="b">
        <f>IF('Losing Team'!H5&gt; 'Winning Team '!H5, True)</f>
        <v>1</v>
      </c>
      <c r="I5" s="8" t="b">
        <f>IF('Losing Team'!I5&gt; 'Winning Team '!I5, True)</f>
        <v>0</v>
      </c>
      <c r="J5" s="8" t="b">
        <f>IF('Losing Team'!J5&gt; 'Winning Team '!J5, True)</f>
        <v>0</v>
      </c>
      <c r="K5" s="8" t="b">
        <f>IF('Losing Team'!K5&gt; 'Winning Team '!K5, True)</f>
        <v>0</v>
      </c>
      <c r="L5" s="8" t="b">
        <f>IF('Losing Team'!L5&gt; 'Winning Team '!L5, True)</f>
        <v>0</v>
      </c>
      <c r="M5" s="8" t="b">
        <f>IF('Losing Team'!M5&gt; 'Winning Team '!M5, True)</f>
        <v>0</v>
      </c>
      <c r="N5" s="8" t="b">
        <f>IF('Losing Team'!N5&gt; 'Winning Team '!N5, True)</f>
        <v>1</v>
      </c>
      <c r="O5" s="8" t="b">
        <f>IF('Losing Team'!O5&gt; 'Winning Team '!O5, True)</f>
        <v>0</v>
      </c>
      <c r="P5" s="8" t="b">
        <f>IF('Losing Team'!P5&gt; 'Winning Team '!P5, True)</f>
        <v>0</v>
      </c>
      <c r="Q5" s="8" t="b">
        <f>IF('Losing Team'!Q5&gt; 'Winning Team '!Q5, True)</f>
        <v>1</v>
      </c>
      <c r="R5" s="8" t="b">
        <f>IF('Losing Team'!R5&gt; 'Winning Team '!R5, True)</f>
        <v>0</v>
      </c>
      <c r="S5" s="8" t="b">
        <f>IF('Losing Team'!S5&gt; 'Winning Team '!S5, True)</f>
        <v>0</v>
      </c>
      <c r="T5" s="8" t="b">
        <f>IF('Losing Team'!T5&gt; 'Winning Team '!T5, True)</f>
        <v>0</v>
      </c>
      <c r="U5" s="8" t="b">
        <f>IF('Losing Team'!U5&gt; 'Winning Team '!U5, True)</f>
        <v>0</v>
      </c>
      <c r="V5" s="8" t="b">
        <f>IF('Losing Team'!V5&gt; 'Winning Team '!V5, True)</f>
        <v>0</v>
      </c>
      <c r="W5" s="8" t="b">
        <f>IF('Losing Team'!W5&gt; 'Winning Team '!W5, True)</f>
        <v>0</v>
      </c>
      <c r="X5" s="8" t="b">
        <f>IF('Losing Team'!X5&gt; 'Winning Team '!X5, True)</f>
        <v>1</v>
      </c>
      <c r="Y5" s="8" t="b">
        <f>IF('Losing Team'!Y5&gt; 'Winning Team '!Y5, True)</f>
        <v>1</v>
      </c>
      <c r="Z5" s="8" t="b">
        <f>IF('Losing Team'!Z5&gt; 'Winning Team '!Z5, True)</f>
        <v>0</v>
      </c>
      <c r="AA5" s="8" t="b">
        <f>IF('Losing Team'!AA5&gt; 'Winning Team '!AA5, True)</f>
        <v>0</v>
      </c>
      <c r="AB5" s="8" t="b">
        <f>IF('Losing Team'!AB5&gt; 'Winning Team '!AB5, True)</f>
        <v>0</v>
      </c>
      <c r="AC5" s="8" t="b">
        <f>IF('Losing Team'!AC5&gt; 'Winning Team '!AC5, True)</f>
        <v>0</v>
      </c>
      <c r="AD5" s="8" t="b">
        <f>IF('Losing Team'!AD5&gt; 'Winning Team '!AD5, True)</f>
        <v>1</v>
      </c>
      <c r="AE5" s="8" t="b">
        <f>IF('Losing Team'!AE5&gt; 'Winning Team '!AE5, True)</f>
        <v>0</v>
      </c>
      <c r="AF5" s="8" t="b">
        <f>IF('Losing Team'!AF5&gt; 'Winning Team '!AF5, True)</f>
        <v>0</v>
      </c>
      <c r="AG5" s="8" t="b">
        <f>IF('Losing Team'!AG5&gt; 'Winning Team '!AG5, True)</f>
        <v>1</v>
      </c>
      <c r="AH5" s="8" t="b">
        <f>IF('Losing Team'!AH5&gt; 'Winning Team '!AH5, True)</f>
        <v>0</v>
      </c>
      <c r="AI5" s="8" t="b">
        <f>IF('Losing Team'!AI5&gt; 'Winning Team '!AI5, True)</f>
        <v>0</v>
      </c>
      <c r="AJ5" s="8" t="b">
        <f>IF('Losing Team'!AJ5&gt; 'Winning Team '!AJ5, True)</f>
        <v>0</v>
      </c>
      <c r="AK5" s="8" t="b">
        <f>IF('Losing Team'!AK5&gt; 'Winning Team '!AK5, True)</f>
        <v>0</v>
      </c>
      <c r="AL5" s="8" t="b">
        <f>IF('Losing Team'!AL5&gt; 'Winning Team '!AL5, True)</f>
        <v>0</v>
      </c>
      <c r="AM5" s="8" t="b">
        <f>IF('Losing Team'!AM5&gt; 'Winning Team '!AM5, True)</f>
        <v>0</v>
      </c>
      <c r="AN5" s="8" t="b">
        <f>IF('Losing Team'!AN5&gt; 'Winning Team '!AN5, True)</f>
        <v>0</v>
      </c>
      <c r="AO5" s="8" t="b">
        <f>IF('Losing Team'!AO5&gt; 'Winning Team '!AO5, True)</f>
        <v>0</v>
      </c>
      <c r="AP5" s="8" t="b">
        <f>IF('Losing Team'!AP5&gt; 'Winning Team '!AP5, True)</f>
        <v>0</v>
      </c>
      <c r="AQ5" s="8" t="b">
        <f>IF('Losing Team'!AQ5&gt; 'Winning Team '!AQ5, True)</f>
        <v>1</v>
      </c>
      <c r="AR5" s="8" t="b">
        <f>IF('Losing Team'!AR5&gt; 'Winning Team '!AR5, True)</f>
        <v>1</v>
      </c>
      <c r="AS5" s="8" t="b">
        <f>IF('Losing Team'!AS5&gt; 'Winning Team '!AS5, True)</f>
        <v>0</v>
      </c>
      <c r="AT5" s="8" t="b">
        <f>IF('Losing Team'!AT5&gt; 'Winning Team '!AT5, True)</f>
        <v>0</v>
      </c>
      <c r="AU5" s="8" t="b">
        <f>IF('Losing Team'!AU5&gt; 'Winning Team '!AU5, True)</f>
        <v>1</v>
      </c>
      <c r="AV5" s="8" t="b">
        <f>IF('Losing Team'!AV5&gt; 'Winning Team '!AV5, True)</f>
        <v>0</v>
      </c>
      <c r="AW5" s="8" t="b">
        <f>IF('Losing Team'!AW5&gt; 'Winning Team '!AW5, True)</f>
        <v>0</v>
      </c>
      <c r="AX5" s="8" t="b">
        <f>IF('Losing Team'!AX5&gt; 'Winning Team '!AX5, True)</f>
        <v>0</v>
      </c>
      <c r="AY5" s="8" t="b">
        <f>IF('Losing Team'!AY5&gt; 'Winning Team '!AY5, True)</f>
        <v>1</v>
      </c>
      <c r="AZ5" s="8" t="b">
        <f>IF('Losing Team'!AZ5&gt; 'Winning Team '!AZ5, True)</f>
        <v>0</v>
      </c>
      <c r="BA5" s="8" t="b">
        <f>IF('Losing Team'!BA5&gt; 'Winning Team '!BA5, True)</f>
        <v>0</v>
      </c>
      <c r="BB5" s="8" t="b">
        <f>IF('Losing Team'!BB5&gt; 'Winning Team '!BB5, True)</f>
        <v>0</v>
      </c>
    </row>
    <row r="6">
      <c r="A6" s="5" t="s">
        <v>125</v>
      </c>
      <c r="B6" s="8" t="b">
        <f>IF('Losing Team'!B6&gt; 'Winning Team '!B6, True)</f>
        <v>0</v>
      </c>
      <c r="C6" s="8" t="b">
        <f>IF('Losing Team'!C6&gt; 'Winning Team '!C6, True)</f>
        <v>1</v>
      </c>
      <c r="D6" s="8" t="b">
        <f>IF('Losing Team'!D6&gt; 'Winning Team '!D6, True)</f>
        <v>0</v>
      </c>
      <c r="E6" s="8" t="b">
        <f>IF('Losing Team'!E6&gt; 'Winning Team '!E6, True)</f>
        <v>0</v>
      </c>
      <c r="F6" s="8" t="b">
        <f>IF('Losing Team'!F6&gt; 'Winning Team '!F6, True)</f>
        <v>0</v>
      </c>
      <c r="G6" s="8" t="b">
        <f>IF('Losing Team'!G6&gt; 'Winning Team '!G6, True)</f>
        <v>1</v>
      </c>
      <c r="H6" s="8" t="b">
        <f>IF('Losing Team'!H6&gt; 'Winning Team '!H6, True)</f>
        <v>0</v>
      </c>
      <c r="I6" s="8" t="b">
        <f>IF('Losing Team'!I6&gt; 'Winning Team '!I6, True)</f>
        <v>0</v>
      </c>
      <c r="J6" s="8" t="b">
        <f>IF('Losing Team'!J6&gt; 'Winning Team '!J6, True)</f>
        <v>1</v>
      </c>
      <c r="K6" s="8" t="b">
        <f>IF('Losing Team'!K6&gt; 'Winning Team '!K6, True)</f>
        <v>1</v>
      </c>
      <c r="L6" s="8" t="b">
        <f>IF('Losing Team'!L6&gt; 'Winning Team '!L6, True)</f>
        <v>0</v>
      </c>
      <c r="M6" s="8" t="b">
        <f>IF('Losing Team'!M6&gt; 'Winning Team '!M6, True)</f>
        <v>1</v>
      </c>
      <c r="N6" s="8" t="b">
        <f>IF('Losing Team'!N6&gt; 'Winning Team '!N6, True)</f>
        <v>1</v>
      </c>
      <c r="O6" s="8" t="b">
        <f>IF('Losing Team'!O6&gt; 'Winning Team '!O6, True)</f>
        <v>0</v>
      </c>
      <c r="P6" s="8" t="b">
        <f>IF('Losing Team'!P6&gt; 'Winning Team '!P6, True)</f>
        <v>0</v>
      </c>
      <c r="Q6" s="8" t="b">
        <f>IF('Losing Team'!Q6&gt; 'Winning Team '!Q6, True)</f>
        <v>0</v>
      </c>
      <c r="R6" s="8" t="b">
        <f>IF('Losing Team'!R6&gt; 'Winning Team '!R6, True)</f>
        <v>0</v>
      </c>
      <c r="S6" s="8" t="b">
        <f>IF('Losing Team'!S6&gt; 'Winning Team '!S6, True)</f>
        <v>0</v>
      </c>
      <c r="T6" s="8" t="b">
        <f>IF('Losing Team'!T6&gt; 'Winning Team '!T6, True)</f>
        <v>1</v>
      </c>
      <c r="U6" s="8" t="b">
        <f>IF('Losing Team'!U6&gt; 'Winning Team '!U6, True)</f>
        <v>0</v>
      </c>
      <c r="V6" s="8" t="b">
        <f>IF('Losing Team'!V6&gt; 'Winning Team '!V6, True)</f>
        <v>0</v>
      </c>
      <c r="W6" s="8" t="b">
        <f>IF('Losing Team'!W6&gt; 'Winning Team '!W6, True)</f>
        <v>0</v>
      </c>
      <c r="X6" s="8" t="b">
        <f>IF('Losing Team'!X6&gt; 'Winning Team '!X6, True)</f>
        <v>1</v>
      </c>
      <c r="Y6" s="8" t="b">
        <f>IF('Losing Team'!Y6&gt; 'Winning Team '!Y6, True)</f>
        <v>1</v>
      </c>
      <c r="Z6" s="8" t="b">
        <f>IF('Losing Team'!Z6&gt; 'Winning Team '!Z6, True)</f>
        <v>1</v>
      </c>
      <c r="AA6" s="8" t="b">
        <f>IF('Losing Team'!AA6&gt; 'Winning Team '!AA6, True)</f>
        <v>0</v>
      </c>
      <c r="AB6" s="8" t="b">
        <f>IF('Losing Team'!AB6&gt; 'Winning Team '!AB6, True)</f>
        <v>0</v>
      </c>
      <c r="AC6" s="8" t="b">
        <f>IF('Losing Team'!AC6&gt; 'Winning Team '!AC6, True)</f>
        <v>1</v>
      </c>
      <c r="AD6" s="8" t="b">
        <f>IF('Losing Team'!AD6&gt; 'Winning Team '!AD6, True)</f>
        <v>1</v>
      </c>
      <c r="AE6" s="8" t="b">
        <f>IF('Losing Team'!AE6&gt; 'Winning Team '!AE6, True)</f>
        <v>1</v>
      </c>
      <c r="AF6" s="8" t="b">
        <f>IF('Losing Team'!AF6&gt; 'Winning Team '!AF6, True)</f>
        <v>0</v>
      </c>
      <c r="AG6" s="8" t="b">
        <f>IF('Losing Team'!AG6&gt; 'Winning Team '!AG6, True)</f>
        <v>1</v>
      </c>
      <c r="AH6" s="8" t="b">
        <f>IF('Losing Team'!AH6&gt; 'Winning Team '!AH6, True)</f>
        <v>1</v>
      </c>
      <c r="AI6" s="8" t="b">
        <f>IF('Losing Team'!AI6&gt; 'Winning Team '!AI6, True)</f>
        <v>0</v>
      </c>
      <c r="AJ6" s="8" t="b">
        <f>IF('Losing Team'!AJ6&gt; 'Winning Team '!AJ6, True)</f>
        <v>0</v>
      </c>
      <c r="AK6" s="8" t="b">
        <f>IF('Losing Team'!AK6&gt; 'Winning Team '!AK6, True)</f>
        <v>0</v>
      </c>
      <c r="AL6" s="8" t="b">
        <f>IF('Losing Team'!AL6&gt; 'Winning Team '!AL6, True)</f>
        <v>1</v>
      </c>
      <c r="AM6" s="8" t="b">
        <f>IF('Losing Team'!AM6&gt; 'Winning Team '!AM6, True)</f>
        <v>0</v>
      </c>
      <c r="AN6" s="8" t="b">
        <f>IF('Losing Team'!AN6&gt; 'Winning Team '!AN6, True)</f>
        <v>1</v>
      </c>
      <c r="AO6" s="8" t="b">
        <f>IF('Losing Team'!AO6&gt; 'Winning Team '!AO6, True)</f>
        <v>0</v>
      </c>
      <c r="AP6" s="8" t="b">
        <f>IF('Losing Team'!AP6&gt; 'Winning Team '!AP6, True)</f>
        <v>1</v>
      </c>
      <c r="AQ6" s="8" t="b">
        <f>IF('Losing Team'!AQ6&gt; 'Winning Team '!AQ6, True)</f>
        <v>0</v>
      </c>
      <c r="AR6" s="8" t="b">
        <f>IF('Losing Team'!AR6&gt; 'Winning Team '!AR6, True)</f>
        <v>0</v>
      </c>
      <c r="AS6" s="8" t="b">
        <f>IF('Losing Team'!AS6&gt; 'Winning Team '!AS6, True)</f>
        <v>1</v>
      </c>
      <c r="AT6" s="8" t="b">
        <f>IF('Losing Team'!AT6&gt; 'Winning Team '!AT6, True)</f>
        <v>1</v>
      </c>
      <c r="AU6" s="8" t="b">
        <f>IF('Losing Team'!AU6&gt; 'Winning Team '!AU6, True)</f>
        <v>1</v>
      </c>
      <c r="AV6" s="8" t="b">
        <f>IF('Losing Team'!AV6&gt; 'Winning Team '!AV6, True)</f>
        <v>1</v>
      </c>
      <c r="AW6" s="8" t="b">
        <f>IF('Losing Team'!AW6&gt; 'Winning Team '!AW6, True)</f>
        <v>0</v>
      </c>
      <c r="AX6" s="8" t="b">
        <f>IF('Losing Team'!AX6&gt; 'Winning Team '!AX6, True)</f>
        <v>0</v>
      </c>
      <c r="AY6" s="8" t="b">
        <f>IF('Losing Team'!AY6&gt; 'Winning Team '!AY6, True)</f>
        <v>0</v>
      </c>
      <c r="AZ6" s="8" t="b">
        <f>IF('Losing Team'!AZ6&gt; 'Winning Team '!AZ6, True)</f>
        <v>1</v>
      </c>
      <c r="BA6" s="8" t="b">
        <f>IF('Losing Team'!BA6&gt; 'Winning Team '!BA6, True)</f>
        <v>0</v>
      </c>
      <c r="BB6" s="8" t="b">
        <f>IF('Losing Team'!BB6&gt; 'Winning Team '!BB6, True)</f>
        <v>1</v>
      </c>
    </row>
    <row r="7">
      <c r="A7" s="5" t="s">
        <v>126</v>
      </c>
      <c r="B7" s="8" t="b">
        <f>IF('Losing Team'!B7&gt; 'Winning Team '!B7, True)</f>
        <v>0</v>
      </c>
      <c r="C7" s="8" t="b">
        <f>IF('Losing Team'!C7&gt; 'Winning Team '!C7, True)</f>
        <v>1</v>
      </c>
      <c r="D7" s="8" t="b">
        <f>IF('Losing Team'!D7&gt; 'Winning Team '!D7, True)</f>
        <v>1</v>
      </c>
      <c r="E7" s="8" t="b">
        <f>IF('Losing Team'!E7&gt; 'Winning Team '!E7, True)</f>
        <v>0</v>
      </c>
      <c r="F7" s="8" t="b">
        <f>IF('Losing Team'!F7&gt; 'Winning Team '!F7, True)</f>
        <v>0</v>
      </c>
      <c r="G7" s="8" t="b">
        <f>IF('Losing Team'!G7&gt; 'Winning Team '!G7, True)</f>
        <v>0</v>
      </c>
      <c r="H7" s="8" t="b">
        <f>IF('Losing Team'!H7&gt; 'Winning Team '!H7, True)</f>
        <v>0</v>
      </c>
      <c r="I7" s="8" t="b">
        <f>IF('Losing Team'!I7&gt; 'Winning Team '!I7, True)</f>
        <v>0</v>
      </c>
      <c r="J7" s="8" t="b">
        <f>IF('Losing Team'!J7&gt; 'Winning Team '!J7, True)</f>
        <v>1</v>
      </c>
      <c r="K7" s="8" t="b">
        <f>IF('Losing Team'!K7&gt; 'Winning Team '!K7, True)</f>
        <v>0</v>
      </c>
      <c r="L7" s="8" t="b">
        <f>IF('Losing Team'!L7&gt; 'Winning Team '!L7, True)</f>
        <v>1</v>
      </c>
      <c r="M7" s="8" t="b">
        <f>IF('Losing Team'!M7&gt; 'Winning Team '!M7, True)</f>
        <v>1</v>
      </c>
      <c r="N7" s="8" t="b">
        <f>IF('Losing Team'!N7&gt; 'Winning Team '!N7, True)</f>
        <v>1</v>
      </c>
      <c r="O7" s="8" t="b">
        <f>IF('Losing Team'!O7&gt; 'Winning Team '!O7, True)</f>
        <v>1</v>
      </c>
      <c r="P7" s="8" t="b">
        <f>IF('Losing Team'!P7&gt; 'Winning Team '!P7, True)</f>
        <v>0</v>
      </c>
      <c r="Q7" s="8" t="b">
        <f>IF('Losing Team'!Q7&gt; 'Winning Team '!Q7, True)</f>
        <v>0</v>
      </c>
      <c r="R7" s="8" t="b">
        <f>IF('Losing Team'!R7&gt; 'Winning Team '!R7, True)</f>
        <v>0</v>
      </c>
      <c r="S7" s="8" t="b">
        <f>IF('Losing Team'!S7&gt; 'Winning Team '!S7, True)</f>
        <v>0</v>
      </c>
      <c r="T7" s="8" t="b">
        <f>IF('Losing Team'!T7&gt; 'Winning Team '!T7, True)</f>
        <v>0</v>
      </c>
      <c r="U7" s="8" t="b">
        <f>IF('Losing Team'!U7&gt; 'Winning Team '!U7, True)</f>
        <v>1</v>
      </c>
      <c r="V7" s="8" t="b">
        <f>IF('Losing Team'!V7&gt; 'Winning Team '!V7, True)</f>
        <v>0</v>
      </c>
      <c r="W7" s="8" t="b">
        <f>IF('Losing Team'!W7&gt; 'Winning Team '!W7, True)</f>
        <v>0</v>
      </c>
      <c r="X7" s="8" t="b">
        <f>IF('Losing Team'!X7&gt; 'Winning Team '!X7, True)</f>
        <v>0</v>
      </c>
      <c r="Y7" s="8" t="b">
        <f>IF('Losing Team'!Y7&gt; 'Winning Team '!Y7, True)</f>
        <v>1</v>
      </c>
      <c r="Z7" s="8" t="b">
        <f>IF('Losing Team'!Z7&gt; 'Winning Team '!Z7, True)</f>
        <v>0</v>
      </c>
      <c r="AA7" s="8" t="b">
        <f>IF('Losing Team'!AA7&gt; 'Winning Team '!AA7, True)</f>
        <v>0</v>
      </c>
      <c r="AB7" s="8" t="b">
        <f>IF('Losing Team'!AB7&gt; 'Winning Team '!AB7, True)</f>
        <v>1</v>
      </c>
      <c r="AC7" s="8" t="b">
        <f>IF('Losing Team'!AC7&gt; 'Winning Team '!AC7, True)</f>
        <v>0</v>
      </c>
      <c r="AD7" s="8" t="b">
        <f>IF('Losing Team'!AD7&gt; 'Winning Team '!AD7, True)</f>
        <v>1</v>
      </c>
      <c r="AE7" s="8" t="b">
        <f>IF('Losing Team'!AE7&gt; 'Winning Team '!AE7, True)</f>
        <v>0</v>
      </c>
      <c r="AF7" s="8" t="b">
        <f>IF('Losing Team'!AF7&gt; 'Winning Team '!AF7, True)</f>
        <v>0</v>
      </c>
      <c r="AG7" s="8" t="b">
        <f>IF('Losing Team'!AG7&gt; 'Winning Team '!AG7, True)</f>
        <v>0</v>
      </c>
      <c r="AH7" s="8" t="b">
        <f>IF('Losing Team'!AH7&gt; 'Winning Team '!AH7, True)</f>
        <v>0</v>
      </c>
      <c r="AI7" s="8" t="b">
        <f>IF('Losing Team'!AI7&gt; 'Winning Team '!AI7, True)</f>
        <v>0</v>
      </c>
      <c r="AJ7" s="8" t="b">
        <f>IF('Losing Team'!AJ7&gt; 'Winning Team '!AJ7, True)</f>
        <v>0</v>
      </c>
      <c r="AK7" s="8" t="b">
        <f>IF('Losing Team'!AK7&gt; 'Winning Team '!AK7, True)</f>
        <v>0</v>
      </c>
      <c r="AL7" s="8" t="b">
        <f>IF('Losing Team'!AL7&gt; 'Winning Team '!AL7, True)</f>
        <v>0</v>
      </c>
      <c r="AM7" s="8" t="b">
        <f>IF('Losing Team'!AM7&gt; 'Winning Team '!AM7, True)</f>
        <v>0</v>
      </c>
      <c r="AN7" s="8" t="b">
        <f>IF('Losing Team'!AN7&gt; 'Winning Team '!AN7, True)</f>
        <v>0</v>
      </c>
      <c r="AO7" s="8" t="b">
        <f>IF('Losing Team'!AO7&gt; 'Winning Team '!AO7, True)</f>
        <v>0</v>
      </c>
      <c r="AP7" s="8" t="b">
        <f>IF('Losing Team'!AP7&gt; 'Winning Team '!AP7, True)</f>
        <v>0</v>
      </c>
      <c r="AQ7" s="8" t="b">
        <f>IF('Losing Team'!AQ7&gt; 'Winning Team '!AQ7, True)</f>
        <v>0</v>
      </c>
      <c r="AR7" s="8" t="b">
        <f>IF('Losing Team'!AR7&gt; 'Winning Team '!AR7, True)</f>
        <v>1</v>
      </c>
      <c r="AS7" s="8" t="b">
        <f>IF('Losing Team'!AS7&gt; 'Winning Team '!AS7, True)</f>
        <v>0</v>
      </c>
      <c r="AT7" s="8" t="b">
        <f>IF('Losing Team'!AT7&gt; 'Winning Team '!AT7, True)</f>
        <v>0</v>
      </c>
      <c r="AU7" s="8" t="b">
        <f>IF('Losing Team'!AU7&gt; 'Winning Team '!AU7, True)</f>
        <v>0</v>
      </c>
      <c r="AV7" s="8" t="b">
        <f>IF('Losing Team'!AV7&gt; 'Winning Team '!AV7, True)</f>
        <v>0</v>
      </c>
      <c r="AW7" s="8" t="b">
        <f>IF('Losing Team'!AW7&gt; 'Winning Team '!AW7, True)</f>
        <v>0</v>
      </c>
      <c r="AX7" s="8" t="b">
        <f>IF('Losing Team'!AX7&gt; 'Winning Team '!AX7, True)</f>
        <v>0</v>
      </c>
      <c r="AY7" s="8" t="b">
        <f>IF('Losing Team'!AY7&gt; 'Winning Team '!AY7, True)</f>
        <v>0</v>
      </c>
      <c r="AZ7" s="8" t="b">
        <f>IF('Losing Team'!AZ7&gt; 'Winning Team '!AZ7, True)</f>
        <v>0</v>
      </c>
      <c r="BA7" s="8" t="b">
        <f>IF('Losing Team'!BA7&gt; 'Winning Team '!BA7, True)</f>
        <v>0</v>
      </c>
      <c r="BB7" s="8" t="b">
        <f>IF('Losing Team'!BB7&gt; 'Winning Team '!BB7, True)</f>
        <v>0</v>
      </c>
    </row>
    <row r="8">
      <c r="A8" s="5" t="s">
        <v>127</v>
      </c>
      <c r="B8" s="8" t="b">
        <f>IF('Losing Team'!B8&gt; 'Winning Team '!B8, True)</f>
        <v>0</v>
      </c>
      <c r="C8" s="8" t="b">
        <f>IF('Losing Team'!C8&gt; 'Winning Team '!C8, True)</f>
        <v>1</v>
      </c>
      <c r="D8" s="8" t="b">
        <f>IF('Losing Team'!D8&gt; 'Winning Team '!D8, True)</f>
        <v>1</v>
      </c>
      <c r="E8" s="8" t="b">
        <f>IF('Losing Team'!E8&gt; 'Winning Team '!E8, True)</f>
        <v>1</v>
      </c>
      <c r="F8" s="8" t="b">
        <f>IF('Losing Team'!F8&gt; 'Winning Team '!F8, True)</f>
        <v>1</v>
      </c>
      <c r="G8" s="8" t="b">
        <f>IF('Losing Team'!G8&gt; 'Winning Team '!G8, True)</f>
        <v>1</v>
      </c>
      <c r="H8" s="8" t="b">
        <f>IF('Losing Team'!H8&gt; 'Winning Team '!H8, True)</f>
        <v>0</v>
      </c>
      <c r="I8" s="8" t="b">
        <f>IF('Losing Team'!I8&gt; 'Winning Team '!I8, True)</f>
        <v>0</v>
      </c>
      <c r="J8" s="8" t="b">
        <f>IF('Losing Team'!J8&gt; 'Winning Team '!J8, True)</f>
        <v>0</v>
      </c>
      <c r="K8" s="8" t="b">
        <f>IF('Losing Team'!K8&gt; 'Winning Team '!K8, True)</f>
        <v>0</v>
      </c>
      <c r="L8" s="8" t="b">
        <f>IF('Losing Team'!L8&gt; 'Winning Team '!L8, True)</f>
        <v>1</v>
      </c>
      <c r="M8" s="8" t="b">
        <f>IF('Losing Team'!M8&gt; 'Winning Team '!M8, True)</f>
        <v>0</v>
      </c>
      <c r="N8" s="8" t="b">
        <f>IF('Losing Team'!N8&gt; 'Winning Team '!N8, True)</f>
        <v>0</v>
      </c>
      <c r="O8" s="8" t="b">
        <f>IF('Losing Team'!O8&gt; 'Winning Team '!O8, True)</f>
        <v>0</v>
      </c>
      <c r="P8" s="8" t="b">
        <f>IF('Losing Team'!P8&gt; 'Winning Team '!P8, True)</f>
        <v>0</v>
      </c>
      <c r="Q8" s="8" t="b">
        <f>IF('Losing Team'!Q8&gt; 'Winning Team '!Q8, True)</f>
        <v>1</v>
      </c>
      <c r="R8" s="8" t="b">
        <f>IF('Losing Team'!R8&gt; 'Winning Team '!R8, True)</f>
        <v>1</v>
      </c>
      <c r="S8" s="8" t="b">
        <f>IF('Losing Team'!S8&gt; 'Winning Team '!S8, True)</f>
        <v>1</v>
      </c>
      <c r="T8" s="8" t="b">
        <f>IF('Losing Team'!T8&gt; 'Winning Team '!T8, True)</f>
        <v>0</v>
      </c>
      <c r="U8" s="8" t="b">
        <f>IF('Losing Team'!U8&gt; 'Winning Team '!U8, True)</f>
        <v>1</v>
      </c>
      <c r="V8" s="8" t="b">
        <f>IF('Losing Team'!V8&gt; 'Winning Team '!V8, True)</f>
        <v>1</v>
      </c>
      <c r="W8" s="8" t="b">
        <f>IF('Losing Team'!W8&gt; 'Winning Team '!W8, True)</f>
        <v>1</v>
      </c>
      <c r="X8" s="8" t="b">
        <f>IF('Losing Team'!X8&gt; 'Winning Team '!X8, True)</f>
        <v>0</v>
      </c>
      <c r="Y8" s="8" t="b">
        <f>IF('Losing Team'!Y8&gt; 'Winning Team '!Y8, True)</f>
        <v>1</v>
      </c>
      <c r="Z8" s="8" t="b">
        <f>IF('Losing Team'!Z8&gt; 'Winning Team '!Z8, True)</f>
        <v>0</v>
      </c>
      <c r="AA8" s="8" t="b">
        <f>IF('Losing Team'!AA8&gt; 'Winning Team '!AA8, True)</f>
        <v>1</v>
      </c>
      <c r="AB8" s="8" t="b">
        <f>IF('Losing Team'!AB8&gt; 'Winning Team '!AB8, True)</f>
        <v>1</v>
      </c>
      <c r="AC8" s="8" t="b">
        <f>IF('Losing Team'!AC8&gt; 'Winning Team '!AC8, True)</f>
        <v>0</v>
      </c>
      <c r="AD8" s="8" t="b">
        <f>IF('Losing Team'!AD8&gt; 'Winning Team '!AD8, True)</f>
        <v>0</v>
      </c>
      <c r="AE8" s="8" t="b">
        <f>IF('Losing Team'!AE8&gt; 'Winning Team '!AE8, True)</f>
        <v>0</v>
      </c>
      <c r="AF8" s="8" t="b">
        <f>IF('Losing Team'!AF8&gt; 'Winning Team '!AF8, True)</f>
        <v>0</v>
      </c>
      <c r="AG8" s="8" t="b">
        <f>IF('Losing Team'!AG8&gt; 'Winning Team '!AG8, True)</f>
        <v>0</v>
      </c>
      <c r="AH8" s="8" t="b">
        <f>IF('Losing Team'!AH8&gt; 'Winning Team '!AH8, True)</f>
        <v>0</v>
      </c>
      <c r="AI8" s="8" t="b">
        <f>IF('Losing Team'!AI8&gt; 'Winning Team '!AI8, True)</f>
        <v>0</v>
      </c>
      <c r="AJ8" s="8" t="b">
        <f>IF('Losing Team'!AJ8&gt; 'Winning Team '!AJ8, True)</f>
        <v>1</v>
      </c>
      <c r="AK8" s="8" t="b">
        <f>IF('Losing Team'!AK8&gt; 'Winning Team '!AK8, True)</f>
        <v>1</v>
      </c>
      <c r="AL8" s="8" t="b">
        <f>IF('Losing Team'!AL8&gt; 'Winning Team '!AL8, True)</f>
        <v>0</v>
      </c>
      <c r="AM8" s="8" t="b">
        <f>IF('Losing Team'!AM8&gt; 'Winning Team '!AM8, True)</f>
        <v>0</v>
      </c>
      <c r="AN8" s="8" t="b">
        <f>IF('Losing Team'!AN8&gt; 'Winning Team '!AN8, True)</f>
        <v>0</v>
      </c>
      <c r="AO8" s="8" t="b">
        <f>IF('Losing Team'!AO8&gt; 'Winning Team '!AO8, True)</f>
        <v>1</v>
      </c>
      <c r="AP8" s="8" t="b">
        <f>IF('Losing Team'!AP8&gt; 'Winning Team '!AP8, True)</f>
        <v>0</v>
      </c>
      <c r="AQ8" s="8" t="b">
        <f>IF('Losing Team'!AQ8&gt; 'Winning Team '!AQ8, True)</f>
        <v>0</v>
      </c>
      <c r="AR8" s="8" t="b">
        <f>IF('Losing Team'!AR8&gt; 'Winning Team '!AR8, True)</f>
        <v>0</v>
      </c>
      <c r="AS8" s="8" t="b">
        <f>IF('Losing Team'!AS8&gt; 'Winning Team '!AS8, True)</f>
        <v>0</v>
      </c>
      <c r="AT8" s="8" t="b">
        <f>IF('Losing Team'!AT8&gt; 'Winning Team '!AT8, True)</f>
        <v>0</v>
      </c>
      <c r="AU8" s="8" t="b">
        <f>IF('Losing Team'!AU8&gt; 'Winning Team '!AU8, True)</f>
        <v>0</v>
      </c>
      <c r="AV8" s="8" t="b">
        <f>IF('Losing Team'!AV8&gt; 'Winning Team '!AV8, True)</f>
        <v>0</v>
      </c>
      <c r="AW8" s="8" t="b">
        <f>IF('Losing Team'!AW8&gt; 'Winning Team '!AW8, True)</f>
        <v>0</v>
      </c>
      <c r="AX8" s="8" t="b">
        <f>IF('Losing Team'!AX8&gt; 'Winning Team '!AX8, True)</f>
        <v>0</v>
      </c>
      <c r="AY8" s="8" t="b">
        <f>IF('Losing Team'!AY8&gt; 'Winning Team '!AY8, True)</f>
        <v>1</v>
      </c>
      <c r="AZ8" s="8" t="b">
        <f>IF('Losing Team'!AZ8&gt; 'Winning Team '!AZ8, True)</f>
        <v>0</v>
      </c>
      <c r="BA8" s="8" t="b">
        <f>IF('Losing Team'!BA8&gt; 'Winning Team '!BA8, True)</f>
        <v>1</v>
      </c>
      <c r="BB8" s="8" t="b">
        <f>IF('Losing Team'!BB8&gt; 'Winning Team '!BB8, True)</f>
        <v>0</v>
      </c>
    </row>
    <row r="9">
      <c r="A9" s="5" t="s">
        <v>128</v>
      </c>
      <c r="B9" s="8" t="b">
        <f>IF('Losing Team'!B9&gt; 'Winning Team '!B9, True)</f>
        <v>1</v>
      </c>
      <c r="C9" s="8" t="b">
        <f>IF('Losing Team'!C9&gt; 'Winning Team '!C9, True)</f>
        <v>1</v>
      </c>
      <c r="D9" s="8" t="b">
        <f>IF('Losing Team'!D9&gt; 'Winning Team '!D9, True)</f>
        <v>1</v>
      </c>
      <c r="E9" s="8" t="b">
        <f>IF('Losing Team'!E9&gt; 'Winning Team '!E9, True)</f>
        <v>1</v>
      </c>
      <c r="F9" s="8" t="b">
        <f>IF('Losing Team'!F9&gt; 'Winning Team '!F9, True)</f>
        <v>1</v>
      </c>
      <c r="G9" s="8" t="b">
        <f>IF('Losing Team'!G9&gt; 'Winning Team '!G9, True)</f>
        <v>1</v>
      </c>
      <c r="H9" s="8" t="b">
        <f>IF('Losing Team'!H9&gt; 'Winning Team '!H9, True)</f>
        <v>1</v>
      </c>
      <c r="I9" s="8" t="b">
        <f>IF('Losing Team'!I9&gt; 'Winning Team '!I9, True)</f>
        <v>0</v>
      </c>
      <c r="J9" s="8" t="b">
        <f>IF('Losing Team'!J9&gt; 'Winning Team '!J9, True)</f>
        <v>1</v>
      </c>
      <c r="K9" s="8" t="b">
        <f>IF('Losing Team'!K9&gt; 'Winning Team '!K9, True)</f>
        <v>1</v>
      </c>
      <c r="L9" s="8" t="b">
        <f>IF('Losing Team'!L9&gt; 'Winning Team '!L9, True)</f>
        <v>1</v>
      </c>
      <c r="M9" s="8" t="b">
        <f>IF('Losing Team'!M9&gt; 'Winning Team '!M9, True)</f>
        <v>1</v>
      </c>
      <c r="N9" s="8" t="b">
        <f>IF('Losing Team'!N9&gt; 'Winning Team '!N9, True)</f>
        <v>1</v>
      </c>
      <c r="O9" s="8" t="b">
        <f>IF('Losing Team'!O9&gt; 'Winning Team '!O9, True)</f>
        <v>1</v>
      </c>
      <c r="P9" s="8" t="b">
        <f>IF('Losing Team'!P9&gt; 'Winning Team '!P9, True)</f>
        <v>1</v>
      </c>
      <c r="Q9" s="8" t="b">
        <f>IF('Losing Team'!Q9&gt; 'Winning Team '!Q9, True)</f>
        <v>1</v>
      </c>
      <c r="R9" s="8" t="b">
        <f>IF('Losing Team'!R9&gt; 'Winning Team '!R9, True)</f>
        <v>1</v>
      </c>
      <c r="S9" s="8" t="b">
        <f>IF('Losing Team'!S9&gt; 'Winning Team '!S9, True)</f>
        <v>0</v>
      </c>
      <c r="T9" s="8" t="b">
        <f>IF('Losing Team'!T9&gt; 'Winning Team '!T9, True)</f>
        <v>1</v>
      </c>
      <c r="U9" s="8" t="b">
        <f>IF('Losing Team'!U9&gt; 'Winning Team '!U9, True)</f>
        <v>0</v>
      </c>
      <c r="V9" s="8" t="b">
        <f>IF('Losing Team'!V9&gt; 'Winning Team '!V9, True)</f>
        <v>0</v>
      </c>
      <c r="W9" s="8" t="b">
        <f>IF('Losing Team'!W9&gt; 'Winning Team '!W9, True)</f>
        <v>1</v>
      </c>
      <c r="X9" s="8" t="b">
        <f>IF('Losing Team'!X9&gt; 'Winning Team '!X9, True)</f>
        <v>1</v>
      </c>
      <c r="Y9" s="8" t="b">
        <f>IF('Losing Team'!Y9&gt; 'Winning Team '!Y9, True)</f>
        <v>0</v>
      </c>
      <c r="Z9" s="8" t="b">
        <f>IF('Losing Team'!Z9&gt; 'Winning Team '!Z9, True)</f>
        <v>1</v>
      </c>
      <c r="AA9" s="8" t="b">
        <f>IF('Losing Team'!AA9&gt; 'Winning Team '!AA9, True)</f>
        <v>1</v>
      </c>
      <c r="AB9" s="8" t="b">
        <f>IF('Losing Team'!AB9&gt; 'Winning Team '!AB9, True)</f>
        <v>0</v>
      </c>
      <c r="AC9" s="8" t="b">
        <f>IF('Losing Team'!AC9&gt; 'Winning Team '!AC9, True)</f>
        <v>1</v>
      </c>
      <c r="AD9" s="8" t="b">
        <f>IF('Losing Team'!AD9&gt; 'Winning Team '!AD9, True)</f>
        <v>1</v>
      </c>
      <c r="AE9" s="8" t="b">
        <f>IF('Losing Team'!AE9&gt; 'Winning Team '!AE9, True)</f>
        <v>1</v>
      </c>
      <c r="AF9" s="8" t="b">
        <f>IF('Losing Team'!AF9&gt; 'Winning Team '!AF9, True)</f>
        <v>0</v>
      </c>
      <c r="AG9" s="8" t="b">
        <f>IF('Losing Team'!AG9&gt; 'Winning Team '!AG9, True)</f>
        <v>1</v>
      </c>
      <c r="AH9" s="8" t="b">
        <f>IF('Losing Team'!AH9&gt; 'Winning Team '!AH9, True)</f>
        <v>1</v>
      </c>
      <c r="AI9" s="8" t="b">
        <f>IF('Losing Team'!AI9&gt; 'Winning Team '!AI9, True)</f>
        <v>0</v>
      </c>
      <c r="AJ9" s="8" t="b">
        <f>IF('Losing Team'!AJ9&gt; 'Winning Team '!AJ9, True)</f>
        <v>1</v>
      </c>
      <c r="AK9" s="8" t="b">
        <f>IF('Losing Team'!AK9&gt; 'Winning Team '!AK9, True)</f>
        <v>1</v>
      </c>
      <c r="AL9" s="8" t="b">
        <f>IF('Losing Team'!AL9&gt; 'Winning Team '!AL9, True)</f>
        <v>1</v>
      </c>
      <c r="AM9" s="8" t="b">
        <f>IF('Losing Team'!AM9&gt; 'Winning Team '!AM9, True)</f>
        <v>1</v>
      </c>
      <c r="AN9" s="8" t="b">
        <f>IF('Losing Team'!AN9&gt; 'Winning Team '!AN9, True)</f>
        <v>0</v>
      </c>
      <c r="AO9" s="8" t="b">
        <f>IF('Losing Team'!AO9&gt; 'Winning Team '!AO9, True)</f>
        <v>0</v>
      </c>
      <c r="AP9" s="8" t="b">
        <f>IF('Losing Team'!AP9&gt; 'Winning Team '!AP9, True)</f>
        <v>0</v>
      </c>
      <c r="AQ9" s="8" t="b">
        <f>IF('Losing Team'!AQ9&gt; 'Winning Team '!AQ9, True)</f>
        <v>1</v>
      </c>
      <c r="AR9" s="8" t="b">
        <f>IF('Losing Team'!AR9&gt; 'Winning Team '!AR9, True)</f>
        <v>1</v>
      </c>
      <c r="AS9" s="8" t="b">
        <f>IF('Losing Team'!AS9&gt; 'Winning Team '!AS9, True)</f>
        <v>0</v>
      </c>
      <c r="AT9" s="8" t="b">
        <f>IF('Losing Team'!AT9&gt; 'Winning Team '!AT9, True)</f>
        <v>0</v>
      </c>
      <c r="AU9" s="8" t="b">
        <f>IF('Losing Team'!AU9&gt; 'Winning Team '!AU9, True)</f>
        <v>0</v>
      </c>
      <c r="AV9" s="8" t="b">
        <f>IF('Losing Team'!AV9&gt; 'Winning Team '!AV9, True)</f>
        <v>1</v>
      </c>
      <c r="AW9" s="8" t="b">
        <f>IF('Losing Team'!AW9&gt; 'Winning Team '!AW9, True)</f>
        <v>1</v>
      </c>
      <c r="AX9" s="8" t="b">
        <f>IF('Losing Team'!AX9&gt; 'Winning Team '!AX9, True)</f>
        <v>1</v>
      </c>
      <c r="AY9" s="8" t="b">
        <f>IF('Losing Team'!AY9&gt; 'Winning Team '!AY9, True)</f>
        <v>1</v>
      </c>
      <c r="AZ9" s="8" t="b">
        <f>IF('Losing Team'!AZ9&gt; 'Winning Team '!AZ9, True)</f>
        <v>1</v>
      </c>
      <c r="BA9" s="8" t="b">
        <f>IF('Losing Team'!BA9&gt; 'Winning Team '!BA9, True)</f>
        <v>1</v>
      </c>
      <c r="BB9" s="8" t="b">
        <f>IF('Losing Team'!BB9&gt; 'Winning Team '!BB9, True)</f>
        <v>1</v>
      </c>
    </row>
    <row r="10">
      <c r="A10" s="5" t="s">
        <v>129</v>
      </c>
      <c r="B10" s="8" t="b">
        <f>IF('Losing Team'!B10&gt; 'Winning Team '!B10, True)</f>
        <v>0</v>
      </c>
      <c r="C10" s="8" t="b">
        <f>IF('Losing Team'!C10&gt; 'Winning Team '!C10, True)</f>
        <v>0</v>
      </c>
      <c r="D10" s="8" t="b">
        <f>IF('Losing Team'!D10&gt; 'Winning Team '!D10, True)</f>
        <v>0</v>
      </c>
      <c r="E10" s="8" t="b">
        <f>IF('Losing Team'!E10&gt; 'Winning Team '!E10, True)</f>
        <v>0</v>
      </c>
      <c r="F10" s="8" t="b">
        <f>IF('Losing Team'!F10&gt; 'Winning Team '!F10, True)</f>
        <v>0</v>
      </c>
      <c r="G10" s="8" t="b">
        <f>IF('Losing Team'!G10&gt; 'Winning Team '!G10, True)</f>
        <v>0</v>
      </c>
      <c r="H10" s="8" t="b">
        <f>IF('Losing Team'!H10&gt; 'Winning Team '!H10, True)</f>
        <v>0</v>
      </c>
      <c r="I10" s="8" t="b">
        <f>IF('Losing Team'!I10&gt; 'Winning Team '!I10, True)</f>
        <v>0</v>
      </c>
      <c r="J10" s="8" t="b">
        <f>IF('Losing Team'!J10&gt; 'Winning Team '!J10, True)</f>
        <v>0</v>
      </c>
      <c r="K10" s="8" t="b">
        <f>IF('Losing Team'!K10&gt; 'Winning Team '!K10, True)</f>
        <v>0</v>
      </c>
      <c r="L10" s="8" t="b">
        <f>IF('Losing Team'!L10&gt; 'Winning Team '!L10, True)</f>
        <v>1</v>
      </c>
      <c r="M10" s="8" t="b">
        <f>IF('Losing Team'!M10&gt; 'Winning Team '!M10, True)</f>
        <v>1</v>
      </c>
      <c r="N10" s="8" t="b">
        <f>IF('Losing Team'!N10&gt; 'Winning Team '!N10, True)</f>
        <v>1</v>
      </c>
      <c r="O10" s="8" t="b">
        <f>IF('Losing Team'!O10&gt; 'Winning Team '!O10, True)</f>
        <v>0</v>
      </c>
      <c r="P10" s="8" t="b">
        <f>IF('Losing Team'!P10&gt; 'Winning Team '!P10, True)</f>
        <v>0</v>
      </c>
      <c r="Q10" s="8" t="b">
        <f>IF('Losing Team'!Q10&gt; 'Winning Team '!Q10, True)</f>
        <v>0</v>
      </c>
      <c r="R10" s="8" t="b">
        <f>IF('Losing Team'!R10&gt; 'Winning Team '!R10, True)</f>
        <v>0</v>
      </c>
      <c r="S10" s="8" t="b">
        <f>IF('Losing Team'!S10&gt; 'Winning Team '!S10, True)</f>
        <v>1</v>
      </c>
      <c r="T10" s="8" t="b">
        <f>IF('Losing Team'!T10&gt; 'Winning Team '!T10, True)</f>
        <v>0</v>
      </c>
      <c r="U10" s="8" t="b">
        <f>IF('Losing Team'!U10&gt; 'Winning Team '!U10, True)</f>
        <v>0</v>
      </c>
      <c r="V10" s="8" t="b">
        <f>IF('Losing Team'!V10&gt; 'Winning Team '!V10, True)</f>
        <v>0</v>
      </c>
      <c r="W10" s="8" t="b">
        <f>IF('Losing Team'!W10&gt; 'Winning Team '!W10, True)</f>
        <v>0</v>
      </c>
      <c r="X10" s="8" t="b">
        <f>IF('Losing Team'!X10&gt; 'Winning Team '!X10, True)</f>
        <v>0</v>
      </c>
      <c r="Y10" s="8" t="b">
        <f>IF('Losing Team'!Y10&gt; 'Winning Team '!Y10, True)</f>
        <v>0</v>
      </c>
      <c r="Z10" s="8" t="b">
        <f>IF('Losing Team'!Z10&gt; 'Winning Team '!Z10, True)</f>
        <v>0</v>
      </c>
      <c r="AA10" s="8" t="b">
        <f>IF('Losing Team'!AA10&gt; 'Winning Team '!AA10, True)</f>
        <v>0</v>
      </c>
      <c r="AB10" s="8" t="b">
        <f>IF('Losing Team'!AB10&gt; 'Winning Team '!AB10, True)</f>
        <v>0</v>
      </c>
      <c r="AC10" s="8" t="b">
        <f>IF('Losing Team'!AC10&gt; 'Winning Team '!AC10, True)</f>
        <v>0</v>
      </c>
      <c r="AD10" s="8" t="b">
        <f>IF('Losing Team'!AD10&gt; 'Winning Team '!AD10, True)</f>
        <v>1</v>
      </c>
      <c r="AE10" s="8" t="b">
        <f>IF('Losing Team'!AE10&gt; 'Winning Team '!AE10, True)</f>
        <v>0</v>
      </c>
      <c r="AF10" s="8" t="b">
        <f>IF('Losing Team'!AF10&gt; 'Winning Team '!AF10, True)</f>
        <v>1</v>
      </c>
      <c r="AG10" s="8" t="b">
        <f>IF('Losing Team'!AG10&gt; 'Winning Team '!AG10, True)</f>
        <v>1</v>
      </c>
      <c r="AH10" s="8" t="b">
        <f>IF('Losing Team'!AH10&gt; 'Winning Team '!AH10, True)</f>
        <v>1</v>
      </c>
      <c r="AI10" s="8" t="b">
        <f>IF('Losing Team'!AI10&gt; 'Winning Team '!AI10, True)</f>
        <v>0</v>
      </c>
      <c r="AJ10" s="8" t="b">
        <f>IF('Losing Team'!AJ10&gt; 'Winning Team '!AJ10, True)</f>
        <v>0</v>
      </c>
      <c r="AK10" s="8" t="b">
        <f>IF('Losing Team'!AK10&gt; 'Winning Team '!AK10, True)</f>
        <v>0</v>
      </c>
      <c r="AL10" s="8" t="b">
        <f>IF('Losing Team'!AL10&gt; 'Winning Team '!AL10, True)</f>
        <v>0</v>
      </c>
      <c r="AM10" s="8" t="b">
        <f>IF('Losing Team'!AM10&gt; 'Winning Team '!AM10, True)</f>
        <v>0</v>
      </c>
      <c r="AN10" s="8" t="b">
        <f>IF('Losing Team'!AN10&gt; 'Winning Team '!AN10, True)</f>
        <v>1</v>
      </c>
      <c r="AO10" s="8" t="b">
        <f>IF('Losing Team'!AO10&gt; 'Winning Team '!AO10, True)</f>
        <v>0</v>
      </c>
      <c r="AP10" s="8" t="b">
        <f>IF('Losing Team'!AP10&gt; 'Winning Team '!AP10, True)</f>
        <v>1</v>
      </c>
      <c r="AQ10" s="8" t="b">
        <f>IF('Losing Team'!AQ10&gt; 'Winning Team '!AQ10, True)</f>
        <v>0</v>
      </c>
      <c r="AR10" s="8" t="b">
        <f>IF('Losing Team'!AR10&gt; 'Winning Team '!AR10, True)</f>
        <v>1</v>
      </c>
      <c r="AS10" s="8" t="b">
        <f>IF('Losing Team'!AS10&gt; 'Winning Team '!AS10, True)</f>
        <v>0</v>
      </c>
      <c r="AT10" s="8" t="b">
        <f>IF('Losing Team'!AT10&gt; 'Winning Team '!AT10, True)</f>
        <v>0</v>
      </c>
      <c r="AU10" s="8" t="b">
        <f>IF('Losing Team'!AU10&gt; 'Winning Team '!AU10, True)</f>
        <v>0</v>
      </c>
      <c r="AV10" s="8" t="b">
        <f>IF('Losing Team'!AV10&gt; 'Winning Team '!AV10, True)</f>
        <v>0</v>
      </c>
      <c r="AW10" s="8" t="b">
        <f>IF('Losing Team'!AW10&gt; 'Winning Team '!AW10, True)</f>
        <v>1</v>
      </c>
      <c r="AX10" s="8" t="b">
        <f>IF('Losing Team'!AX10&gt; 'Winning Team '!AX10, True)</f>
        <v>0</v>
      </c>
      <c r="AY10" s="8" t="b">
        <f>IF('Losing Team'!AY10&gt; 'Winning Team '!AY10, True)</f>
        <v>0</v>
      </c>
      <c r="AZ10" s="8" t="b">
        <f>IF('Losing Team'!AZ10&gt; 'Winning Team '!AZ10, True)</f>
        <v>1</v>
      </c>
      <c r="BA10" s="8" t="b">
        <f>IF('Losing Team'!BA10&gt; 'Winning Team '!BA10, True)</f>
        <v>0</v>
      </c>
      <c r="BB10" s="8" t="b">
        <f>IF('Losing Team'!BB10&gt; 'Winning Team '!BB10, True)</f>
        <v>0</v>
      </c>
    </row>
    <row r="11">
      <c r="A11" s="5" t="s">
        <v>130</v>
      </c>
      <c r="B11" s="8" t="b">
        <f>IF('Losing Team'!B11&gt; 'Winning Team '!B11, True)</f>
        <v>0</v>
      </c>
      <c r="C11" s="8" t="b">
        <f>IF('Losing Team'!C11&gt; 'Winning Team '!C11, True)</f>
        <v>0</v>
      </c>
      <c r="D11" s="8" t="b">
        <f>IF('Losing Team'!D11&gt; 'Winning Team '!D11, True)</f>
        <v>0</v>
      </c>
      <c r="E11" s="8" t="b">
        <f>IF('Losing Team'!E11&gt; 'Winning Team '!E11, True)</f>
        <v>0</v>
      </c>
      <c r="F11" s="8" t="b">
        <f>IF('Losing Team'!F11&gt; 'Winning Team '!F11, True)</f>
        <v>0</v>
      </c>
      <c r="G11" s="8" t="b">
        <f>IF('Losing Team'!G11&gt; 'Winning Team '!G11, True)</f>
        <v>1</v>
      </c>
      <c r="H11" s="8" t="b">
        <f>IF('Losing Team'!H11&gt; 'Winning Team '!H11, True)</f>
        <v>0</v>
      </c>
      <c r="I11" s="8" t="b">
        <f>IF('Losing Team'!I11&gt; 'Winning Team '!I11, True)</f>
        <v>0</v>
      </c>
      <c r="J11" s="8" t="b">
        <f>IF('Losing Team'!J11&gt; 'Winning Team '!J11, True)</f>
        <v>1</v>
      </c>
      <c r="K11" s="8" t="b">
        <f>IF('Losing Team'!K11&gt; 'Winning Team '!K11, True)</f>
        <v>1</v>
      </c>
      <c r="L11" s="8" t="b">
        <f>IF('Losing Team'!L11&gt; 'Winning Team '!L11, True)</f>
        <v>1</v>
      </c>
      <c r="M11" s="8" t="b">
        <f>IF('Losing Team'!M11&gt; 'Winning Team '!M11, True)</f>
        <v>1</v>
      </c>
      <c r="N11" s="8" t="b">
        <f>IF('Losing Team'!N11&gt; 'Winning Team '!N11, True)</f>
        <v>0</v>
      </c>
      <c r="O11" s="8" t="b">
        <f>IF('Losing Team'!O11&gt; 'Winning Team '!O11, True)</f>
        <v>1</v>
      </c>
      <c r="P11" s="8" t="b">
        <f>IF('Losing Team'!P11&gt; 'Winning Team '!P11, True)</f>
        <v>1</v>
      </c>
      <c r="Q11" s="8" t="b">
        <f>IF('Losing Team'!Q11&gt; 'Winning Team '!Q11, True)</f>
        <v>0</v>
      </c>
      <c r="R11" s="8" t="b">
        <f>IF('Losing Team'!R11&gt; 'Winning Team '!R11, True)</f>
        <v>1</v>
      </c>
      <c r="S11" s="8" t="b">
        <f>IF('Losing Team'!S11&gt; 'Winning Team '!S11, True)</f>
        <v>1</v>
      </c>
      <c r="T11" s="8" t="b">
        <f>IF('Losing Team'!T11&gt; 'Winning Team '!T11, True)</f>
        <v>0</v>
      </c>
      <c r="U11" s="8" t="b">
        <f>IF('Losing Team'!U11&gt; 'Winning Team '!U11, True)</f>
        <v>1</v>
      </c>
      <c r="V11" s="8" t="b">
        <f>IF('Losing Team'!V11&gt; 'Winning Team '!V11, True)</f>
        <v>0</v>
      </c>
      <c r="W11" s="8" t="b">
        <f>IF('Losing Team'!W11&gt; 'Winning Team '!W11, True)</f>
        <v>1</v>
      </c>
      <c r="X11" s="8" t="b">
        <f>IF('Losing Team'!X11&gt; 'Winning Team '!X11, True)</f>
        <v>0</v>
      </c>
      <c r="Y11" s="8" t="b">
        <f>IF('Losing Team'!Y11&gt; 'Winning Team '!Y11, True)</f>
        <v>0</v>
      </c>
      <c r="Z11" s="8" t="b">
        <f>IF('Losing Team'!Z11&gt; 'Winning Team '!Z11, True)</f>
        <v>1</v>
      </c>
      <c r="AA11" s="8" t="b">
        <f>IF('Losing Team'!AA11&gt; 'Winning Team '!AA11, True)</f>
        <v>1</v>
      </c>
      <c r="AB11" s="8" t="b">
        <f>IF('Losing Team'!AB11&gt; 'Winning Team '!AB11, True)</f>
        <v>1</v>
      </c>
      <c r="AC11" s="8" t="b">
        <f>IF('Losing Team'!AC11&gt; 'Winning Team '!AC11, True)</f>
        <v>0</v>
      </c>
      <c r="AD11" s="8" t="b">
        <f>IF('Losing Team'!AD11&gt; 'Winning Team '!AD11, True)</f>
        <v>0</v>
      </c>
      <c r="AE11" s="8" t="b">
        <f>IF('Losing Team'!AE11&gt; 'Winning Team '!AE11, True)</f>
        <v>1</v>
      </c>
      <c r="AF11" s="8" t="b">
        <f>IF('Losing Team'!AF11&gt; 'Winning Team '!AF11, True)</f>
        <v>1</v>
      </c>
      <c r="AG11" s="8" t="b">
        <f>IF('Losing Team'!AG11&gt; 'Winning Team '!AG11, True)</f>
        <v>0</v>
      </c>
      <c r="AH11" s="8" t="b">
        <f>IF('Losing Team'!AH11&gt; 'Winning Team '!AH11, True)</f>
        <v>1</v>
      </c>
      <c r="AI11" s="8" t="b">
        <f>IF('Losing Team'!AI11&gt; 'Winning Team '!AI11, True)</f>
        <v>1</v>
      </c>
      <c r="AJ11" s="8" t="b">
        <f>IF('Losing Team'!AJ11&gt; 'Winning Team '!AJ11, True)</f>
        <v>1</v>
      </c>
      <c r="AK11" s="8" t="b">
        <f>IF('Losing Team'!AK11&gt; 'Winning Team '!AK11, True)</f>
        <v>0</v>
      </c>
      <c r="AL11" s="8" t="b">
        <f>IF('Losing Team'!AL11&gt; 'Winning Team '!AL11, True)</f>
        <v>1</v>
      </c>
      <c r="AM11" s="8" t="b">
        <f>IF('Losing Team'!AM11&gt; 'Winning Team '!AM11, True)</f>
        <v>1</v>
      </c>
      <c r="AN11" s="8" t="b">
        <f>IF('Losing Team'!AN11&gt; 'Winning Team '!AN11, True)</f>
        <v>1</v>
      </c>
      <c r="AO11" s="8" t="b">
        <f>IF('Losing Team'!AO11&gt; 'Winning Team '!AO11, True)</f>
        <v>1</v>
      </c>
      <c r="AP11" s="8" t="b">
        <f>IF('Losing Team'!AP11&gt; 'Winning Team '!AP11, True)</f>
        <v>1</v>
      </c>
      <c r="AQ11" s="8" t="b">
        <f>IF('Losing Team'!AQ11&gt; 'Winning Team '!AQ11, True)</f>
        <v>1</v>
      </c>
      <c r="AR11" s="8" t="b">
        <f>IF('Losing Team'!AR11&gt; 'Winning Team '!AR11, True)</f>
        <v>1</v>
      </c>
      <c r="AS11" s="8" t="b">
        <f>IF('Losing Team'!AS11&gt; 'Winning Team '!AS11, True)</f>
        <v>1</v>
      </c>
      <c r="AT11" s="8" t="b">
        <f>IF('Losing Team'!AT11&gt; 'Winning Team '!AT11, True)</f>
        <v>1</v>
      </c>
      <c r="AU11" s="8" t="b">
        <f>IF('Losing Team'!AU11&gt; 'Winning Team '!AU11, True)</f>
        <v>1</v>
      </c>
      <c r="AV11" s="8" t="b">
        <f>IF('Losing Team'!AV11&gt; 'Winning Team '!AV11, True)</f>
        <v>1</v>
      </c>
      <c r="AW11" s="8" t="b">
        <f>IF('Losing Team'!AW11&gt; 'Winning Team '!AW11, True)</f>
        <v>1</v>
      </c>
      <c r="AX11" s="8" t="b">
        <f>IF('Losing Team'!AX11&gt; 'Winning Team '!AX11, True)</f>
        <v>0</v>
      </c>
      <c r="AY11" s="8" t="b">
        <f>IF('Losing Team'!AY11&gt; 'Winning Team '!AY11, True)</f>
        <v>0</v>
      </c>
      <c r="AZ11" s="8" t="b">
        <f>IF('Losing Team'!AZ11&gt; 'Winning Team '!AZ11, True)</f>
        <v>1</v>
      </c>
      <c r="BA11" s="8" t="b">
        <f>IF('Losing Team'!BA11&gt; 'Winning Team '!BA11, True)</f>
        <v>0</v>
      </c>
      <c r="BB11" s="8" t="b">
        <f>IF('Losing Team'!BB11&gt; 'Winning Team '!BB11, True)</f>
        <v>1</v>
      </c>
    </row>
    <row r="12">
      <c r="A12" s="5" t="s">
        <v>131</v>
      </c>
      <c r="B12" s="8" t="b">
        <f>IF('Losing Team'!B12&gt; 'Winning Team '!B12, True)</f>
        <v>0</v>
      </c>
      <c r="C12" s="8" t="b">
        <f>IF('Losing Team'!C12&gt; 'Winning Team '!C12, True)</f>
        <v>1</v>
      </c>
      <c r="D12" s="8" t="b">
        <f>IF('Losing Team'!D12&gt; 'Winning Team '!D12, True)</f>
        <v>0</v>
      </c>
      <c r="E12" s="8" t="b">
        <f>IF('Losing Team'!E12&gt; 'Winning Team '!E12, True)</f>
        <v>1</v>
      </c>
      <c r="F12" s="8" t="b">
        <f>IF('Losing Team'!F12&gt; 'Winning Team '!F12, True)</f>
        <v>1</v>
      </c>
      <c r="G12" s="8" t="b">
        <f>IF('Losing Team'!G12&gt; 'Winning Team '!G12, True)</f>
        <v>1</v>
      </c>
      <c r="H12" s="8" t="b">
        <f>IF('Losing Team'!H12&gt; 'Winning Team '!H12, True)</f>
        <v>0</v>
      </c>
      <c r="I12" s="8" t="b">
        <f>IF('Losing Team'!I12&gt; 'Winning Team '!I12, True)</f>
        <v>0</v>
      </c>
      <c r="J12" s="8" t="b">
        <f>IF('Losing Team'!J12&gt; 'Winning Team '!J12, True)</f>
        <v>0</v>
      </c>
      <c r="K12" s="8" t="b">
        <f>IF('Losing Team'!K12&gt; 'Winning Team '!K12, True)</f>
        <v>0</v>
      </c>
      <c r="L12" s="8" t="b">
        <f>IF('Losing Team'!L12&gt; 'Winning Team '!L12, True)</f>
        <v>0</v>
      </c>
      <c r="M12" s="8" t="b">
        <f>IF('Losing Team'!M12&gt; 'Winning Team '!M12, True)</f>
        <v>0</v>
      </c>
      <c r="N12" s="8" t="b">
        <f>IF('Losing Team'!N12&gt; 'Winning Team '!N12, True)</f>
        <v>0</v>
      </c>
      <c r="O12" s="8" t="b">
        <f>IF('Losing Team'!O12&gt; 'Winning Team '!O12, True)</f>
        <v>0</v>
      </c>
      <c r="P12" s="8" t="b">
        <f>IF('Losing Team'!P12&gt; 'Winning Team '!P12, True)</f>
        <v>1</v>
      </c>
      <c r="Q12" s="8" t="b">
        <f>IF('Losing Team'!Q12&gt; 'Winning Team '!Q12, True)</f>
        <v>1</v>
      </c>
      <c r="R12" s="8" t="b">
        <f>IF('Losing Team'!R12&gt; 'Winning Team '!R12, True)</f>
        <v>1</v>
      </c>
      <c r="S12" s="8" t="b">
        <f>IF('Losing Team'!S12&gt; 'Winning Team '!S12, True)</f>
        <v>0</v>
      </c>
      <c r="T12" s="8" t="b">
        <f>IF('Losing Team'!T12&gt; 'Winning Team '!T12, True)</f>
        <v>1</v>
      </c>
      <c r="U12" s="8" t="b">
        <f>IF('Losing Team'!U12&gt; 'Winning Team '!U12, True)</f>
        <v>0</v>
      </c>
      <c r="V12" s="8" t="b">
        <f>IF('Losing Team'!V12&gt; 'Winning Team '!V12, True)</f>
        <v>0</v>
      </c>
      <c r="W12" s="8" t="b">
        <f>IF('Losing Team'!W12&gt; 'Winning Team '!W12, True)</f>
        <v>0</v>
      </c>
      <c r="X12" s="8" t="b">
        <f>IF('Losing Team'!X12&gt; 'Winning Team '!X12, True)</f>
        <v>1</v>
      </c>
      <c r="Y12" s="8" t="b">
        <f>IF('Losing Team'!Y12&gt; 'Winning Team '!Y12, True)</f>
        <v>0</v>
      </c>
      <c r="Z12" s="8" t="b">
        <f>IF('Losing Team'!Z12&gt; 'Winning Team '!Z12, True)</f>
        <v>1</v>
      </c>
      <c r="AA12" s="8" t="b">
        <f>IF('Losing Team'!AA12&gt; 'Winning Team '!AA12, True)</f>
        <v>0</v>
      </c>
      <c r="AB12" s="8" t="b">
        <f>IF('Losing Team'!AB12&gt; 'Winning Team '!AB12, True)</f>
        <v>0</v>
      </c>
      <c r="AC12" s="8" t="b">
        <f>IF('Losing Team'!AC12&gt; 'Winning Team '!AC12, True)</f>
        <v>1</v>
      </c>
      <c r="AD12" s="8" t="b">
        <f>IF('Losing Team'!AD12&gt; 'Winning Team '!AD12, True)</f>
        <v>0</v>
      </c>
      <c r="AE12" s="8" t="b">
        <f>IF('Losing Team'!AE12&gt; 'Winning Team '!AE12, True)</f>
        <v>1</v>
      </c>
      <c r="AF12" s="8" t="b">
        <f>IF('Losing Team'!AF12&gt; 'Winning Team '!AF12, True)</f>
        <v>0</v>
      </c>
      <c r="AG12" s="8" t="b">
        <f>IF('Losing Team'!AG12&gt; 'Winning Team '!AG12, True)</f>
        <v>1</v>
      </c>
      <c r="AH12" s="8" t="b">
        <f>IF('Losing Team'!AH12&gt; 'Winning Team '!AH12, True)</f>
        <v>1</v>
      </c>
      <c r="AI12" s="8" t="b">
        <f>IF('Losing Team'!AI12&gt; 'Winning Team '!AI12, True)</f>
        <v>1</v>
      </c>
      <c r="AJ12" s="8" t="b">
        <f>IF('Losing Team'!AJ12&gt; 'Winning Team '!AJ12, True)</f>
        <v>1</v>
      </c>
      <c r="AK12" s="8" t="b">
        <f>IF('Losing Team'!AK12&gt; 'Winning Team '!AK12, True)</f>
        <v>1</v>
      </c>
      <c r="AL12" s="8" t="b">
        <f>IF('Losing Team'!AL12&gt; 'Winning Team '!AL12, True)</f>
        <v>1</v>
      </c>
      <c r="AM12" s="8" t="b">
        <f>IF('Losing Team'!AM12&gt; 'Winning Team '!AM12, True)</f>
        <v>0</v>
      </c>
      <c r="AN12" s="8" t="b">
        <f>IF('Losing Team'!AN12&gt; 'Winning Team '!AN12, True)</f>
        <v>1</v>
      </c>
      <c r="AO12" s="8" t="b">
        <f>IF('Losing Team'!AO12&gt; 'Winning Team '!AO12, True)</f>
        <v>0</v>
      </c>
      <c r="AP12" s="8" t="b">
        <f>IF('Losing Team'!AP12&gt; 'Winning Team '!AP12, True)</f>
        <v>1</v>
      </c>
      <c r="AQ12" s="8" t="b">
        <f>IF('Losing Team'!AQ12&gt; 'Winning Team '!AQ12, True)</f>
        <v>1</v>
      </c>
      <c r="AR12" s="8" t="b">
        <f>IF('Losing Team'!AR12&gt; 'Winning Team '!AR12, True)</f>
        <v>0</v>
      </c>
      <c r="AS12" s="8" t="b">
        <f>IF('Losing Team'!AS12&gt; 'Winning Team '!AS12, True)</f>
        <v>1</v>
      </c>
      <c r="AT12" s="8" t="b">
        <f>IF('Losing Team'!AT12&gt; 'Winning Team '!AT12, True)</f>
        <v>1</v>
      </c>
      <c r="AU12" s="8" t="b">
        <f>IF('Losing Team'!AU12&gt; 'Winning Team '!AU12, True)</f>
        <v>0</v>
      </c>
      <c r="AV12" s="8" t="b">
        <f>IF('Losing Team'!AV12&gt; 'Winning Team '!AV12, True)</f>
        <v>0</v>
      </c>
      <c r="AW12" s="8" t="b">
        <f>IF('Losing Team'!AW12&gt; 'Winning Team '!AW12, True)</f>
        <v>1</v>
      </c>
      <c r="AX12" s="8" t="b">
        <f>IF('Losing Team'!AX12&gt; 'Winning Team '!AX12, True)</f>
        <v>1</v>
      </c>
      <c r="AY12" s="8" t="b">
        <f>IF('Losing Team'!AY12&gt; 'Winning Team '!AY12, True)</f>
        <v>1</v>
      </c>
      <c r="AZ12" s="8" t="b">
        <f>IF('Losing Team'!AZ12&gt; 'Winning Team '!AZ12, True)</f>
        <v>1</v>
      </c>
      <c r="BA12" s="8" t="b">
        <f>IF('Losing Team'!BA12&gt; 'Winning Team '!BA12, True)</f>
        <v>1</v>
      </c>
      <c r="BB12" s="8" t="b">
        <f>IF('Losing Team'!BB12&gt; 'Winning Team '!BB12, True)</f>
        <v>1</v>
      </c>
    </row>
    <row r="13">
      <c r="A13" s="5" t="s">
        <v>132</v>
      </c>
      <c r="B13" s="8" t="b">
        <f>IF('Losing Team'!B13&gt; 'Winning Team '!B13, True)</f>
        <v>1</v>
      </c>
      <c r="C13" s="8" t="b">
        <f>IF('Losing Team'!C13&gt; 'Winning Team '!C13, True)</f>
        <v>1</v>
      </c>
      <c r="D13" s="8" t="b">
        <f>IF('Losing Team'!D13&gt; 'Winning Team '!D13, True)</f>
        <v>1</v>
      </c>
      <c r="E13" s="8" t="b">
        <f>IF('Losing Team'!E13&gt; 'Winning Team '!E13, True)</f>
        <v>1</v>
      </c>
      <c r="F13" s="8" t="b">
        <f>IF('Losing Team'!F13&gt; 'Winning Team '!F13, True)</f>
        <v>1</v>
      </c>
      <c r="G13" s="8" t="b">
        <f>IF('Losing Team'!G13&gt; 'Winning Team '!G13, True)</f>
        <v>1</v>
      </c>
      <c r="H13" s="8" t="b">
        <f>IF('Losing Team'!H13&gt; 'Winning Team '!H13, True)</f>
        <v>1</v>
      </c>
      <c r="I13" s="8" t="b">
        <f>IF('Losing Team'!I13&gt; 'Winning Team '!I13, True)</f>
        <v>0</v>
      </c>
      <c r="J13" s="8" t="b">
        <f>IF('Losing Team'!J13&gt; 'Winning Team '!J13, True)</f>
        <v>1</v>
      </c>
      <c r="K13" s="8" t="b">
        <f>IF('Losing Team'!K13&gt; 'Winning Team '!K13, True)</f>
        <v>1</v>
      </c>
      <c r="L13" s="8" t="b">
        <f>IF('Losing Team'!L13&gt; 'Winning Team '!L13, True)</f>
        <v>1</v>
      </c>
      <c r="M13" s="8" t="b">
        <f>IF('Losing Team'!M13&gt; 'Winning Team '!M13, True)</f>
        <v>1</v>
      </c>
      <c r="N13" s="8" t="b">
        <f>IF('Losing Team'!N13&gt; 'Winning Team '!N13, True)</f>
        <v>0</v>
      </c>
      <c r="O13" s="8" t="b">
        <f>IF('Losing Team'!O13&gt; 'Winning Team '!O13, True)</f>
        <v>1</v>
      </c>
      <c r="P13" s="8" t="b">
        <f>IF('Losing Team'!P13&gt; 'Winning Team '!P13, True)</f>
        <v>1</v>
      </c>
      <c r="Q13" s="8" t="b">
        <f>IF('Losing Team'!Q13&gt; 'Winning Team '!Q13, True)</f>
        <v>1</v>
      </c>
      <c r="R13" s="8" t="b">
        <f>IF('Losing Team'!R13&gt; 'Winning Team '!R13, True)</f>
        <v>1</v>
      </c>
      <c r="S13" s="8" t="b">
        <f>IF('Losing Team'!S13&gt; 'Winning Team '!S13, True)</f>
        <v>1</v>
      </c>
      <c r="T13" s="8" t="b">
        <f>IF('Losing Team'!T13&gt; 'Winning Team '!T13, True)</f>
        <v>0</v>
      </c>
      <c r="U13" s="8" t="b">
        <f>IF('Losing Team'!U13&gt; 'Winning Team '!U13, True)</f>
        <v>0</v>
      </c>
      <c r="V13" s="8" t="b">
        <f>IF('Losing Team'!V13&gt; 'Winning Team '!V13, True)</f>
        <v>0</v>
      </c>
      <c r="W13" s="8" t="b">
        <f>IF('Losing Team'!W13&gt; 'Winning Team '!W13, True)</f>
        <v>1</v>
      </c>
      <c r="X13" s="8" t="b">
        <f>IF('Losing Team'!X13&gt; 'Winning Team '!X13, True)</f>
        <v>1</v>
      </c>
      <c r="Y13" s="8" t="b">
        <f>IF('Losing Team'!Y13&gt; 'Winning Team '!Y13, True)</f>
        <v>0</v>
      </c>
      <c r="Z13" s="8" t="b">
        <f>IF('Losing Team'!Z13&gt; 'Winning Team '!Z13, True)</f>
        <v>1</v>
      </c>
      <c r="AA13" s="8" t="b">
        <f>IF('Losing Team'!AA13&gt; 'Winning Team '!AA13, True)</f>
        <v>0</v>
      </c>
      <c r="AB13" s="8" t="b">
        <f>IF('Losing Team'!AB13&gt; 'Winning Team '!AB13, True)</f>
        <v>0</v>
      </c>
      <c r="AC13" s="8" t="b">
        <f>IF('Losing Team'!AC13&gt; 'Winning Team '!AC13, True)</f>
        <v>1</v>
      </c>
      <c r="AD13" s="8" t="b">
        <f>IF('Losing Team'!AD13&gt; 'Winning Team '!AD13, True)</f>
        <v>1</v>
      </c>
      <c r="AE13" s="8" t="b">
        <f>IF('Losing Team'!AE13&gt; 'Winning Team '!AE13, True)</f>
        <v>1</v>
      </c>
      <c r="AF13" s="8" t="b">
        <f>IF('Losing Team'!AF13&gt; 'Winning Team '!AF13, True)</f>
        <v>1</v>
      </c>
      <c r="AG13" s="8" t="b">
        <f>IF('Losing Team'!AG13&gt; 'Winning Team '!AG13, True)</f>
        <v>1</v>
      </c>
      <c r="AH13" s="8" t="b">
        <f>IF('Losing Team'!AH13&gt; 'Winning Team '!AH13, True)</f>
        <v>1</v>
      </c>
      <c r="AI13" s="8" t="b">
        <f>IF('Losing Team'!AI13&gt; 'Winning Team '!AI13, True)</f>
        <v>1</v>
      </c>
      <c r="AJ13" s="8" t="b">
        <f>IF('Losing Team'!AJ13&gt; 'Winning Team '!AJ13, True)</f>
        <v>0</v>
      </c>
      <c r="AK13" s="8" t="b">
        <f>IF('Losing Team'!AK13&gt; 'Winning Team '!AK13, True)</f>
        <v>0</v>
      </c>
      <c r="AL13" s="8" t="b">
        <f>IF('Losing Team'!AL13&gt; 'Winning Team '!AL13, True)</f>
        <v>1</v>
      </c>
      <c r="AM13" s="8" t="b">
        <f>IF('Losing Team'!AM13&gt; 'Winning Team '!AM13, True)</f>
        <v>0</v>
      </c>
      <c r="AN13" s="8" t="b">
        <f>IF('Losing Team'!AN13&gt; 'Winning Team '!AN13, True)</f>
        <v>1</v>
      </c>
      <c r="AO13" s="8" t="b">
        <f>IF('Losing Team'!AO13&gt; 'Winning Team '!AO13, True)</f>
        <v>0</v>
      </c>
      <c r="AP13" s="8" t="b">
        <f>IF('Losing Team'!AP13&gt; 'Winning Team '!AP13, True)</f>
        <v>1</v>
      </c>
      <c r="AQ13" s="8" t="b">
        <f>IF('Losing Team'!AQ13&gt; 'Winning Team '!AQ13, True)</f>
        <v>1</v>
      </c>
      <c r="AR13" s="8" t="b">
        <f>IF('Losing Team'!AR13&gt; 'Winning Team '!AR13, True)</f>
        <v>1</v>
      </c>
      <c r="AS13" s="8" t="b">
        <f>IF('Losing Team'!AS13&gt; 'Winning Team '!AS13, True)</f>
        <v>1</v>
      </c>
      <c r="AT13" s="8" t="b">
        <f>IF('Losing Team'!AT13&gt; 'Winning Team '!AT13, True)</f>
        <v>1</v>
      </c>
      <c r="AU13" s="8" t="b">
        <f>IF('Losing Team'!AU13&gt; 'Winning Team '!AU13, True)</f>
        <v>1</v>
      </c>
      <c r="AV13" s="8" t="b">
        <f>IF('Losing Team'!AV13&gt; 'Winning Team '!AV13, True)</f>
        <v>1</v>
      </c>
      <c r="AW13" s="8" t="b">
        <f>IF('Losing Team'!AW13&gt; 'Winning Team '!AW13, True)</f>
        <v>1</v>
      </c>
      <c r="AX13" s="8" t="b">
        <f>IF('Losing Team'!AX13&gt; 'Winning Team '!AX13, True)</f>
        <v>0</v>
      </c>
      <c r="AY13" s="8" t="b">
        <f>IF('Losing Team'!AY13&gt; 'Winning Team '!AY13, True)</f>
        <v>0</v>
      </c>
      <c r="AZ13" s="8" t="b">
        <f>IF('Losing Team'!AZ13&gt; 'Winning Team '!AZ13, True)</f>
        <v>1</v>
      </c>
      <c r="BA13" s="8" t="b">
        <f>IF('Losing Team'!BA13&gt; 'Winning Team '!BA13, True)</f>
        <v>0</v>
      </c>
      <c r="BB13" s="8" t="b">
        <f>IF('Losing Team'!BB13&gt; 'Winning Team '!BB13, True)</f>
        <v>1</v>
      </c>
    </row>
    <row r="14">
      <c r="A14" s="5" t="s">
        <v>133</v>
      </c>
      <c r="B14" s="8" t="b">
        <f>IF('Losing Team'!B14&gt; 'Winning Team '!B14, True)</f>
        <v>1</v>
      </c>
      <c r="C14" s="8" t="b">
        <f>IF('Losing Team'!C14&gt; 'Winning Team '!C14, True)</f>
        <v>1</v>
      </c>
      <c r="D14" s="8" t="b">
        <f>IF('Losing Team'!D14&gt; 'Winning Team '!D14, True)</f>
        <v>1</v>
      </c>
      <c r="E14" s="8" t="b">
        <f>IF('Losing Team'!E14&gt; 'Winning Team '!E14, True)</f>
        <v>1</v>
      </c>
      <c r="F14" s="8" t="b">
        <f>IF('Losing Team'!F14&gt; 'Winning Team '!F14, True)</f>
        <v>1</v>
      </c>
      <c r="G14" s="8" t="b">
        <f>IF('Losing Team'!G14&gt; 'Winning Team '!G14, True)</f>
        <v>1</v>
      </c>
      <c r="H14" s="8" t="b">
        <f>IF('Losing Team'!H14&gt; 'Winning Team '!H14, True)</f>
        <v>1</v>
      </c>
      <c r="I14" s="8" t="b">
        <f>IF('Losing Team'!I14&gt; 'Winning Team '!I14, True)</f>
        <v>0</v>
      </c>
      <c r="J14" s="8" t="b">
        <f>IF('Losing Team'!J14&gt; 'Winning Team '!J14, True)</f>
        <v>1</v>
      </c>
      <c r="K14" s="8" t="b">
        <f>IF('Losing Team'!K14&gt; 'Winning Team '!K14, True)</f>
        <v>1</v>
      </c>
      <c r="L14" s="8" t="b">
        <f>IF('Losing Team'!L14&gt; 'Winning Team '!L14, True)</f>
        <v>1</v>
      </c>
      <c r="M14" s="8" t="b">
        <f>IF('Losing Team'!M14&gt; 'Winning Team '!M14, True)</f>
        <v>0</v>
      </c>
      <c r="N14" s="8" t="b">
        <f>IF('Losing Team'!N14&gt; 'Winning Team '!N14, True)</f>
        <v>0</v>
      </c>
      <c r="O14" s="8" t="b">
        <f>IF('Losing Team'!O14&gt; 'Winning Team '!O14, True)</f>
        <v>1</v>
      </c>
      <c r="P14" s="8" t="b">
        <f>IF('Losing Team'!P14&gt; 'Winning Team '!P14, True)</f>
        <v>1</v>
      </c>
      <c r="Q14" s="8" t="b">
        <f>IF('Losing Team'!Q14&gt; 'Winning Team '!Q14, True)</f>
        <v>0</v>
      </c>
      <c r="R14" s="8" t="b">
        <f>IF('Losing Team'!R14&gt; 'Winning Team '!R14, True)</f>
        <v>1</v>
      </c>
      <c r="S14" s="8" t="b">
        <f>IF('Losing Team'!S14&gt; 'Winning Team '!S14, True)</f>
        <v>0</v>
      </c>
      <c r="T14" s="8" t="b">
        <f>IF('Losing Team'!T14&gt; 'Winning Team '!T14, True)</f>
        <v>1</v>
      </c>
      <c r="U14" s="8" t="b">
        <f>IF('Losing Team'!U14&gt; 'Winning Team '!U14, True)</f>
        <v>1</v>
      </c>
      <c r="V14" s="8" t="b">
        <f>IF('Losing Team'!V14&gt; 'Winning Team '!V14, True)</f>
        <v>1</v>
      </c>
      <c r="W14" s="8" t="b">
        <f>IF('Losing Team'!W14&gt; 'Winning Team '!W14, True)</f>
        <v>1</v>
      </c>
      <c r="X14" s="8" t="b">
        <f>IF('Losing Team'!X14&gt; 'Winning Team '!X14, True)</f>
        <v>0</v>
      </c>
      <c r="Y14" s="8" t="b">
        <f>IF('Losing Team'!Y14&gt; 'Winning Team '!Y14, True)</f>
        <v>1</v>
      </c>
      <c r="Z14" s="8" t="b">
        <f>IF('Losing Team'!Z14&gt; 'Winning Team '!Z14, True)</f>
        <v>1</v>
      </c>
      <c r="AA14" s="8" t="b">
        <f>IF('Losing Team'!AA14&gt; 'Winning Team '!AA14, True)</f>
        <v>1</v>
      </c>
      <c r="AB14" s="8" t="b">
        <f>IF('Losing Team'!AB14&gt; 'Winning Team '!AB14, True)</f>
        <v>1</v>
      </c>
      <c r="AC14" s="8" t="b">
        <f>IF('Losing Team'!AC14&gt; 'Winning Team '!AC14, True)</f>
        <v>0</v>
      </c>
      <c r="AD14" s="8" t="b">
        <f>IF('Losing Team'!AD14&gt; 'Winning Team '!AD14, True)</f>
        <v>0</v>
      </c>
      <c r="AE14" s="8" t="b">
        <f>IF('Losing Team'!AE14&gt; 'Winning Team '!AE14, True)</f>
        <v>1</v>
      </c>
      <c r="AF14" s="8" t="b">
        <f>IF('Losing Team'!AF14&gt; 'Winning Team '!AF14, True)</f>
        <v>0</v>
      </c>
      <c r="AG14" s="8" t="b">
        <f>IF('Losing Team'!AG14&gt; 'Winning Team '!AG14, True)</f>
        <v>0</v>
      </c>
      <c r="AH14" s="8" t="b">
        <f>IF('Losing Team'!AH14&gt; 'Winning Team '!AH14, True)</f>
        <v>0</v>
      </c>
      <c r="AI14" s="8" t="b">
        <f>IF('Losing Team'!AI14&gt; 'Winning Team '!AI14, True)</f>
        <v>1</v>
      </c>
      <c r="AJ14" s="8" t="b">
        <f>IF('Losing Team'!AJ14&gt; 'Winning Team '!AJ14, True)</f>
        <v>1</v>
      </c>
      <c r="AK14" s="8" t="b">
        <f>IF('Losing Team'!AK14&gt; 'Winning Team '!AK14, True)</f>
        <v>1</v>
      </c>
      <c r="AL14" s="8" t="b">
        <f>IF('Losing Team'!AL14&gt; 'Winning Team '!AL14, True)</f>
        <v>1</v>
      </c>
      <c r="AM14" s="8" t="b">
        <f>IF('Losing Team'!AM14&gt; 'Winning Team '!AM14, True)</f>
        <v>1</v>
      </c>
      <c r="AN14" s="8" t="b">
        <f>IF('Losing Team'!AN14&gt; 'Winning Team '!AN14, True)</f>
        <v>0</v>
      </c>
      <c r="AO14" s="8" t="b">
        <f>IF('Losing Team'!AO14&gt; 'Winning Team '!AO14, True)</f>
        <v>1</v>
      </c>
      <c r="AP14" s="8" t="b">
        <f>IF('Losing Team'!AP14&gt; 'Winning Team '!AP14, True)</f>
        <v>0</v>
      </c>
      <c r="AQ14" s="8" t="b">
        <f>IF('Losing Team'!AQ14&gt; 'Winning Team '!AQ14, True)</f>
        <v>0</v>
      </c>
      <c r="AR14" s="8" t="b">
        <f>IF('Losing Team'!AR14&gt; 'Winning Team '!AR14, True)</f>
        <v>0</v>
      </c>
      <c r="AS14" s="8" t="b">
        <f>IF('Losing Team'!AS14&gt; 'Winning Team '!AS14, True)</f>
        <v>1</v>
      </c>
      <c r="AT14" s="8" t="b">
        <f>IF('Losing Team'!AT14&gt; 'Winning Team '!AT14, True)</f>
        <v>1</v>
      </c>
      <c r="AU14" s="8" t="b">
        <f>IF('Losing Team'!AU14&gt; 'Winning Team '!AU14, True)</f>
        <v>1</v>
      </c>
      <c r="AV14" s="8" t="b">
        <f>IF('Losing Team'!AV14&gt; 'Winning Team '!AV14, True)</f>
        <v>1</v>
      </c>
      <c r="AW14" s="8" t="b">
        <f>IF('Losing Team'!AW14&gt; 'Winning Team '!AW14, True)</f>
        <v>0</v>
      </c>
      <c r="AX14" s="8" t="b">
        <f>IF('Losing Team'!AX14&gt; 'Winning Team '!AX14, True)</f>
        <v>1</v>
      </c>
      <c r="AY14" s="8" t="b">
        <f>IF('Losing Team'!AY14&gt; 'Winning Team '!AY14, True)</f>
        <v>1</v>
      </c>
      <c r="AZ14" s="8" t="b">
        <f>IF('Losing Team'!AZ14&gt; 'Winning Team '!AZ14, True)</f>
        <v>0</v>
      </c>
      <c r="BA14" s="8" t="b">
        <f>IF('Losing Team'!BA14&gt; 'Winning Team '!BA14, True)</f>
        <v>1</v>
      </c>
      <c r="BB14" s="8" t="b">
        <f>IF('Losing Team'!BB14&gt; 'Winning Team '!BB14, True)</f>
        <v>1</v>
      </c>
    </row>
    <row r="15">
      <c r="A15" s="5" t="s">
        <v>134</v>
      </c>
      <c r="B15" s="8" t="b">
        <f>IF('Losing Team'!B15&gt; 'Winning Team '!B15, True)</f>
        <v>0</v>
      </c>
      <c r="C15" s="8" t="b">
        <f>IF('Losing Team'!C15&gt; 'Winning Team '!C15, True)</f>
        <v>0</v>
      </c>
      <c r="D15" s="8" t="b">
        <f>IF('Losing Team'!D15&gt; 'Winning Team '!D15, True)</f>
        <v>0</v>
      </c>
      <c r="E15" s="8" t="b">
        <f>IF('Losing Team'!E15&gt; 'Winning Team '!E15, True)</f>
        <v>0</v>
      </c>
      <c r="F15" s="8" t="b">
        <f>IF('Losing Team'!F15&gt; 'Winning Team '!F15, True)</f>
        <v>0</v>
      </c>
      <c r="G15" s="8" t="b">
        <f>IF('Losing Team'!G15&gt; 'Winning Team '!G15, True)</f>
        <v>0</v>
      </c>
      <c r="H15" s="8" t="b">
        <f>IF('Losing Team'!H15&gt; 'Winning Team '!H15, True)</f>
        <v>0</v>
      </c>
      <c r="I15" s="8" t="b">
        <f>IF('Losing Team'!I15&gt; 'Winning Team '!I15, True)</f>
        <v>0</v>
      </c>
      <c r="J15" s="8" t="b">
        <f>IF('Losing Team'!J15&gt; 'Winning Team '!J15, True)</f>
        <v>0</v>
      </c>
      <c r="K15" s="8" t="b">
        <f>IF('Losing Team'!K15&gt; 'Winning Team '!K15, True)</f>
        <v>1</v>
      </c>
      <c r="L15" s="8" t="b">
        <f>IF('Losing Team'!L15&gt; 'Winning Team '!L15, True)</f>
        <v>0</v>
      </c>
      <c r="M15" s="8" t="b">
        <f>IF('Losing Team'!M15&gt; 'Winning Team '!M15, True)</f>
        <v>1</v>
      </c>
      <c r="N15" s="8" t="b">
        <f>IF('Losing Team'!N15&gt; 'Winning Team '!N15, True)</f>
        <v>1</v>
      </c>
      <c r="O15" s="8" t="b">
        <f>IF('Losing Team'!O15&gt; 'Winning Team '!O15, True)</f>
        <v>0</v>
      </c>
      <c r="P15" s="8" t="b">
        <f>IF('Losing Team'!P15&gt; 'Winning Team '!P15, True)</f>
        <v>0</v>
      </c>
      <c r="Q15" s="8" t="b">
        <f>IF('Losing Team'!Q15&gt; 'Winning Team '!Q15, True)</f>
        <v>0</v>
      </c>
      <c r="R15" s="8" t="b">
        <f>IF('Losing Team'!R15&gt; 'Winning Team '!R15, True)</f>
        <v>1</v>
      </c>
      <c r="S15" s="8" t="b">
        <f>IF('Losing Team'!S15&gt; 'Winning Team '!S15, True)</f>
        <v>0</v>
      </c>
      <c r="T15" s="8" t="b">
        <f>IF('Losing Team'!T15&gt; 'Winning Team '!T15, True)</f>
        <v>1</v>
      </c>
      <c r="U15" s="8" t="b">
        <f>IF('Losing Team'!U15&gt; 'Winning Team '!U15, True)</f>
        <v>1</v>
      </c>
      <c r="V15" s="8" t="b">
        <f>IF('Losing Team'!V15&gt; 'Winning Team '!V15, True)</f>
        <v>1</v>
      </c>
      <c r="W15" s="8" t="b">
        <f>IF('Losing Team'!W15&gt; 'Winning Team '!W15, True)</f>
        <v>0</v>
      </c>
      <c r="X15" s="8" t="b">
        <f>IF('Losing Team'!X15&gt; 'Winning Team '!X15, True)</f>
        <v>0</v>
      </c>
      <c r="Y15" s="8" t="b">
        <f>IF('Losing Team'!Y15&gt; 'Winning Team '!Y15, True)</f>
        <v>0</v>
      </c>
      <c r="Z15" s="8" t="b">
        <f>IF('Losing Team'!Z15&gt; 'Winning Team '!Z15, True)</f>
        <v>0</v>
      </c>
      <c r="AA15" s="8" t="b">
        <f>IF('Losing Team'!AA15&gt; 'Winning Team '!AA15, True)</f>
        <v>0</v>
      </c>
      <c r="AB15" s="8" t="b">
        <f>IF('Losing Team'!AB15&gt; 'Winning Team '!AB15, True)</f>
        <v>0</v>
      </c>
      <c r="AC15" s="8" t="b">
        <f>IF('Losing Team'!AC15&gt; 'Winning Team '!AC15, True)</f>
        <v>1</v>
      </c>
      <c r="AD15" s="8" t="b">
        <f>IF('Losing Team'!AD15&gt; 'Winning Team '!AD15, True)</f>
        <v>0</v>
      </c>
      <c r="AE15" s="8" t="b">
        <f>IF('Losing Team'!AE15&gt; 'Winning Team '!AE15, True)</f>
        <v>0</v>
      </c>
      <c r="AF15" s="8" t="b">
        <f>IF('Losing Team'!AF15&gt; 'Winning Team '!AF15, True)</f>
        <v>0</v>
      </c>
      <c r="AG15" s="8" t="b">
        <f>IF('Losing Team'!AG15&gt; 'Winning Team '!AG15, True)</f>
        <v>0</v>
      </c>
      <c r="AH15" s="8" t="b">
        <f>IF('Losing Team'!AH15&gt; 'Winning Team '!AH15, True)</f>
        <v>0</v>
      </c>
      <c r="AI15" s="8" t="b">
        <f>IF('Losing Team'!AI15&gt; 'Winning Team '!AI15, True)</f>
        <v>0</v>
      </c>
      <c r="AJ15" s="8" t="b">
        <f>IF('Losing Team'!AJ15&gt; 'Winning Team '!AJ15, True)</f>
        <v>1</v>
      </c>
      <c r="AK15" s="8" t="b">
        <f>IF('Losing Team'!AK15&gt; 'Winning Team '!AK15, True)</f>
        <v>1</v>
      </c>
      <c r="AL15" s="8" t="b">
        <f>IF('Losing Team'!AL15&gt; 'Winning Team '!AL15, True)</f>
        <v>1</v>
      </c>
      <c r="AM15" s="8" t="b">
        <f>IF('Losing Team'!AM15&gt; 'Winning Team '!AM15, True)</f>
        <v>0</v>
      </c>
      <c r="AN15" s="8" t="b">
        <f>IF('Losing Team'!AN15&gt; 'Winning Team '!AN15, True)</f>
        <v>0</v>
      </c>
      <c r="AO15" s="8" t="b">
        <f>IF('Losing Team'!AO15&gt; 'Winning Team '!AO15, True)</f>
        <v>0</v>
      </c>
      <c r="AP15" s="8" t="b">
        <f>IF('Losing Team'!AP15&gt; 'Winning Team '!AP15, True)</f>
        <v>1</v>
      </c>
      <c r="AQ15" s="8" t="b">
        <f>IF('Losing Team'!AQ15&gt; 'Winning Team '!AQ15, True)</f>
        <v>0</v>
      </c>
      <c r="AR15" s="8" t="b">
        <f>IF('Losing Team'!AR15&gt; 'Winning Team '!AR15, True)</f>
        <v>0</v>
      </c>
      <c r="AS15" s="8" t="b">
        <f>IF('Losing Team'!AS15&gt; 'Winning Team '!AS15, True)</f>
        <v>1</v>
      </c>
      <c r="AT15" s="8" t="b">
        <f>IF('Losing Team'!AT15&gt; 'Winning Team '!AT15, True)</f>
        <v>1</v>
      </c>
      <c r="AU15" s="8" t="b">
        <f>IF('Losing Team'!AU15&gt; 'Winning Team '!AU15, True)</f>
        <v>0</v>
      </c>
      <c r="AV15" s="8" t="b">
        <f>IF('Losing Team'!AV15&gt; 'Winning Team '!AV15, True)</f>
        <v>0</v>
      </c>
      <c r="AW15" s="8" t="b">
        <f>IF('Losing Team'!AW15&gt; 'Winning Team '!AW15, True)</f>
        <v>0</v>
      </c>
      <c r="AX15" s="8" t="b">
        <f>IF('Losing Team'!AX15&gt; 'Winning Team '!AX15, True)</f>
        <v>1</v>
      </c>
      <c r="AY15" s="8" t="b">
        <f>IF('Losing Team'!AY15&gt; 'Winning Team '!AY15, True)</f>
        <v>1</v>
      </c>
      <c r="AZ15" s="8" t="b">
        <f>IF('Losing Team'!AZ15&gt; 'Winning Team '!AZ15, True)</f>
        <v>1</v>
      </c>
      <c r="BA15" s="8" t="b">
        <f>IF('Losing Team'!BA15&gt; 'Winning Team '!BA15, True)</f>
        <v>1</v>
      </c>
      <c r="BB15" s="8" t="b">
        <f>IF('Losing Team'!BB15&gt; 'Winning Team '!BB15, True)</f>
        <v>1</v>
      </c>
    </row>
    <row r="16">
      <c r="A16" s="5" t="s">
        <v>135</v>
      </c>
      <c r="B16" s="8" t="b">
        <f>IF('Losing Team'!B16&gt; 'Winning Team '!B16, True)</f>
        <v>1</v>
      </c>
      <c r="C16" s="8" t="b">
        <f>IF('Losing Team'!C16&gt; 'Winning Team '!C16, True)</f>
        <v>0</v>
      </c>
      <c r="D16" s="8" t="b">
        <f>IF('Losing Team'!D16&gt; 'Winning Team '!D16, True)</f>
        <v>0</v>
      </c>
      <c r="E16" s="8" t="b">
        <f>IF('Losing Team'!E16&gt; 'Winning Team '!E16, True)</f>
        <v>1</v>
      </c>
      <c r="F16" s="8" t="b">
        <f>IF('Losing Team'!F16&gt; 'Winning Team '!F16, True)</f>
        <v>1</v>
      </c>
      <c r="G16" s="8" t="b">
        <f>IF('Losing Team'!G16&gt; 'Winning Team '!G16, True)</f>
        <v>1</v>
      </c>
      <c r="H16" s="8" t="b">
        <f>IF('Losing Team'!H16&gt; 'Winning Team '!H16, True)</f>
        <v>1</v>
      </c>
      <c r="I16" s="8" t="b">
        <f>IF('Losing Team'!I16&gt; 'Winning Team '!I16, True)</f>
        <v>0</v>
      </c>
      <c r="J16" s="8" t="b">
        <f>IF('Losing Team'!J16&gt; 'Winning Team '!J16, True)</f>
        <v>1</v>
      </c>
      <c r="K16" s="8" t="b">
        <f>IF('Losing Team'!K16&gt; 'Winning Team '!K16, True)</f>
        <v>1</v>
      </c>
      <c r="L16" s="8" t="b">
        <f>IF('Losing Team'!L16&gt; 'Winning Team '!L16, True)</f>
        <v>1</v>
      </c>
      <c r="M16" s="8" t="b">
        <f>IF('Losing Team'!M16&gt; 'Winning Team '!M16, True)</f>
        <v>1</v>
      </c>
      <c r="N16" s="8" t="b">
        <f>IF('Losing Team'!N16&gt; 'Winning Team '!N16, True)</f>
        <v>0</v>
      </c>
      <c r="O16" s="8" t="b">
        <f>IF('Losing Team'!O16&gt; 'Winning Team '!O16, True)</f>
        <v>1</v>
      </c>
      <c r="P16" s="8" t="b">
        <f>IF('Losing Team'!P16&gt; 'Winning Team '!P16, True)</f>
        <v>1</v>
      </c>
      <c r="Q16" s="8" t="b">
        <f>IF('Losing Team'!Q16&gt; 'Winning Team '!Q16, True)</f>
        <v>1</v>
      </c>
      <c r="R16" s="8" t="b">
        <f>IF('Losing Team'!R16&gt; 'Winning Team '!R16, True)</f>
        <v>0</v>
      </c>
      <c r="S16" s="8" t="b">
        <f>IF('Losing Team'!S16&gt; 'Winning Team '!S16, True)</f>
        <v>1</v>
      </c>
      <c r="T16" s="8" t="b">
        <f>IF('Losing Team'!T16&gt; 'Winning Team '!T16, True)</f>
        <v>0</v>
      </c>
      <c r="U16" s="8" t="b">
        <f>IF('Losing Team'!U16&gt; 'Winning Team '!U16, True)</f>
        <v>1</v>
      </c>
      <c r="V16" s="8" t="b">
        <f>IF('Losing Team'!V16&gt; 'Winning Team '!V16, True)</f>
        <v>1</v>
      </c>
      <c r="W16" s="8" t="b">
        <f>IF('Losing Team'!W16&gt; 'Winning Team '!W16, True)</f>
        <v>1</v>
      </c>
      <c r="X16" s="8" t="b">
        <f>IF('Losing Team'!X16&gt; 'Winning Team '!X16, True)</f>
        <v>0</v>
      </c>
      <c r="Y16" s="8" t="b">
        <f>IF('Losing Team'!Y16&gt; 'Winning Team '!Y16, True)</f>
        <v>1</v>
      </c>
      <c r="Z16" s="8" t="b">
        <f>IF('Losing Team'!Z16&gt; 'Winning Team '!Z16, True)</f>
        <v>1</v>
      </c>
      <c r="AA16" s="8" t="b">
        <f>IF('Losing Team'!AA16&gt; 'Winning Team '!AA16, True)</f>
        <v>1</v>
      </c>
      <c r="AB16" s="8" t="b">
        <f>IF('Losing Team'!AB16&gt; 'Winning Team '!AB16, True)</f>
        <v>1</v>
      </c>
      <c r="AC16" s="8" t="b">
        <f>IF('Losing Team'!AC16&gt; 'Winning Team '!AC16, True)</f>
        <v>0</v>
      </c>
      <c r="AD16" s="8" t="b">
        <f>IF('Losing Team'!AD16&gt; 'Winning Team '!AD16, True)</f>
        <v>0</v>
      </c>
      <c r="AE16" s="8" t="b">
        <f>IF('Losing Team'!AE16&gt; 'Winning Team '!AE16, True)</f>
        <v>1</v>
      </c>
      <c r="AF16" s="8" t="b">
        <f>IF('Losing Team'!AF16&gt; 'Winning Team '!AF16, True)</f>
        <v>1</v>
      </c>
      <c r="AG16" s="8" t="b">
        <f>IF('Losing Team'!AG16&gt; 'Winning Team '!AG16, True)</f>
        <v>1</v>
      </c>
      <c r="AH16" s="8" t="b">
        <f>IF('Losing Team'!AH16&gt; 'Winning Team '!AH16, True)</f>
        <v>1</v>
      </c>
      <c r="AI16" s="8" t="b">
        <f>IF('Losing Team'!AI16&gt; 'Winning Team '!AI16, True)</f>
        <v>1</v>
      </c>
      <c r="AJ16" s="8" t="b">
        <f>IF('Losing Team'!AJ16&gt; 'Winning Team '!AJ16, True)</f>
        <v>0</v>
      </c>
      <c r="AK16" s="8" t="b">
        <f>IF('Losing Team'!AK16&gt; 'Winning Team '!AK16, True)</f>
        <v>0</v>
      </c>
      <c r="AL16" s="8" t="b">
        <f>IF('Losing Team'!AL16&gt; 'Winning Team '!AL16, True)</f>
        <v>0</v>
      </c>
      <c r="AM16" s="8" t="b">
        <f>IF('Losing Team'!AM16&gt; 'Winning Team '!AM16, True)</f>
        <v>1</v>
      </c>
      <c r="AN16" s="8" t="b">
        <f>IF('Losing Team'!AN16&gt; 'Winning Team '!AN16, True)</f>
        <v>1</v>
      </c>
      <c r="AO16" s="8" t="b">
        <f>IF('Losing Team'!AO16&gt; 'Winning Team '!AO16, True)</f>
        <v>1</v>
      </c>
      <c r="AP16" s="8" t="b">
        <f>IF('Losing Team'!AP16&gt; 'Winning Team '!AP16, True)</f>
        <v>0</v>
      </c>
      <c r="AQ16" s="8" t="b">
        <f>IF('Losing Team'!AQ16&gt; 'Winning Team '!AQ16, True)</f>
        <v>0</v>
      </c>
      <c r="AR16" s="8" t="b">
        <f>IF('Losing Team'!AR16&gt; 'Winning Team '!AR16, True)</f>
        <v>1</v>
      </c>
      <c r="AS16" s="8" t="b">
        <f>IF('Losing Team'!AS16&gt; 'Winning Team '!AS16, True)</f>
        <v>0</v>
      </c>
      <c r="AT16" s="8" t="b">
        <f>IF('Losing Team'!AT16&gt; 'Winning Team '!AT16, True)</f>
        <v>0</v>
      </c>
      <c r="AU16" s="8" t="b">
        <f>IF('Losing Team'!AU16&gt; 'Winning Team '!AU16, True)</f>
        <v>1</v>
      </c>
      <c r="AV16" s="8" t="b">
        <f>IF('Losing Team'!AV16&gt; 'Winning Team '!AV16, True)</f>
        <v>1</v>
      </c>
      <c r="AW16" s="8" t="b">
        <f>IF('Losing Team'!AW16&gt; 'Winning Team '!AW16, True)</f>
        <v>1</v>
      </c>
      <c r="AX16" s="8" t="b">
        <f>IF('Losing Team'!AX16&gt; 'Winning Team '!AX16, True)</f>
        <v>0</v>
      </c>
      <c r="AY16" s="8" t="b">
        <f>IF('Losing Team'!AY16&gt; 'Winning Team '!AY16, True)</f>
        <v>0</v>
      </c>
      <c r="AZ16" s="8" t="b">
        <f>IF('Losing Team'!AZ16&gt; 'Winning Team '!AZ16, True)</f>
        <v>0</v>
      </c>
      <c r="BA16" s="8" t="b">
        <f>IF('Losing Team'!BA16&gt; 'Winning Team '!BA16, True)</f>
        <v>0</v>
      </c>
      <c r="BB16" s="8" t="b">
        <f>IF('Losing Team'!BB16&gt; 'Winning Team '!BB16, True)</f>
        <v>1</v>
      </c>
    </row>
    <row r="17">
      <c r="A17" s="5" t="s">
        <v>136</v>
      </c>
      <c r="B17" s="8" t="b">
        <f>IF('Losing Team'!B17&gt; 'Winning Team '!B17, True)</f>
        <v>1</v>
      </c>
      <c r="C17" s="8" t="b">
        <f>IF('Losing Team'!C17&gt; 'Winning Team '!C17, True)</f>
        <v>1</v>
      </c>
      <c r="D17" s="8" t="b">
        <f>IF('Losing Team'!D17&gt; 'Winning Team '!D17, True)</f>
        <v>1</v>
      </c>
      <c r="E17" s="8" t="b">
        <f>IF('Losing Team'!E17&gt; 'Winning Team '!E17, True)</f>
        <v>1</v>
      </c>
      <c r="F17" s="8" t="b">
        <f>IF('Losing Team'!F17&gt; 'Winning Team '!F17, True)</f>
        <v>1</v>
      </c>
      <c r="G17" s="8" t="b">
        <f>IF('Losing Team'!G17&gt; 'Winning Team '!G17, True)</f>
        <v>1</v>
      </c>
      <c r="H17" s="8" t="b">
        <f>IF('Losing Team'!H17&gt; 'Winning Team '!H17, True)</f>
        <v>1</v>
      </c>
      <c r="I17" s="8" t="b">
        <f>IF('Losing Team'!I17&gt; 'Winning Team '!I17, True)</f>
        <v>0</v>
      </c>
      <c r="J17" s="8" t="b">
        <f>IF('Losing Team'!J17&gt; 'Winning Team '!J17, True)</f>
        <v>0</v>
      </c>
      <c r="K17" s="8" t="b">
        <f>IF('Losing Team'!K17&gt; 'Winning Team '!K17, True)</f>
        <v>0</v>
      </c>
      <c r="L17" s="8" t="b">
        <f>IF('Losing Team'!L17&gt; 'Winning Team '!L17, True)</f>
        <v>1</v>
      </c>
      <c r="M17" s="8" t="b">
        <f>IF('Losing Team'!M17&gt; 'Winning Team '!M17, True)</f>
        <v>0</v>
      </c>
      <c r="N17" s="8" t="b">
        <f>IF('Losing Team'!N17&gt; 'Winning Team '!N17, True)</f>
        <v>0</v>
      </c>
      <c r="O17" s="8" t="b">
        <f>IF('Losing Team'!O17&gt; 'Winning Team '!O17, True)</f>
        <v>1</v>
      </c>
      <c r="P17" s="8" t="b">
        <f>IF('Losing Team'!P17&gt; 'Winning Team '!P17, True)</f>
        <v>0</v>
      </c>
      <c r="Q17" s="8" t="b">
        <f>IF('Losing Team'!Q17&gt; 'Winning Team '!Q17, True)</f>
        <v>0</v>
      </c>
      <c r="R17" s="8" t="b">
        <f>IF('Losing Team'!R17&gt; 'Winning Team '!R17, True)</f>
        <v>1</v>
      </c>
      <c r="S17" s="8" t="b">
        <f>IF('Losing Team'!S17&gt; 'Winning Team '!S17, True)</f>
        <v>0</v>
      </c>
      <c r="T17" s="8" t="b">
        <f>IF('Losing Team'!T17&gt; 'Winning Team '!T17, True)</f>
        <v>1</v>
      </c>
      <c r="U17" s="8" t="b">
        <f>IF('Losing Team'!U17&gt; 'Winning Team '!U17, True)</f>
        <v>1</v>
      </c>
      <c r="V17" s="8" t="b">
        <f>IF('Losing Team'!V17&gt; 'Winning Team '!V17, True)</f>
        <v>1</v>
      </c>
      <c r="W17" s="8" t="b">
        <f>IF('Losing Team'!W17&gt; 'Winning Team '!W17, True)</f>
        <v>1</v>
      </c>
      <c r="X17" s="8" t="b">
        <f>IF('Losing Team'!X17&gt; 'Winning Team '!X17, True)</f>
        <v>0</v>
      </c>
      <c r="Y17" s="8" t="b">
        <f>IF('Losing Team'!Y17&gt; 'Winning Team '!Y17, True)</f>
        <v>1</v>
      </c>
      <c r="Z17" s="8" t="b">
        <f>IF('Losing Team'!Z17&gt; 'Winning Team '!Z17, True)</f>
        <v>0</v>
      </c>
      <c r="AA17" s="8" t="b">
        <f>IF('Losing Team'!AA17&gt; 'Winning Team '!AA17, True)</f>
        <v>1</v>
      </c>
      <c r="AB17" s="8" t="b">
        <f>IF('Losing Team'!AB17&gt; 'Winning Team '!AB17, True)</f>
        <v>1</v>
      </c>
      <c r="AC17" s="8" t="b">
        <f>IF('Losing Team'!AC17&gt; 'Winning Team '!AC17, True)</f>
        <v>0</v>
      </c>
      <c r="AD17" s="8" t="b">
        <f>IF('Losing Team'!AD17&gt; 'Winning Team '!AD17, True)</f>
        <v>0</v>
      </c>
      <c r="AE17" s="8" t="b">
        <f>IF('Losing Team'!AE17&gt; 'Winning Team '!AE17, True)</f>
        <v>0</v>
      </c>
      <c r="AF17" s="8" t="b">
        <f>IF('Losing Team'!AF17&gt; 'Winning Team '!AF17, True)</f>
        <v>0</v>
      </c>
      <c r="AG17" s="8" t="b">
        <f>IF('Losing Team'!AG17&gt; 'Winning Team '!AG17, True)</f>
        <v>0</v>
      </c>
      <c r="AH17" s="8" t="b">
        <f>IF('Losing Team'!AH17&gt; 'Winning Team '!AH17, True)</f>
        <v>0</v>
      </c>
      <c r="AI17" s="8" t="b">
        <f>IF('Losing Team'!AI17&gt; 'Winning Team '!AI17, True)</f>
        <v>0</v>
      </c>
      <c r="AJ17" s="8" t="b">
        <f>IF('Losing Team'!AJ17&gt; 'Winning Team '!AJ17, True)</f>
        <v>1</v>
      </c>
      <c r="AK17" s="8" t="b">
        <f>IF('Losing Team'!AK17&gt; 'Winning Team '!AK17, True)</f>
        <v>0</v>
      </c>
      <c r="AL17" s="8" t="b">
        <f>IF('Losing Team'!AL17&gt; 'Winning Team '!AL17, True)</f>
        <v>0</v>
      </c>
      <c r="AM17" s="8" t="b">
        <f>IF('Losing Team'!AM17&gt; 'Winning Team '!AM17, True)</f>
        <v>0</v>
      </c>
      <c r="AN17" s="8" t="b">
        <f>IF('Losing Team'!AN17&gt; 'Winning Team '!AN17, True)</f>
        <v>0</v>
      </c>
      <c r="AO17" s="8" t="b">
        <f>IF('Losing Team'!AO17&gt; 'Winning Team '!AO17, True)</f>
        <v>0</v>
      </c>
      <c r="AP17" s="8" t="b">
        <f>IF('Losing Team'!AP17&gt; 'Winning Team '!AP17, True)</f>
        <v>0</v>
      </c>
      <c r="AQ17" s="8" t="b">
        <f>IF('Losing Team'!AQ17&gt; 'Winning Team '!AQ17, True)</f>
        <v>0</v>
      </c>
      <c r="AR17" s="8" t="b">
        <f>IF('Losing Team'!AR17&gt; 'Winning Team '!AR17, True)</f>
        <v>0</v>
      </c>
      <c r="AS17" s="8" t="b">
        <f>IF('Losing Team'!AS17&gt; 'Winning Team '!AS17, True)</f>
        <v>0</v>
      </c>
      <c r="AT17" s="8" t="b">
        <f>IF('Losing Team'!AT17&gt; 'Winning Team '!AT17, True)</f>
        <v>0</v>
      </c>
      <c r="AU17" s="8" t="b">
        <f>IF('Losing Team'!AU17&gt; 'Winning Team '!AU17, True)</f>
        <v>0</v>
      </c>
      <c r="AV17" s="8" t="b">
        <f>IF('Losing Team'!AV17&gt; 'Winning Team '!AV17, True)</f>
        <v>0</v>
      </c>
      <c r="AW17" s="8" t="b">
        <f>IF('Losing Team'!AW17&gt; 'Winning Team '!AW17, True)</f>
        <v>0</v>
      </c>
      <c r="AX17" s="8" t="b">
        <f>IF('Losing Team'!AX17&gt; 'Winning Team '!AX17, True)</f>
        <v>1</v>
      </c>
      <c r="AY17" s="8" t="b">
        <f>IF('Losing Team'!AY17&gt; 'Winning Team '!AY17, True)</f>
        <v>0</v>
      </c>
      <c r="AZ17" s="8" t="b">
        <f>IF('Losing Team'!AZ17&gt; 'Winning Team '!AZ17, True)</f>
        <v>0</v>
      </c>
      <c r="BA17" s="8" t="b">
        <f>IF('Losing Team'!BA17&gt; 'Winning Team '!BA17, True)</f>
        <v>1</v>
      </c>
      <c r="BB17" s="8" t="b">
        <f>IF('Losing Team'!BB17&gt; 'Winning Team '!BB17, True)</f>
        <v>0</v>
      </c>
    </row>
    <row r="18">
      <c r="A18" s="5" t="s">
        <v>137</v>
      </c>
      <c r="B18" s="8" t="b">
        <f>IF('Losing Team'!B18&gt; 'Winning Team '!B18, True)</f>
        <v>0</v>
      </c>
      <c r="C18" s="8" t="b">
        <f>IF('Losing Team'!C18&gt; 'Winning Team '!C18, True)</f>
        <v>0</v>
      </c>
      <c r="D18" s="8" t="b">
        <f>IF('Losing Team'!D18&gt; 'Winning Team '!D18, True)</f>
        <v>0</v>
      </c>
      <c r="E18" s="8" t="b">
        <f>IF('Losing Team'!E18&gt; 'Winning Team '!E18, True)</f>
        <v>1</v>
      </c>
      <c r="F18" s="8" t="b">
        <f>IF('Losing Team'!F18&gt; 'Winning Team '!F18, True)</f>
        <v>1</v>
      </c>
      <c r="G18" s="8" t="b">
        <f>IF('Losing Team'!G18&gt; 'Winning Team '!G18, True)</f>
        <v>0</v>
      </c>
      <c r="H18" s="8" t="b">
        <f>IF('Losing Team'!H18&gt; 'Winning Team '!H18, True)</f>
        <v>1</v>
      </c>
      <c r="I18" s="8" t="b">
        <f>IF('Losing Team'!I18&gt; 'Winning Team '!I18, True)</f>
        <v>0</v>
      </c>
      <c r="J18" s="8" t="b">
        <f>IF('Losing Team'!J18&gt; 'Winning Team '!J18, True)</f>
        <v>1</v>
      </c>
      <c r="K18" s="8" t="b">
        <f>IF('Losing Team'!K18&gt; 'Winning Team '!K18, True)</f>
        <v>1</v>
      </c>
      <c r="L18" s="8" t="b">
        <f>IF('Losing Team'!L18&gt; 'Winning Team '!L18, True)</f>
        <v>1</v>
      </c>
      <c r="M18" s="8" t="b">
        <f>IF('Losing Team'!M18&gt; 'Winning Team '!M18, True)</f>
        <v>1</v>
      </c>
      <c r="N18" s="8" t="b">
        <f>IF('Losing Team'!N18&gt; 'Winning Team '!N18, True)</f>
        <v>1</v>
      </c>
      <c r="O18" s="8" t="b">
        <f>IF('Losing Team'!O18&gt; 'Winning Team '!O18, True)</f>
        <v>0</v>
      </c>
      <c r="P18" s="8" t="b">
        <f>IF('Losing Team'!P18&gt; 'Winning Team '!P18, True)</f>
        <v>0</v>
      </c>
      <c r="Q18" s="8" t="b">
        <f>IF('Losing Team'!Q18&gt; 'Winning Team '!Q18, True)</f>
        <v>0</v>
      </c>
      <c r="R18" s="8" t="b">
        <f>IF('Losing Team'!R18&gt; 'Winning Team '!R18, True)</f>
        <v>1</v>
      </c>
      <c r="S18" s="8" t="b">
        <f>IF('Losing Team'!S18&gt; 'Winning Team '!S18, True)</f>
        <v>1</v>
      </c>
      <c r="T18" s="8" t="b">
        <f>IF('Losing Team'!T18&gt; 'Winning Team '!T18, True)</f>
        <v>0</v>
      </c>
      <c r="U18" s="8" t="b">
        <f>IF('Losing Team'!U18&gt; 'Winning Team '!U18, True)</f>
        <v>0</v>
      </c>
      <c r="V18" s="8" t="b">
        <f>IF('Losing Team'!V18&gt; 'Winning Team '!V18, True)</f>
        <v>0</v>
      </c>
      <c r="W18" s="8" t="b">
        <f>IF('Losing Team'!W18&gt; 'Winning Team '!W18, True)</f>
        <v>1</v>
      </c>
      <c r="X18" s="8" t="b">
        <f>IF('Losing Team'!X18&gt; 'Winning Team '!X18, True)</f>
        <v>1</v>
      </c>
      <c r="Y18" s="8" t="b">
        <f>IF('Losing Team'!Y18&gt; 'Winning Team '!Y18, True)</f>
        <v>1</v>
      </c>
      <c r="Z18" s="8" t="b">
        <f>IF('Losing Team'!Z18&gt; 'Winning Team '!Z18, True)</f>
        <v>1</v>
      </c>
      <c r="AA18" s="8" t="b">
        <f>IF('Losing Team'!AA18&gt; 'Winning Team '!AA18, True)</f>
        <v>1</v>
      </c>
      <c r="AB18" s="8" t="b">
        <f>IF('Losing Team'!AB18&gt; 'Winning Team '!AB18, True)</f>
        <v>0</v>
      </c>
      <c r="AC18" s="8" t="b">
        <f>IF('Losing Team'!AC18&gt; 'Winning Team '!AC18, True)</f>
        <v>1</v>
      </c>
      <c r="AD18" s="8" t="b">
        <f>IF('Losing Team'!AD18&gt; 'Winning Team '!AD18, True)</f>
        <v>0</v>
      </c>
      <c r="AE18" s="8" t="b">
        <f>IF('Losing Team'!AE18&gt; 'Winning Team '!AE18, True)</f>
        <v>1</v>
      </c>
      <c r="AF18" s="8" t="b">
        <f>IF('Losing Team'!AF18&gt; 'Winning Team '!AF18, True)</f>
        <v>1</v>
      </c>
      <c r="AG18" s="8" t="b">
        <f>IF('Losing Team'!AG18&gt; 'Winning Team '!AG18, True)</f>
        <v>1</v>
      </c>
      <c r="AH18" s="8" t="b">
        <f>IF('Losing Team'!AH18&gt; 'Winning Team '!AH18, True)</f>
        <v>1</v>
      </c>
      <c r="AI18" s="8" t="b">
        <f>IF('Losing Team'!AI18&gt; 'Winning Team '!AI18, True)</f>
        <v>0</v>
      </c>
      <c r="AJ18" s="8" t="b">
        <f>IF('Losing Team'!AJ18&gt; 'Winning Team '!AJ18, True)</f>
        <v>1</v>
      </c>
      <c r="AK18" s="8" t="b">
        <f>IF('Losing Team'!AK18&gt; 'Winning Team '!AK18, True)</f>
        <v>1</v>
      </c>
      <c r="AL18" s="8" t="b">
        <f>IF('Losing Team'!AL18&gt; 'Winning Team '!AL18, True)</f>
        <v>1</v>
      </c>
      <c r="AM18" s="8" t="b">
        <f>IF('Losing Team'!AM18&gt; 'Winning Team '!AM18, True)</f>
        <v>1</v>
      </c>
      <c r="AN18" s="8" t="b">
        <f>IF('Losing Team'!AN18&gt; 'Winning Team '!AN18, True)</f>
        <v>1</v>
      </c>
      <c r="AO18" s="8" t="b">
        <f>IF('Losing Team'!AO18&gt; 'Winning Team '!AO18, True)</f>
        <v>0</v>
      </c>
      <c r="AP18" s="8" t="b">
        <f>IF('Losing Team'!AP18&gt; 'Winning Team '!AP18, True)</f>
        <v>1</v>
      </c>
      <c r="AQ18" s="8" t="b">
        <f>IF('Losing Team'!AQ18&gt; 'Winning Team '!AQ18, True)</f>
        <v>1</v>
      </c>
      <c r="AR18" s="8" t="b">
        <f>IF('Losing Team'!AR18&gt; 'Winning Team '!AR18, True)</f>
        <v>0</v>
      </c>
      <c r="AS18" s="8" t="b">
        <f>IF('Losing Team'!AS18&gt; 'Winning Team '!AS18, True)</f>
        <v>1</v>
      </c>
      <c r="AT18" s="8" t="b">
        <f>IF('Losing Team'!AT18&gt; 'Winning Team '!AT18, True)</f>
        <v>1</v>
      </c>
      <c r="AU18" s="8" t="b">
        <f>IF('Losing Team'!AU18&gt; 'Winning Team '!AU18, True)</f>
        <v>0</v>
      </c>
      <c r="AV18" s="8" t="b">
        <f>IF('Losing Team'!AV18&gt; 'Winning Team '!AV18, True)</f>
        <v>1</v>
      </c>
      <c r="AW18" s="8" t="b">
        <f>IF('Losing Team'!AW18&gt; 'Winning Team '!AW18, True)</f>
        <v>1</v>
      </c>
      <c r="AX18" s="8" t="b">
        <f>IF('Losing Team'!AX18&gt; 'Winning Team '!AX18, True)</f>
        <v>1</v>
      </c>
      <c r="AY18" s="8" t="b">
        <f>IF('Losing Team'!AY18&gt; 'Winning Team '!AY18, True)</f>
        <v>1</v>
      </c>
      <c r="AZ18" s="8" t="b">
        <f>IF('Losing Team'!AZ18&gt; 'Winning Team '!AZ18, True)</f>
        <v>1</v>
      </c>
      <c r="BA18" s="8" t="b">
        <f>IF('Losing Team'!BA18&gt; 'Winning Team '!BA18, True)</f>
        <v>1</v>
      </c>
      <c r="BB18" s="8" t="b">
        <f>IF('Losing Team'!BB18&gt; 'Winning Team '!BB18, True)</f>
        <v>1</v>
      </c>
    </row>
    <row r="19">
      <c r="A19" s="5" t="s">
        <v>138</v>
      </c>
      <c r="B19" s="8" t="b">
        <f>IF('Losing Team'!B19&gt; 'Winning Team '!B19, True)</f>
        <v>0</v>
      </c>
      <c r="C19" s="8" t="b">
        <f>IF('Losing Team'!C19&gt; 'Winning Team '!C19, True)</f>
        <v>1</v>
      </c>
      <c r="D19" s="8" t="b">
        <f>IF('Losing Team'!D19&gt; 'Winning Team '!D19, True)</f>
        <v>1</v>
      </c>
      <c r="E19" s="8" t="b">
        <f>IF('Losing Team'!E19&gt; 'Winning Team '!E19, True)</f>
        <v>0</v>
      </c>
      <c r="F19" s="8" t="b">
        <f>IF('Losing Team'!F19&gt; 'Winning Team '!F19, True)</f>
        <v>0</v>
      </c>
      <c r="G19" s="8" t="b">
        <f>IF('Losing Team'!G19&gt; 'Winning Team '!G19, True)</f>
        <v>1</v>
      </c>
      <c r="H19" s="8" t="b">
        <f>IF('Losing Team'!H19&gt; 'Winning Team '!H19, True)</f>
        <v>0</v>
      </c>
      <c r="I19" s="8" t="b">
        <f>IF('Losing Team'!I19&gt; 'Winning Team '!I19, True)</f>
        <v>0</v>
      </c>
      <c r="J19" s="8" t="b">
        <f>IF('Losing Team'!J19&gt; 'Winning Team '!J19, True)</f>
        <v>1</v>
      </c>
      <c r="K19" s="8" t="b">
        <f>IF('Losing Team'!K19&gt; 'Winning Team '!K19, True)</f>
        <v>1</v>
      </c>
      <c r="L19" s="8" t="b">
        <f>IF('Losing Team'!L19&gt; 'Winning Team '!L19, True)</f>
        <v>1</v>
      </c>
      <c r="M19" s="8" t="b">
        <f>IF('Losing Team'!M19&gt; 'Winning Team '!M19, True)</f>
        <v>1</v>
      </c>
      <c r="N19" s="8" t="b">
        <f>IF('Losing Team'!N19&gt; 'Winning Team '!N19, True)</f>
        <v>0</v>
      </c>
      <c r="O19" s="8" t="b">
        <f>IF('Losing Team'!O19&gt; 'Winning Team '!O19, True)</f>
        <v>1</v>
      </c>
      <c r="P19" s="8" t="b">
        <f>IF('Losing Team'!P19&gt; 'Winning Team '!P19, True)</f>
        <v>1</v>
      </c>
      <c r="Q19" s="8" t="b">
        <f>IF('Losing Team'!Q19&gt; 'Winning Team '!Q19, True)</f>
        <v>1</v>
      </c>
      <c r="R19" s="8" t="b">
        <f>IF('Losing Team'!R19&gt; 'Winning Team '!R19, True)</f>
        <v>0</v>
      </c>
      <c r="S19" s="8" t="b">
        <f>IF('Losing Team'!S19&gt; 'Winning Team '!S19, True)</f>
        <v>1</v>
      </c>
      <c r="T19" s="8" t="b">
        <f>IF('Losing Team'!T19&gt; 'Winning Team '!T19, True)</f>
        <v>0</v>
      </c>
      <c r="U19" s="8" t="b">
        <f>IF('Losing Team'!U19&gt; 'Winning Team '!U19, True)</f>
        <v>1</v>
      </c>
      <c r="V19" s="8" t="b">
        <f>IF('Losing Team'!V19&gt; 'Winning Team '!V19, True)</f>
        <v>0</v>
      </c>
      <c r="W19" s="8" t="b">
        <f>IF('Losing Team'!W19&gt; 'Winning Team '!W19, True)</f>
        <v>0</v>
      </c>
      <c r="X19" s="8" t="b">
        <f>IF('Losing Team'!X19&gt; 'Winning Team '!X19, True)</f>
        <v>1</v>
      </c>
      <c r="Y19" s="8" t="b">
        <f>IF('Losing Team'!Y19&gt; 'Winning Team '!Y19, True)</f>
        <v>1</v>
      </c>
      <c r="Z19" s="8" t="b">
        <f>IF('Losing Team'!Z19&gt; 'Winning Team '!Z19, True)</f>
        <v>1</v>
      </c>
      <c r="AA19" s="8" t="b">
        <f>IF('Losing Team'!AA19&gt; 'Winning Team '!AA19, True)</f>
        <v>1</v>
      </c>
      <c r="AB19" s="8" t="b">
        <f>IF('Losing Team'!AB19&gt; 'Winning Team '!AB19, True)</f>
        <v>1</v>
      </c>
      <c r="AC19" s="8" t="b">
        <f>IF('Losing Team'!AC19&gt; 'Winning Team '!AC19, True)</f>
        <v>1</v>
      </c>
      <c r="AD19" s="8" t="b">
        <f>IF('Losing Team'!AD19&gt; 'Winning Team '!AD19, True)</f>
        <v>0</v>
      </c>
      <c r="AE19" s="8" t="b">
        <f>IF('Losing Team'!AE19&gt; 'Winning Team '!AE19, True)</f>
        <v>1</v>
      </c>
      <c r="AF19" s="8" t="b">
        <f>IF('Losing Team'!AF19&gt; 'Winning Team '!AF19, True)</f>
        <v>0</v>
      </c>
      <c r="AG19" s="8" t="b">
        <f>IF('Losing Team'!AG19&gt; 'Winning Team '!AG19, True)</f>
        <v>0</v>
      </c>
      <c r="AH19" s="8" t="b">
        <f>IF('Losing Team'!AH19&gt; 'Winning Team '!AH19, True)</f>
        <v>1</v>
      </c>
      <c r="AI19" s="8" t="b">
        <f>IF('Losing Team'!AI19&gt; 'Winning Team '!AI19, True)</f>
        <v>1</v>
      </c>
      <c r="AJ19" s="8" t="b">
        <f>IF('Losing Team'!AJ19&gt; 'Winning Team '!AJ19, True)</f>
        <v>0</v>
      </c>
      <c r="AK19" s="8" t="b">
        <f>IF('Losing Team'!AK19&gt; 'Winning Team '!AK19, True)</f>
        <v>0</v>
      </c>
      <c r="AL19" s="8" t="b">
        <f>IF('Losing Team'!AL19&gt; 'Winning Team '!AL19, True)</f>
        <v>0</v>
      </c>
      <c r="AM19" s="8" t="b">
        <f>IF('Losing Team'!AM19&gt; 'Winning Team '!AM19, True)</f>
        <v>1</v>
      </c>
      <c r="AN19" s="8" t="b">
        <f>IF('Losing Team'!AN19&gt; 'Winning Team '!AN19, True)</f>
        <v>1</v>
      </c>
      <c r="AO19" s="8" t="b">
        <f>IF('Losing Team'!AO19&gt; 'Winning Team '!AO19, True)</f>
        <v>0</v>
      </c>
      <c r="AP19" s="8" t="b">
        <f>IF('Losing Team'!AP19&gt; 'Winning Team '!AP19, True)</f>
        <v>0</v>
      </c>
      <c r="AQ19" s="8" t="b">
        <f>IF('Losing Team'!AQ19&gt; 'Winning Team '!AQ19, True)</f>
        <v>1</v>
      </c>
      <c r="AR19" s="8" t="b">
        <f>IF('Losing Team'!AR19&gt; 'Winning Team '!AR19, True)</f>
        <v>1</v>
      </c>
      <c r="AS19" s="8" t="b">
        <f>IF('Losing Team'!AS19&gt; 'Winning Team '!AS19, True)</f>
        <v>0</v>
      </c>
      <c r="AT19" s="8" t="b">
        <f>IF('Losing Team'!AT19&gt; 'Winning Team '!AT19, True)</f>
        <v>0</v>
      </c>
      <c r="AU19" s="8" t="b">
        <f>IF('Losing Team'!AU19&gt; 'Winning Team '!AU19, True)</f>
        <v>1</v>
      </c>
      <c r="AV19" s="8" t="b">
        <f>IF('Losing Team'!AV19&gt; 'Winning Team '!AV19, True)</f>
        <v>1</v>
      </c>
      <c r="AW19" s="8" t="b">
        <f>IF('Losing Team'!AW19&gt; 'Winning Team '!AW19, True)</f>
        <v>1</v>
      </c>
      <c r="AX19" s="8" t="b">
        <f>IF('Losing Team'!AX19&gt; 'Winning Team '!AX19, True)</f>
        <v>0</v>
      </c>
      <c r="AY19" s="8" t="b">
        <f>IF('Losing Team'!AY19&gt; 'Winning Team '!AY19, True)</f>
        <v>0</v>
      </c>
      <c r="AZ19" s="8" t="b">
        <f>IF('Losing Team'!AZ19&gt; 'Winning Team '!AZ19, True)</f>
        <v>1</v>
      </c>
      <c r="BA19" s="8" t="b">
        <f>IF('Losing Team'!BA19&gt; 'Winning Team '!BA19, True)</f>
        <v>0</v>
      </c>
      <c r="BB19" s="8" t="b">
        <f>IF('Losing Team'!BB19&gt; 'Winning Team '!BB19, True)</f>
        <v>1</v>
      </c>
    </row>
    <row r="20">
      <c r="A20" s="5" t="s">
        <v>139</v>
      </c>
      <c r="B20" s="8" t="b">
        <f>IF('Losing Team'!B20&gt; 'Winning Team '!B20, True)</f>
        <v>0</v>
      </c>
      <c r="C20" s="8" t="b">
        <f>IF('Losing Team'!C20&gt; 'Winning Team '!C20, True)</f>
        <v>1</v>
      </c>
      <c r="D20" s="8" t="b">
        <f>IF('Losing Team'!D20&gt; 'Winning Team '!D20, True)</f>
        <v>1</v>
      </c>
      <c r="E20" s="8" t="b">
        <f>IF('Losing Team'!E20&gt; 'Winning Team '!E20, True)</f>
        <v>0</v>
      </c>
      <c r="F20" s="8" t="b">
        <f>IF('Losing Team'!F20&gt; 'Winning Team '!F20, True)</f>
        <v>0</v>
      </c>
      <c r="G20" s="8" t="b">
        <f>IF('Losing Team'!G20&gt; 'Winning Team '!G20, True)</f>
        <v>1</v>
      </c>
      <c r="H20" s="8" t="b">
        <f>IF('Losing Team'!H20&gt; 'Winning Team '!H20, True)</f>
        <v>0</v>
      </c>
      <c r="I20" s="8" t="b">
        <f>IF('Losing Team'!I20&gt; 'Winning Team '!I20, True)</f>
        <v>0</v>
      </c>
      <c r="J20" s="8" t="b">
        <f>IF('Losing Team'!J20&gt; 'Winning Team '!J20, True)</f>
        <v>1</v>
      </c>
      <c r="K20" s="8" t="b">
        <f>IF('Losing Team'!K20&gt; 'Winning Team '!K20, True)</f>
        <v>0</v>
      </c>
      <c r="L20" s="8" t="b">
        <f>IF('Losing Team'!L20&gt; 'Winning Team '!L20, True)</f>
        <v>1</v>
      </c>
      <c r="M20" s="8" t="b">
        <f>IF('Losing Team'!M20&gt; 'Winning Team '!M20, True)</f>
        <v>1</v>
      </c>
      <c r="N20" s="8" t="b">
        <f>IF('Losing Team'!N20&gt; 'Winning Team '!N20, True)</f>
        <v>1</v>
      </c>
      <c r="O20" s="8" t="b">
        <f>IF('Losing Team'!O20&gt; 'Winning Team '!O20, True)</f>
        <v>1</v>
      </c>
      <c r="P20" s="8" t="b">
        <f>IF('Losing Team'!P20&gt; 'Winning Team '!P20, True)</f>
        <v>0</v>
      </c>
      <c r="Q20" s="8" t="b">
        <f>IF('Losing Team'!Q20&gt; 'Winning Team '!Q20, True)</f>
        <v>1</v>
      </c>
      <c r="R20" s="8" t="b">
        <f>IF('Losing Team'!R20&gt; 'Winning Team '!R20, True)</f>
        <v>1</v>
      </c>
      <c r="S20" s="8" t="b">
        <f>IF('Losing Team'!S20&gt; 'Winning Team '!S20, True)</f>
        <v>0</v>
      </c>
      <c r="T20" s="8" t="b">
        <f>IF('Losing Team'!T20&gt; 'Winning Team '!T20, True)</f>
        <v>0</v>
      </c>
      <c r="U20" s="8" t="b">
        <f>IF('Losing Team'!U20&gt; 'Winning Team '!U20, True)</f>
        <v>0</v>
      </c>
      <c r="V20" s="8" t="b">
        <f>IF('Losing Team'!V20&gt; 'Winning Team '!V20, True)</f>
        <v>0</v>
      </c>
      <c r="W20" s="8" t="b">
        <f>IF('Losing Team'!W20&gt; 'Winning Team '!W20, True)</f>
        <v>0</v>
      </c>
      <c r="X20" s="8" t="b">
        <f>IF('Losing Team'!X20&gt; 'Winning Team '!X20, True)</f>
        <v>0</v>
      </c>
      <c r="Y20" s="8" t="b">
        <f>IF('Losing Team'!Y20&gt; 'Winning Team '!Y20, True)</f>
        <v>0</v>
      </c>
      <c r="Z20" s="8" t="b">
        <f>IF('Losing Team'!Z20&gt; 'Winning Team '!Z20, True)</f>
        <v>1</v>
      </c>
      <c r="AA20" s="8" t="b">
        <f>IF('Losing Team'!AA20&gt; 'Winning Team '!AA20, True)</f>
        <v>1</v>
      </c>
      <c r="AB20" s="8" t="b">
        <f>IF('Losing Team'!AB20&gt; 'Winning Team '!AB20, True)</f>
        <v>1</v>
      </c>
      <c r="AC20" s="8" t="b">
        <f>IF('Losing Team'!AC20&gt; 'Winning Team '!AC20, True)</f>
        <v>0</v>
      </c>
      <c r="AD20" s="8" t="b">
        <f>IF('Losing Team'!AD20&gt; 'Winning Team '!AD20, True)</f>
        <v>0</v>
      </c>
      <c r="AE20" s="8" t="b">
        <f>IF('Losing Team'!AE20&gt; 'Winning Team '!AE20, True)</f>
        <v>0</v>
      </c>
      <c r="AF20" s="8" t="b">
        <f>IF('Losing Team'!AF20&gt; 'Winning Team '!AF20, True)</f>
        <v>0</v>
      </c>
      <c r="AG20" s="8" t="b">
        <f>IF('Losing Team'!AG20&gt; 'Winning Team '!AG20, True)</f>
        <v>0</v>
      </c>
      <c r="AH20" s="8" t="b">
        <f>IF('Losing Team'!AH20&gt; 'Winning Team '!AH20, True)</f>
        <v>1</v>
      </c>
      <c r="AI20" s="8" t="b">
        <f>IF('Losing Team'!AI20&gt; 'Winning Team '!AI20, True)</f>
        <v>0</v>
      </c>
      <c r="AJ20" s="8" t="b">
        <f>IF('Losing Team'!AJ20&gt; 'Winning Team '!AJ20, True)</f>
        <v>1</v>
      </c>
      <c r="AK20" s="8" t="b">
        <f>IF('Losing Team'!AK20&gt; 'Winning Team '!AK20, True)</f>
        <v>1</v>
      </c>
      <c r="AL20" s="8" t="b">
        <f>IF('Losing Team'!AL20&gt; 'Winning Team '!AL20, True)</f>
        <v>1</v>
      </c>
      <c r="AM20" s="8" t="b">
        <f>IF('Losing Team'!AM20&gt; 'Winning Team '!AM20, True)</f>
        <v>1</v>
      </c>
      <c r="AN20" s="8" t="b">
        <f>IF('Losing Team'!AN20&gt; 'Winning Team '!AN20, True)</f>
        <v>1</v>
      </c>
      <c r="AO20" s="8" t="b">
        <f>IF('Losing Team'!AO20&gt; 'Winning Team '!AO20, True)</f>
        <v>1</v>
      </c>
      <c r="AP20" s="8" t="b">
        <f>IF('Losing Team'!AP20&gt; 'Winning Team '!AP20, True)</f>
        <v>1</v>
      </c>
      <c r="AQ20" s="8" t="b">
        <f>IF('Losing Team'!AQ20&gt; 'Winning Team '!AQ20, True)</f>
        <v>1</v>
      </c>
      <c r="AR20" s="8" t="b">
        <f>IF('Losing Team'!AR20&gt; 'Winning Team '!AR20, True)</f>
        <v>1</v>
      </c>
      <c r="AS20" s="8" t="b">
        <f>IF('Losing Team'!AS20&gt; 'Winning Team '!AS20, True)</f>
        <v>0</v>
      </c>
      <c r="AT20" s="8" t="b">
        <f>IF('Losing Team'!AT20&gt; 'Winning Team '!AT20, True)</f>
        <v>1</v>
      </c>
      <c r="AU20" s="8" t="b">
        <f>IF('Losing Team'!AU20&gt; 'Winning Team '!AU20, True)</f>
        <v>0</v>
      </c>
      <c r="AV20" s="8" t="b">
        <f>IF('Losing Team'!AV20&gt; 'Winning Team '!AV20, True)</f>
        <v>0</v>
      </c>
      <c r="AW20" s="8" t="b">
        <f>IF('Losing Team'!AW20&gt; 'Winning Team '!AW20, True)</f>
        <v>1</v>
      </c>
      <c r="AX20" s="8" t="b">
        <f>IF('Losing Team'!AX20&gt; 'Winning Team '!AX20, True)</f>
        <v>0</v>
      </c>
      <c r="AY20" s="8" t="b">
        <f>IF('Losing Team'!AY20&gt; 'Winning Team '!AY20, True)</f>
        <v>1</v>
      </c>
      <c r="AZ20" s="8" t="b">
        <f>IF('Losing Team'!AZ20&gt; 'Winning Team '!AZ20, True)</f>
        <v>0</v>
      </c>
      <c r="BA20" s="8" t="b">
        <f>IF('Losing Team'!BA20&gt; 'Winning Team '!BA20, True)</f>
        <v>1</v>
      </c>
      <c r="BB20" s="8" t="b">
        <f>IF('Losing Team'!BB20&gt; 'Winning Team '!BB20, True)</f>
        <v>1</v>
      </c>
    </row>
    <row r="21">
      <c r="A21" s="5" t="s">
        <v>140</v>
      </c>
      <c r="B21" s="8" t="b">
        <f>IF('Losing Team'!B21&gt; 'Winning Team '!B21, True)</f>
        <v>0</v>
      </c>
      <c r="C21" s="8" t="b">
        <f>IF('Losing Team'!C21&gt; 'Winning Team '!C21, True)</f>
        <v>0</v>
      </c>
      <c r="D21" s="8" t="b">
        <f>IF('Losing Team'!D21&gt; 'Winning Team '!D21, True)</f>
        <v>1</v>
      </c>
      <c r="E21" s="8" t="b">
        <f>IF('Losing Team'!E21&gt; 'Winning Team '!E21, True)</f>
        <v>0</v>
      </c>
      <c r="F21" s="8" t="b">
        <f>IF('Losing Team'!F21&gt; 'Winning Team '!F21, True)</f>
        <v>0</v>
      </c>
      <c r="G21" s="8" t="b">
        <f>IF('Losing Team'!G21&gt; 'Winning Team '!G21, True)</f>
        <v>1</v>
      </c>
      <c r="H21" s="8" t="b">
        <f>IF('Losing Team'!H21&gt; 'Winning Team '!H21, True)</f>
        <v>0</v>
      </c>
      <c r="I21" s="8" t="b">
        <f>IF('Losing Team'!I21&gt; 'Winning Team '!I21, True)</f>
        <v>0</v>
      </c>
      <c r="J21" s="8" t="b">
        <f>IF('Losing Team'!J21&gt; 'Winning Team '!J21, True)</f>
        <v>0</v>
      </c>
      <c r="K21" s="8" t="b">
        <f>IF('Losing Team'!K21&gt; 'Winning Team '!K21, True)</f>
        <v>0</v>
      </c>
      <c r="L21" s="8" t="b">
        <f>IF('Losing Team'!L21&gt; 'Winning Team '!L21, True)</f>
        <v>0</v>
      </c>
      <c r="M21" s="8" t="b">
        <f>IF('Losing Team'!M21&gt; 'Winning Team '!M21, True)</f>
        <v>0</v>
      </c>
      <c r="N21" s="8" t="b">
        <f>IF('Losing Team'!N21&gt; 'Winning Team '!N21, True)</f>
        <v>0</v>
      </c>
      <c r="O21" s="8" t="b">
        <f>IF('Losing Team'!O21&gt; 'Winning Team '!O21, True)</f>
        <v>1</v>
      </c>
      <c r="P21" s="8" t="b">
        <f>IF('Losing Team'!P21&gt; 'Winning Team '!P21, True)</f>
        <v>1</v>
      </c>
      <c r="Q21" s="8" t="b">
        <f>IF('Losing Team'!Q21&gt; 'Winning Team '!Q21, True)</f>
        <v>0</v>
      </c>
      <c r="R21" s="8" t="b">
        <f>IF('Losing Team'!R21&gt; 'Winning Team '!R21, True)</f>
        <v>1</v>
      </c>
      <c r="S21" s="8" t="b">
        <f>IF('Losing Team'!S21&gt; 'Winning Team '!S21, True)</f>
        <v>1</v>
      </c>
      <c r="T21" s="8" t="b">
        <f>IF('Losing Team'!T21&gt; 'Winning Team '!T21, True)</f>
        <v>0</v>
      </c>
      <c r="U21" s="8" t="b">
        <f>IF('Losing Team'!U21&gt; 'Winning Team '!U21, True)</f>
        <v>1</v>
      </c>
      <c r="V21" s="8" t="b">
        <f>IF('Losing Team'!V21&gt; 'Winning Team '!V21, True)</f>
        <v>0</v>
      </c>
      <c r="W21" s="8" t="b">
        <f>IF('Losing Team'!W21&gt; 'Winning Team '!W21, True)</f>
        <v>0</v>
      </c>
      <c r="X21" s="8" t="b">
        <f>IF('Losing Team'!X21&gt; 'Winning Team '!X21, True)</f>
        <v>1</v>
      </c>
      <c r="Y21" s="8" t="b">
        <f>IF('Losing Team'!Y21&gt; 'Winning Team '!Y21, True)</f>
        <v>1</v>
      </c>
      <c r="Z21" s="8" t="b">
        <f>IF('Losing Team'!Z21&gt; 'Winning Team '!Z21, True)</f>
        <v>1</v>
      </c>
      <c r="AA21" s="8" t="b">
        <f>IF('Losing Team'!AA21&gt; 'Winning Team '!AA21, True)</f>
        <v>1</v>
      </c>
      <c r="AB21" s="8" t="b">
        <f>IF('Losing Team'!AB21&gt; 'Winning Team '!AB21, True)</f>
        <v>1</v>
      </c>
      <c r="AC21" s="8" t="b">
        <f>IF('Losing Team'!AC21&gt; 'Winning Team '!AC21, True)</f>
        <v>1</v>
      </c>
      <c r="AD21" s="8" t="b">
        <f>IF('Losing Team'!AD21&gt; 'Winning Team '!AD21, True)</f>
        <v>0</v>
      </c>
      <c r="AE21" s="8" t="b">
        <f>IF('Losing Team'!AE21&gt; 'Winning Team '!AE21, True)</f>
        <v>1</v>
      </c>
      <c r="AF21" s="8" t="b">
        <f>IF('Losing Team'!AF21&gt; 'Winning Team '!AF21, True)</f>
        <v>0</v>
      </c>
      <c r="AG21" s="8" t="b">
        <f>IF('Losing Team'!AG21&gt; 'Winning Team '!AG21, True)</f>
        <v>1</v>
      </c>
      <c r="AH21" s="8" t="b">
        <f>IF('Losing Team'!AH21&gt; 'Winning Team '!AH21, True)</f>
        <v>1</v>
      </c>
      <c r="AI21" s="8" t="b">
        <f>IF('Losing Team'!AI21&gt; 'Winning Team '!AI21, True)</f>
        <v>1</v>
      </c>
      <c r="AJ21" s="8" t="b">
        <f>IF('Losing Team'!AJ21&gt; 'Winning Team '!AJ21, True)</f>
        <v>1</v>
      </c>
      <c r="AK21" s="8" t="b">
        <f>IF('Losing Team'!AK21&gt; 'Winning Team '!AK21, True)</f>
        <v>1</v>
      </c>
      <c r="AL21" s="8" t="b">
        <f>IF('Losing Team'!AL21&gt; 'Winning Team '!AL21, True)</f>
        <v>0</v>
      </c>
      <c r="AM21" s="8" t="b">
        <f>IF('Losing Team'!AM21&gt; 'Winning Team '!AM21, True)</f>
        <v>1</v>
      </c>
      <c r="AN21" s="8" t="b">
        <f>IF('Losing Team'!AN21&gt; 'Winning Team '!AN21, True)</f>
        <v>1</v>
      </c>
      <c r="AO21" s="8" t="b">
        <f>IF('Losing Team'!AO21&gt; 'Winning Team '!AO21, True)</f>
        <v>1</v>
      </c>
      <c r="AP21" s="8" t="b">
        <f>IF('Losing Team'!AP21&gt; 'Winning Team '!AP21, True)</f>
        <v>1</v>
      </c>
      <c r="AQ21" s="8" t="b">
        <f>IF('Losing Team'!AQ21&gt; 'Winning Team '!AQ21, True)</f>
        <v>1</v>
      </c>
      <c r="AR21" s="8" t="b">
        <f>IF('Losing Team'!AR21&gt; 'Winning Team '!AR21, True)</f>
        <v>1</v>
      </c>
      <c r="AS21" s="8" t="b">
        <f>IF('Losing Team'!AS21&gt; 'Winning Team '!AS21, True)</f>
        <v>0</v>
      </c>
      <c r="AT21" s="8" t="b">
        <f>IF('Losing Team'!AT21&gt; 'Winning Team '!AT21, True)</f>
        <v>0</v>
      </c>
      <c r="AU21" s="8" t="b">
        <f>IF('Losing Team'!AU21&gt; 'Winning Team '!AU21, True)</f>
        <v>1</v>
      </c>
      <c r="AV21" s="8" t="b">
        <f>IF('Losing Team'!AV21&gt; 'Winning Team '!AV21, True)</f>
        <v>1</v>
      </c>
      <c r="AW21" s="8" t="b">
        <f>IF('Losing Team'!AW21&gt; 'Winning Team '!AW21, True)</f>
        <v>1</v>
      </c>
      <c r="AX21" s="8" t="b">
        <f>IF('Losing Team'!AX21&gt; 'Winning Team '!AX21, True)</f>
        <v>1</v>
      </c>
      <c r="AY21" s="8" t="b">
        <f>IF('Losing Team'!AY21&gt; 'Winning Team '!AY21, True)</f>
        <v>1</v>
      </c>
      <c r="AZ21" s="8" t="b">
        <f>IF('Losing Team'!AZ21&gt; 'Winning Team '!AZ21, True)</f>
        <v>1</v>
      </c>
      <c r="BA21" s="8" t="b">
        <f>IF('Losing Team'!BA21&gt; 'Winning Team '!BA21, True)</f>
        <v>1</v>
      </c>
      <c r="BB21" s="8" t="b">
        <f>IF('Losing Team'!BB21&gt; 'Winning Team '!BB21, True)</f>
        <v>1</v>
      </c>
    </row>
    <row r="22">
      <c r="A22" s="5" t="s">
        <v>141</v>
      </c>
      <c r="B22" s="8" t="b">
        <f>IF('Losing Team'!B22&gt; 'Winning Team '!B22, True)</f>
        <v>0</v>
      </c>
      <c r="C22" s="8" t="b">
        <f>IF('Losing Team'!C22&gt; 'Winning Team '!C22, True)</f>
        <v>1</v>
      </c>
      <c r="D22" s="8" t="b">
        <f>IF('Losing Team'!D22&gt; 'Winning Team '!D22, True)</f>
        <v>1</v>
      </c>
      <c r="E22" s="8" t="b">
        <f>IF('Losing Team'!E22&gt; 'Winning Team '!E22, True)</f>
        <v>0</v>
      </c>
      <c r="F22" s="8" t="b">
        <f>IF('Losing Team'!F22&gt; 'Winning Team '!F22, True)</f>
        <v>0</v>
      </c>
      <c r="G22" s="8" t="b">
        <f>IF('Losing Team'!G22&gt; 'Winning Team '!G22, True)</f>
        <v>1</v>
      </c>
      <c r="H22" s="8" t="b">
        <f>IF('Losing Team'!H22&gt; 'Winning Team '!H22, True)</f>
        <v>0</v>
      </c>
      <c r="I22" s="8" t="b">
        <f>IF('Losing Team'!I22&gt; 'Winning Team '!I22, True)</f>
        <v>0</v>
      </c>
      <c r="J22" s="8" t="b">
        <f>IF('Losing Team'!J22&gt; 'Winning Team '!J22, True)</f>
        <v>0</v>
      </c>
      <c r="K22" s="8" t="b">
        <f>IF('Losing Team'!K22&gt; 'Winning Team '!K22, True)</f>
        <v>0</v>
      </c>
      <c r="L22" s="8" t="b">
        <f>IF('Losing Team'!L22&gt; 'Winning Team '!L22, True)</f>
        <v>1</v>
      </c>
      <c r="M22" s="8" t="b">
        <f>IF('Losing Team'!M22&gt; 'Winning Team '!M22, True)</f>
        <v>0</v>
      </c>
      <c r="N22" s="8" t="b">
        <f>IF('Losing Team'!N22&gt; 'Winning Team '!N22, True)</f>
        <v>0</v>
      </c>
      <c r="O22" s="8" t="b">
        <f>IF('Losing Team'!O22&gt; 'Winning Team '!O22, True)</f>
        <v>1</v>
      </c>
      <c r="P22" s="8" t="b">
        <f>IF('Losing Team'!P22&gt; 'Winning Team '!P22, True)</f>
        <v>0</v>
      </c>
      <c r="Q22" s="8" t="b">
        <f>IF('Losing Team'!Q22&gt; 'Winning Team '!Q22, True)</f>
        <v>0</v>
      </c>
      <c r="R22" s="8" t="b">
        <f>IF('Losing Team'!R22&gt; 'Winning Team '!R22, True)</f>
        <v>1</v>
      </c>
      <c r="S22" s="8" t="b">
        <f>IF('Losing Team'!S22&gt; 'Winning Team '!S22, True)</f>
        <v>1</v>
      </c>
      <c r="T22" s="8" t="b">
        <f>IF('Losing Team'!T22&gt; 'Winning Team '!T22, True)</f>
        <v>0</v>
      </c>
      <c r="U22" s="8" t="b">
        <f>IF('Losing Team'!U22&gt; 'Winning Team '!U22, True)</f>
        <v>0</v>
      </c>
      <c r="V22" s="8" t="b">
        <f>IF('Losing Team'!V22&gt; 'Winning Team '!V22, True)</f>
        <v>0</v>
      </c>
      <c r="W22" s="8" t="b">
        <f>IF('Losing Team'!W22&gt; 'Winning Team '!W22, True)</f>
        <v>0</v>
      </c>
      <c r="X22" s="8" t="b">
        <f>IF('Losing Team'!X22&gt; 'Winning Team '!X22, True)</f>
        <v>0</v>
      </c>
      <c r="Y22" s="8" t="b">
        <f>IF('Losing Team'!Y22&gt; 'Winning Team '!Y22, True)</f>
        <v>1</v>
      </c>
      <c r="Z22" s="8" t="b">
        <f>IF('Losing Team'!Z22&gt; 'Winning Team '!Z22, True)</f>
        <v>0</v>
      </c>
      <c r="AA22" s="8" t="b">
        <f>IF('Losing Team'!AA22&gt; 'Winning Team '!AA22, True)</f>
        <v>0</v>
      </c>
      <c r="AB22" s="8" t="b">
        <f>IF('Losing Team'!AB22&gt; 'Winning Team '!AB22, True)</f>
        <v>0</v>
      </c>
      <c r="AC22" s="8" t="b">
        <f>IF('Losing Team'!AC22&gt; 'Winning Team '!AC22, True)</f>
        <v>0</v>
      </c>
      <c r="AD22" s="8" t="b">
        <f>IF('Losing Team'!AD22&gt; 'Winning Team '!AD22, True)</f>
        <v>1</v>
      </c>
      <c r="AE22" s="8" t="b">
        <f>IF('Losing Team'!AE22&gt; 'Winning Team '!AE22, True)</f>
        <v>0</v>
      </c>
      <c r="AF22" s="8" t="b">
        <f>IF('Losing Team'!AF22&gt; 'Winning Team '!AF22, True)</f>
        <v>0</v>
      </c>
      <c r="AG22" s="8" t="b">
        <f>IF('Losing Team'!AG22&gt; 'Winning Team '!AG22, True)</f>
        <v>0</v>
      </c>
      <c r="AH22" s="8" t="b">
        <f>IF('Losing Team'!AH22&gt; 'Winning Team '!AH22, True)</f>
        <v>1</v>
      </c>
      <c r="AI22" s="8" t="b">
        <f>IF('Losing Team'!AI22&gt; 'Winning Team '!AI22, True)</f>
        <v>0</v>
      </c>
      <c r="AJ22" s="8" t="b">
        <f>IF('Losing Team'!AJ22&gt; 'Winning Team '!AJ22, True)</f>
        <v>1</v>
      </c>
      <c r="AK22" s="8" t="b">
        <f>IF('Losing Team'!AK22&gt; 'Winning Team '!AK22, True)</f>
        <v>0</v>
      </c>
      <c r="AL22" s="8" t="b">
        <f>IF('Losing Team'!AL22&gt; 'Winning Team '!AL22, True)</f>
        <v>1</v>
      </c>
      <c r="AM22" s="8" t="b">
        <f>IF('Losing Team'!AM22&gt; 'Winning Team '!AM22, True)</f>
        <v>0</v>
      </c>
      <c r="AN22" s="8" t="b">
        <f>IF('Losing Team'!AN22&gt; 'Winning Team '!AN22, True)</f>
        <v>1</v>
      </c>
      <c r="AO22" s="8" t="b">
        <f>IF('Losing Team'!AO22&gt; 'Winning Team '!AO22, True)</f>
        <v>0</v>
      </c>
      <c r="AP22" s="8" t="b">
        <f>IF('Losing Team'!AP22&gt; 'Winning Team '!AP22, True)</f>
        <v>0</v>
      </c>
      <c r="AQ22" s="8" t="b">
        <f>IF('Losing Team'!AQ22&gt; 'Winning Team '!AQ22, True)</f>
        <v>1</v>
      </c>
      <c r="AR22" s="8" t="b">
        <f>IF('Losing Team'!AR22&gt; 'Winning Team '!AR22, True)</f>
        <v>1</v>
      </c>
      <c r="AS22" s="8" t="b">
        <f>IF('Losing Team'!AS22&gt; 'Winning Team '!AS22, True)</f>
        <v>0</v>
      </c>
      <c r="AT22" s="8" t="b">
        <f>IF('Losing Team'!AT22&gt; 'Winning Team '!AT22, True)</f>
        <v>0</v>
      </c>
      <c r="AU22" s="8" t="b">
        <f>IF('Losing Team'!AU22&gt; 'Winning Team '!AU22, True)</f>
        <v>0</v>
      </c>
      <c r="AV22" s="8" t="b">
        <f>IF('Losing Team'!AV22&gt; 'Winning Team '!AV22, True)</f>
        <v>0</v>
      </c>
      <c r="AW22" s="8" t="b">
        <f>IF('Losing Team'!AW22&gt; 'Winning Team '!AW22, True)</f>
        <v>0</v>
      </c>
      <c r="AX22" s="8" t="b">
        <f>IF('Losing Team'!AX22&gt; 'Winning Team '!AX22, True)</f>
        <v>0</v>
      </c>
      <c r="AY22" s="8" t="b">
        <f>IF('Losing Team'!AY22&gt; 'Winning Team '!AY22, True)</f>
        <v>0</v>
      </c>
      <c r="AZ22" s="8" t="b">
        <f>IF('Losing Team'!AZ22&gt; 'Winning Team '!AZ22, True)</f>
        <v>0</v>
      </c>
      <c r="BA22" s="8" t="b">
        <f>IF('Losing Team'!BA22&gt; 'Winning Team '!BA22, True)</f>
        <v>1</v>
      </c>
      <c r="BB22" s="8" t="b">
        <f>IF('Losing Team'!BB22&gt; 'Winning Team '!BB22, True)</f>
        <v>0</v>
      </c>
    </row>
    <row r="23">
      <c r="A23" s="5" t="s">
        <v>142</v>
      </c>
      <c r="B23" s="8" t="b">
        <f>IF('Losing Team'!B23&gt; 'Winning Team '!B23, True)</f>
        <v>0</v>
      </c>
      <c r="C23" s="8" t="b">
        <f>IF('Losing Team'!C23&gt; 'Winning Team '!C23, True)</f>
        <v>1</v>
      </c>
      <c r="D23" s="8" t="b">
        <f>IF('Losing Team'!D23&gt; 'Winning Team '!D23, True)</f>
        <v>1</v>
      </c>
      <c r="E23" s="8" t="b">
        <f>IF('Losing Team'!E23&gt; 'Winning Team '!E23, True)</f>
        <v>0</v>
      </c>
      <c r="F23" s="8" t="b">
        <f>IF('Losing Team'!F23&gt; 'Winning Team '!F23, True)</f>
        <v>0</v>
      </c>
      <c r="G23" s="8" t="b">
        <f>IF('Losing Team'!G23&gt; 'Winning Team '!G23, True)</f>
        <v>0</v>
      </c>
      <c r="H23" s="8" t="b">
        <f>IF('Losing Team'!H23&gt; 'Winning Team '!H23, True)</f>
        <v>0</v>
      </c>
      <c r="I23" s="8" t="b">
        <f>IF('Losing Team'!I23&gt; 'Winning Team '!I23, True)</f>
        <v>0</v>
      </c>
      <c r="J23" s="8" t="b">
        <f>IF('Losing Team'!J23&gt; 'Winning Team '!J23, True)</f>
        <v>1</v>
      </c>
      <c r="K23" s="8" t="b">
        <f>IF('Losing Team'!K23&gt; 'Winning Team '!K23, True)</f>
        <v>0</v>
      </c>
      <c r="L23" s="8" t="b">
        <f>IF('Losing Team'!L23&gt; 'Winning Team '!L23, True)</f>
        <v>1</v>
      </c>
      <c r="M23" s="8" t="b">
        <f>IF('Losing Team'!M23&gt; 'Winning Team '!M23, True)</f>
        <v>1</v>
      </c>
      <c r="N23" s="8" t="b">
        <f>IF('Losing Team'!N23&gt; 'Winning Team '!N23, True)</f>
        <v>0</v>
      </c>
      <c r="O23" s="8" t="b">
        <f>IF('Losing Team'!O23&gt; 'Winning Team '!O23, True)</f>
        <v>1</v>
      </c>
      <c r="P23" s="8" t="b">
        <f>IF('Losing Team'!P23&gt; 'Winning Team '!P23, True)</f>
        <v>0</v>
      </c>
      <c r="Q23" s="8" t="b">
        <f>IF('Losing Team'!Q23&gt; 'Winning Team '!Q23, True)</f>
        <v>0</v>
      </c>
      <c r="R23" s="8" t="b">
        <f>IF('Losing Team'!R23&gt; 'Winning Team '!R23, True)</f>
        <v>1</v>
      </c>
      <c r="S23" s="8" t="b">
        <f>IF('Losing Team'!S23&gt; 'Winning Team '!S23, True)</f>
        <v>0</v>
      </c>
      <c r="T23" s="8" t="b">
        <f>IF('Losing Team'!T23&gt; 'Winning Team '!T23, True)</f>
        <v>1</v>
      </c>
      <c r="U23" s="8" t="b">
        <f>IF('Losing Team'!U23&gt; 'Winning Team '!U23, True)</f>
        <v>0</v>
      </c>
      <c r="V23" s="8" t="b">
        <f>IF('Losing Team'!V23&gt; 'Winning Team '!V23, True)</f>
        <v>0</v>
      </c>
      <c r="W23" s="8" t="b">
        <f>IF('Losing Team'!W23&gt; 'Winning Team '!W23, True)</f>
        <v>0</v>
      </c>
      <c r="X23" s="8" t="b">
        <f>IF('Losing Team'!X23&gt; 'Winning Team '!X23, True)</f>
        <v>1</v>
      </c>
      <c r="Y23" s="8" t="b">
        <f>IF('Losing Team'!Y23&gt; 'Winning Team '!Y23, True)</f>
        <v>1</v>
      </c>
      <c r="Z23" s="8" t="b">
        <f>IF('Losing Team'!Z23&gt; 'Winning Team '!Z23, True)</f>
        <v>1</v>
      </c>
      <c r="AA23" s="8" t="b">
        <f>IF('Losing Team'!AA23&gt; 'Winning Team '!AA23, True)</f>
        <v>1</v>
      </c>
      <c r="AB23" s="8" t="b">
        <f>IF('Losing Team'!AB23&gt; 'Winning Team '!AB23, True)</f>
        <v>1</v>
      </c>
      <c r="AC23" s="8" t="b">
        <f>IF('Losing Team'!AC23&gt; 'Winning Team '!AC23, True)</f>
        <v>1</v>
      </c>
      <c r="AD23" s="8" t="b">
        <f>IF('Losing Team'!AD23&gt; 'Winning Team '!AD23, True)</f>
        <v>0</v>
      </c>
      <c r="AE23" s="8" t="b">
        <f>IF('Losing Team'!AE23&gt; 'Winning Team '!AE23, True)</f>
        <v>1</v>
      </c>
      <c r="AF23" s="8" t="b">
        <f>IF('Losing Team'!AF23&gt; 'Winning Team '!AF23, True)</f>
        <v>0</v>
      </c>
      <c r="AG23" s="8" t="b">
        <f>IF('Losing Team'!AG23&gt; 'Winning Team '!AG23, True)</f>
        <v>0</v>
      </c>
      <c r="AH23" s="8" t="b">
        <f>IF('Losing Team'!AH23&gt; 'Winning Team '!AH23, True)</f>
        <v>0</v>
      </c>
      <c r="AI23" s="8" t="b">
        <f>IF('Losing Team'!AI23&gt; 'Winning Team '!AI23, True)</f>
        <v>0</v>
      </c>
      <c r="AJ23" s="8" t="b">
        <f>IF('Losing Team'!AJ23&gt; 'Winning Team '!AJ23, True)</f>
        <v>1</v>
      </c>
      <c r="AK23" s="8" t="b">
        <f>IF('Losing Team'!AK23&gt; 'Winning Team '!AK23, True)</f>
        <v>1</v>
      </c>
      <c r="AL23" s="8" t="b">
        <f>IF('Losing Team'!AL23&gt; 'Winning Team '!AL23, True)</f>
        <v>1</v>
      </c>
      <c r="AM23" s="8" t="b">
        <f>IF('Losing Team'!AM23&gt; 'Winning Team '!AM23, True)</f>
        <v>0</v>
      </c>
      <c r="AN23" s="8" t="b">
        <f>IF('Losing Team'!AN23&gt; 'Winning Team '!AN23, True)</f>
        <v>0</v>
      </c>
      <c r="AO23" s="8" t="b">
        <f>IF('Losing Team'!AO23&gt; 'Winning Team '!AO23, True)</f>
        <v>0</v>
      </c>
      <c r="AP23" s="8" t="b">
        <f>IF('Losing Team'!AP23&gt; 'Winning Team '!AP23, True)</f>
        <v>0</v>
      </c>
      <c r="AQ23" s="8" t="b">
        <f>IF('Losing Team'!AQ23&gt; 'Winning Team '!AQ23, True)</f>
        <v>1</v>
      </c>
      <c r="AR23" s="8" t="b">
        <f>IF('Losing Team'!AR23&gt; 'Winning Team '!AR23, True)</f>
        <v>1</v>
      </c>
      <c r="AS23" s="8" t="b">
        <f>IF('Losing Team'!AS23&gt; 'Winning Team '!AS23, True)</f>
        <v>1</v>
      </c>
      <c r="AT23" s="8" t="b">
        <f>IF('Losing Team'!AT23&gt; 'Winning Team '!AT23, True)</f>
        <v>1</v>
      </c>
      <c r="AU23" s="8" t="b">
        <f>IF('Losing Team'!AU23&gt; 'Winning Team '!AU23, True)</f>
        <v>0</v>
      </c>
      <c r="AV23" s="8" t="b">
        <f>IF('Losing Team'!AV23&gt; 'Winning Team '!AV23, True)</f>
        <v>1</v>
      </c>
      <c r="AW23" s="8" t="b">
        <f>IF('Losing Team'!AW23&gt; 'Winning Team '!AW23, True)</f>
        <v>1</v>
      </c>
      <c r="AX23" s="8" t="b">
        <f>IF('Losing Team'!AX23&gt; 'Winning Team '!AX23, True)</f>
        <v>1</v>
      </c>
      <c r="AY23" s="8" t="b">
        <f>IF('Losing Team'!AY23&gt; 'Winning Team '!AY23, True)</f>
        <v>0</v>
      </c>
      <c r="AZ23" s="8" t="b">
        <f>IF('Losing Team'!AZ23&gt; 'Winning Team '!AZ23, True)</f>
        <v>1</v>
      </c>
      <c r="BA23" s="8" t="b">
        <f>IF('Losing Team'!BA23&gt; 'Winning Team '!BA23, True)</f>
        <v>1</v>
      </c>
      <c r="BB23" s="8" t="b">
        <f>IF('Losing Team'!BB23&gt; 'Winning Team '!BB23, True)</f>
        <v>0</v>
      </c>
    </row>
    <row r="24">
      <c r="A24" s="5" t="s">
        <v>143</v>
      </c>
      <c r="B24" s="8" t="b">
        <f>IF('Losing Team'!B24&gt; 'Winning Team '!B24, True)</f>
        <v>0</v>
      </c>
      <c r="C24" s="8" t="b">
        <f>IF('Losing Team'!C24&gt; 'Winning Team '!C24, True)</f>
        <v>0</v>
      </c>
      <c r="D24" s="8" t="b">
        <f>IF('Losing Team'!D24&gt; 'Winning Team '!D24, True)</f>
        <v>0</v>
      </c>
      <c r="E24" s="8" t="b">
        <f>IF('Losing Team'!E24&gt; 'Winning Team '!E24, True)</f>
        <v>0</v>
      </c>
      <c r="F24" s="8" t="b">
        <f>IF('Losing Team'!F24&gt; 'Winning Team '!F24, True)</f>
        <v>0</v>
      </c>
      <c r="G24" s="8" t="b">
        <f>IF('Losing Team'!G24&gt; 'Winning Team '!G24, True)</f>
        <v>0</v>
      </c>
      <c r="H24" s="8" t="b">
        <f>IF('Losing Team'!H24&gt; 'Winning Team '!H24, True)</f>
        <v>0</v>
      </c>
      <c r="I24" s="8" t="b">
        <f>IF('Losing Team'!I24&gt; 'Winning Team '!I24, True)</f>
        <v>0</v>
      </c>
      <c r="J24" s="8" t="b">
        <f>IF('Losing Team'!J24&gt; 'Winning Team '!J24, True)</f>
        <v>0</v>
      </c>
      <c r="K24" s="8" t="b">
        <f>IF('Losing Team'!K24&gt; 'Winning Team '!K24, True)</f>
        <v>0</v>
      </c>
      <c r="L24" s="8" t="b">
        <f>IF('Losing Team'!L24&gt; 'Winning Team '!L24, True)</f>
        <v>0</v>
      </c>
      <c r="M24" s="8" t="b">
        <f>IF('Losing Team'!M24&gt; 'Winning Team '!M24, True)</f>
        <v>0</v>
      </c>
      <c r="N24" s="8" t="b">
        <f>IF('Losing Team'!N24&gt; 'Winning Team '!N24, True)</f>
        <v>0</v>
      </c>
      <c r="O24" s="8" t="b">
        <f>IF('Losing Team'!O24&gt; 'Winning Team '!O24, True)</f>
        <v>0</v>
      </c>
      <c r="P24" s="8" t="b">
        <f>IF('Losing Team'!P24&gt; 'Winning Team '!P24, True)</f>
        <v>0</v>
      </c>
      <c r="Q24" s="8" t="b">
        <f>IF('Losing Team'!Q24&gt; 'Winning Team '!Q24, True)</f>
        <v>1</v>
      </c>
      <c r="R24" s="8" t="b">
        <f>IF('Losing Team'!R24&gt; 'Winning Team '!R24, True)</f>
        <v>0</v>
      </c>
      <c r="S24" s="8" t="b">
        <f>IF('Losing Team'!S24&gt; 'Winning Team '!S24, True)</f>
        <v>0</v>
      </c>
      <c r="T24" s="8" t="b">
        <f>IF('Losing Team'!T24&gt; 'Winning Team '!T24, True)</f>
        <v>0</v>
      </c>
      <c r="U24" s="8" t="b">
        <f>IF('Losing Team'!U24&gt; 'Winning Team '!U24, True)</f>
        <v>1</v>
      </c>
      <c r="V24" s="8" t="b">
        <f>IF('Losing Team'!V24&gt; 'Winning Team '!V24, True)</f>
        <v>0</v>
      </c>
      <c r="W24" s="8" t="b">
        <f>IF('Losing Team'!W24&gt; 'Winning Team '!W24, True)</f>
        <v>0</v>
      </c>
      <c r="X24" s="8" t="b">
        <f>IF('Losing Team'!X24&gt; 'Winning Team '!X24, True)</f>
        <v>0</v>
      </c>
      <c r="Y24" s="8" t="b">
        <f>IF('Losing Team'!Y24&gt; 'Winning Team '!Y24, True)</f>
        <v>0</v>
      </c>
      <c r="Z24" s="8" t="b">
        <f>IF('Losing Team'!Z24&gt; 'Winning Team '!Z24, True)</f>
        <v>0</v>
      </c>
      <c r="AA24" s="8" t="b">
        <f>IF('Losing Team'!AA24&gt; 'Winning Team '!AA24, True)</f>
        <v>0</v>
      </c>
      <c r="AB24" s="8" t="b">
        <f>IF('Losing Team'!AB24&gt; 'Winning Team '!AB24, True)</f>
        <v>0</v>
      </c>
      <c r="AC24" s="8" t="b">
        <f>IF('Losing Team'!AC24&gt; 'Winning Team '!AC24, True)</f>
        <v>0</v>
      </c>
      <c r="AD24" s="8" t="b">
        <f>IF('Losing Team'!AD24&gt; 'Winning Team '!AD24, True)</f>
        <v>1</v>
      </c>
      <c r="AE24" s="8" t="b">
        <f>IF('Losing Team'!AE24&gt; 'Winning Team '!AE24, True)</f>
        <v>0</v>
      </c>
      <c r="AF24" s="8" t="b">
        <f>IF('Losing Team'!AF24&gt; 'Winning Team '!AF24, True)</f>
        <v>1</v>
      </c>
      <c r="AG24" s="8" t="b">
        <f>IF('Losing Team'!AG24&gt; 'Winning Team '!AG24, True)</f>
        <v>0</v>
      </c>
      <c r="AH24" s="8" t="b">
        <f>IF('Losing Team'!AH24&gt; 'Winning Team '!AH24, True)</f>
        <v>1</v>
      </c>
      <c r="AI24" s="8" t="b">
        <f>IF('Losing Team'!AI24&gt; 'Winning Team '!AI24, True)</f>
        <v>0</v>
      </c>
      <c r="AJ24" s="8" t="b">
        <f>IF('Losing Team'!AJ24&gt; 'Winning Team '!AJ24, True)</f>
        <v>0</v>
      </c>
      <c r="AK24" s="8" t="b">
        <f>IF('Losing Team'!AK24&gt; 'Winning Team '!AK24, True)</f>
        <v>0</v>
      </c>
      <c r="AL24" s="8" t="b">
        <f>IF('Losing Team'!AL24&gt; 'Winning Team '!AL24, True)</f>
        <v>0</v>
      </c>
      <c r="AM24" s="8" t="b">
        <f>IF('Losing Team'!AM24&gt; 'Winning Team '!AM24, True)</f>
        <v>0</v>
      </c>
      <c r="AN24" s="8" t="b">
        <f>IF('Losing Team'!AN24&gt; 'Winning Team '!AN24, True)</f>
        <v>0</v>
      </c>
      <c r="AO24" s="8" t="b">
        <f>IF('Losing Team'!AO24&gt; 'Winning Team '!AO24, True)</f>
        <v>0</v>
      </c>
      <c r="AP24" s="8" t="b">
        <f>IF('Losing Team'!AP24&gt; 'Winning Team '!AP24, True)</f>
        <v>0</v>
      </c>
      <c r="AQ24" s="8" t="b">
        <f>IF('Losing Team'!AQ24&gt; 'Winning Team '!AQ24, True)</f>
        <v>0</v>
      </c>
      <c r="AR24" s="8" t="b">
        <f>IF('Losing Team'!AR24&gt; 'Winning Team '!AR24, True)</f>
        <v>1</v>
      </c>
      <c r="AS24" s="8" t="b">
        <f>IF('Losing Team'!AS24&gt; 'Winning Team '!AS24, True)</f>
        <v>0</v>
      </c>
      <c r="AT24" s="8" t="b">
        <f>IF('Losing Team'!AT24&gt; 'Winning Team '!AT24, True)</f>
        <v>0</v>
      </c>
      <c r="AU24" s="8" t="b">
        <f>IF('Losing Team'!AU24&gt; 'Winning Team '!AU24, True)</f>
        <v>1</v>
      </c>
      <c r="AV24" s="8" t="b">
        <f>IF('Losing Team'!AV24&gt; 'Winning Team '!AV24, True)</f>
        <v>0</v>
      </c>
      <c r="AW24" s="8" t="b">
        <f>IF('Losing Team'!AW24&gt; 'Winning Team '!AW24, True)</f>
        <v>0</v>
      </c>
      <c r="AX24" s="8" t="b">
        <f>IF('Losing Team'!AX24&gt; 'Winning Team '!AX24, True)</f>
        <v>0</v>
      </c>
      <c r="AY24" s="8" t="b">
        <f>IF('Losing Team'!AY24&gt; 'Winning Team '!AY24, True)</f>
        <v>0</v>
      </c>
      <c r="AZ24" s="8" t="b">
        <f>IF('Losing Team'!AZ24&gt; 'Winning Team '!AZ24, True)</f>
        <v>0</v>
      </c>
      <c r="BA24" s="8" t="b">
        <f>IF('Losing Team'!BA24&gt; 'Winning Team '!BA24, True)</f>
        <v>1</v>
      </c>
      <c r="BB24" s="8" t="b">
        <f>IF('Losing Team'!BB24&gt; 'Winning Team '!BB24, True)</f>
        <v>0</v>
      </c>
    </row>
    <row r="25">
      <c r="A25" s="5" t="s">
        <v>144</v>
      </c>
      <c r="B25" s="8" t="b">
        <f>IF('Losing Team'!B25&gt; 'Winning Team '!B25, True)</f>
        <v>0</v>
      </c>
      <c r="C25" s="8" t="b">
        <f>IF('Losing Team'!C25&gt; 'Winning Team '!C25, True)</f>
        <v>0</v>
      </c>
      <c r="D25" s="8" t="b">
        <f>IF('Losing Team'!D25&gt; 'Winning Team '!D25, True)</f>
        <v>0</v>
      </c>
      <c r="E25" s="8" t="b">
        <f>IF('Losing Team'!E25&gt; 'Winning Team '!E25, True)</f>
        <v>0</v>
      </c>
      <c r="F25" s="8" t="b">
        <f>IF('Losing Team'!F25&gt; 'Winning Team '!F25, True)</f>
        <v>0</v>
      </c>
      <c r="G25" s="8" t="b">
        <f>IF('Losing Team'!G25&gt; 'Winning Team '!G25, True)</f>
        <v>0</v>
      </c>
      <c r="H25" s="8" t="b">
        <f>IF('Losing Team'!H25&gt; 'Winning Team '!H25, True)</f>
        <v>0</v>
      </c>
      <c r="I25" s="8" t="b">
        <f>IF('Losing Team'!I25&gt; 'Winning Team '!I25, True)</f>
        <v>0</v>
      </c>
      <c r="J25" s="8" t="b">
        <f>IF('Losing Team'!J25&gt; 'Winning Team '!J25, True)</f>
        <v>1</v>
      </c>
      <c r="K25" s="8" t="b">
        <f>IF('Losing Team'!K25&gt; 'Winning Team '!K25, True)</f>
        <v>1</v>
      </c>
      <c r="L25" s="8" t="b">
        <f>IF('Losing Team'!L25&gt; 'Winning Team '!L25, True)</f>
        <v>0</v>
      </c>
      <c r="M25" s="8" t="b">
        <f>IF('Losing Team'!M25&gt; 'Winning Team '!M25, True)</f>
        <v>1</v>
      </c>
      <c r="N25" s="8" t="b">
        <f>IF('Losing Team'!N25&gt; 'Winning Team '!N25, True)</f>
        <v>1</v>
      </c>
      <c r="O25" s="8" t="b">
        <f>IF('Losing Team'!O25&gt; 'Winning Team '!O25, True)</f>
        <v>0</v>
      </c>
      <c r="P25" s="8" t="b">
        <f>IF('Losing Team'!P25&gt; 'Winning Team '!P25, True)</f>
        <v>0</v>
      </c>
      <c r="Q25" s="8" t="b">
        <f>IF('Losing Team'!Q25&gt; 'Winning Team '!Q25, True)</f>
        <v>0</v>
      </c>
      <c r="R25" s="8" t="b">
        <f>IF('Losing Team'!R25&gt; 'Winning Team '!R25, True)</f>
        <v>0</v>
      </c>
      <c r="S25" s="8" t="b">
        <f>IF('Losing Team'!S25&gt; 'Winning Team '!S25, True)</f>
        <v>1</v>
      </c>
      <c r="T25" s="8" t="b">
        <f>IF('Losing Team'!T25&gt; 'Winning Team '!T25, True)</f>
        <v>1</v>
      </c>
      <c r="U25" s="8" t="b">
        <f>IF('Losing Team'!U25&gt; 'Winning Team '!U25, True)</f>
        <v>0</v>
      </c>
      <c r="V25" s="8" t="b">
        <f>IF('Losing Team'!V25&gt; 'Winning Team '!V25, True)</f>
        <v>0</v>
      </c>
      <c r="W25" s="8" t="b">
        <f>IF('Losing Team'!W25&gt; 'Winning Team '!W25, True)</f>
        <v>1</v>
      </c>
      <c r="X25" s="8" t="b">
        <f>IF('Losing Team'!X25&gt; 'Winning Team '!X25, True)</f>
        <v>1</v>
      </c>
      <c r="Y25" s="8" t="b">
        <f>IF('Losing Team'!Y25&gt; 'Winning Team '!Y25, True)</f>
        <v>0</v>
      </c>
      <c r="Z25" s="8" t="b">
        <f>IF('Losing Team'!Z25&gt; 'Winning Team '!Z25, True)</f>
        <v>0</v>
      </c>
      <c r="AA25" s="8" t="b">
        <f>IF('Losing Team'!AA25&gt; 'Winning Team '!AA25, True)</f>
        <v>0</v>
      </c>
      <c r="AB25" s="8" t="b">
        <f>IF('Losing Team'!AB25&gt; 'Winning Team '!AB25, True)</f>
        <v>0</v>
      </c>
      <c r="AC25" s="8" t="b">
        <f>IF('Losing Team'!AC25&gt; 'Winning Team '!AC25, True)</f>
        <v>1</v>
      </c>
      <c r="AD25" s="8" t="b">
        <f>IF('Losing Team'!AD25&gt; 'Winning Team '!AD25, True)</f>
        <v>0</v>
      </c>
      <c r="AE25" s="8" t="b">
        <f>IF('Losing Team'!AE25&gt; 'Winning Team '!AE25, True)</f>
        <v>0</v>
      </c>
      <c r="AF25" s="8" t="b">
        <f>IF('Losing Team'!AF25&gt; 'Winning Team '!AF25, True)</f>
        <v>1</v>
      </c>
      <c r="AG25" s="8" t="b">
        <f>IF('Losing Team'!AG25&gt; 'Winning Team '!AG25, True)</f>
        <v>1</v>
      </c>
      <c r="AH25" s="8" t="b">
        <f>IF('Losing Team'!AH25&gt; 'Winning Team '!AH25, True)</f>
        <v>1</v>
      </c>
      <c r="AI25" s="8" t="b">
        <f>IF('Losing Team'!AI25&gt; 'Winning Team '!AI25, True)</f>
        <v>0</v>
      </c>
      <c r="AJ25" s="8" t="b">
        <f>IF('Losing Team'!AJ25&gt; 'Winning Team '!AJ25, True)</f>
        <v>0</v>
      </c>
      <c r="AK25" s="8" t="b">
        <f>IF('Losing Team'!AK25&gt; 'Winning Team '!AK25, True)</f>
        <v>0</v>
      </c>
      <c r="AL25" s="8" t="b">
        <f>IF('Losing Team'!AL25&gt; 'Winning Team '!AL25, True)</f>
        <v>1</v>
      </c>
      <c r="AM25" s="8" t="b">
        <f>IF('Losing Team'!AM25&gt; 'Winning Team '!AM25, True)</f>
        <v>1</v>
      </c>
      <c r="AN25" s="8" t="b">
        <f>IF('Losing Team'!AN25&gt; 'Winning Team '!AN25, True)</f>
        <v>1</v>
      </c>
      <c r="AO25" s="8" t="b">
        <f>IF('Losing Team'!AO25&gt; 'Winning Team '!AO25, True)</f>
        <v>1</v>
      </c>
      <c r="AP25" s="8" t="b">
        <f>IF('Losing Team'!AP25&gt; 'Winning Team '!AP25, True)</f>
        <v>1</v>
      </c>
      <c r="AQ25" s="8" t="b">
        <f>IF('Losing Team'!AQ25&gt; 'Winning Team '!AQ25, True)</f>
        <v>1</v>
      </c>
      <c r="AR25" s="8" t="b">
        <f>IF('Losing Team'!AR25&gt; 'Winning Team '!AR25, True)</f>
        <v>1</v>
      </c>
      <c r="AS25" s="8" t="b">
        <f>IF('Losing Team'!AS25&gt; 'Winning Team '!AS25, True)</f>
        <v>1</v>
      </c>
      <c r="AT25" s="8" t="b">
        <f>IF('Losing Team'!AT25&gt; 'Winning Team '!AT25, True)</f>
        <v>1</v>
      </c>
      <c r="AU25" s="8" t="b">
        <f>IF('Losing Team'!AU25&gt; 'Winning Team '!AU25, True)</f>
        <v>1</v>
      </c>
      <c r="AV25" s="8" t="b">
        <f>IF('Losing Team'!AV25&gt; 'Winning Team '!AV25, True)</f>
        <v>1</v>
      </c>
      <c r="AW25" s="8" t="b">
        <f>IF('Losing Team'!AW25&gt; 'Winning Team '!AW25, True)</f>
        <v>1</v>
      </c>
      <c r="AX25" s="8" t="b">
        <f>IF('Losing Team'!AX25&gt; 'Winning Team '!AX25, True)</f>
        <v>0</v>
      </c>
      <c r="AY25" s="8" t="b">
        <f>IF('Losing Team'!AY25&gt; 'Winning Team '!AY25, True)</f>
        <v>1</v>
      </c>
      <c r="AZ25" s="8" t="b">
        <f>IF('Losing Team'!AZ25&gt; 'Winning Team '!AZ25, True)</f>
        <v>1</v>
      </c>
      <c r="BA25" s="8" t="b">
        <f>IF('Losing Team'!BA25&gt; 'Winning Team '!BA25, True)</f>
        <v>0</v>
      </c>
      <c r="BB25" s="8" t="b">
        <f>IF('Losing Team'!BB25&gt; 'Winning Team '!BB25, True)</f>
        <v>1</v>
      </c>
    </row>
    <row r="26">
      <c r="A26" s="5" t="s">
        <v>145</v>
      </c>
      <c r="B26" s="8" t="b">
        <f>IF('Losing Team'!B26&gt; 'Winning Team '!B26, True)</f>
        <v>0</v>
      </c>
      <c r="C26" s="8" t="b">
        <f>IF('Losing Team'!C26&gt; 'Winning Team '!C26, True)</f>
        <v>1</v>
      </c>
      <c r="D26" s="8" t="b">
        <f>IF('Losing Team'!D26&gt; 'Winning Team '!D26, True)</f>
        <v>1</v>
      </c>
      <c r="E26" s="8" t="b">
        <f>IF('Losing Team'!E26&gt; 'Winning Team '!E26, True)</f>
        <v>0</v>
      </c>
      <c r="F26" s="8" t="b">
        <f>IF('Losing Team'!F26&gt; 'Winning Team '!F26, True)</f>
        <v>0</v>
      </c>
      <c r="G26" s="8" t="b">
        <f>IF('Losing Team'!G26&gt; 'Winning Team '!G26, True)</f>
        <v>1</v>
      </c>
      <c r="H26" s="8" t="b">
        <f>IF('Losing Team'!H26&gt; 'Winning Team '!H26, True)</f>
        <v>1</v>
      </c>
      <c r="I26" s="8" t="b">
        <f>IF('Losing Team'!I26&gt; 'Winning Team '!I26, True)</f>
        <v>0</v>
      </c>
      <c r="J26" s="8" t="b">
        <f>IF('Losing Team'!J26&gt; 'Winning Team '!J26, True)</f>
        <v>1</v>
      </c>
      <c r="K26" s="8" t="b">
        <f>IF('Losing Team'!K26&gt; 'Winning Team '!K26, True)</f>
        <v>0</v>
      </c>
      <c r="L26" s="8" t="b">
        <f>IF('Losing Team'!L26&gt; 'Winning Team '!L26, True)</f>
        <v>1</v>
      </c>
      <c r="M26" s="8" t="b">
        <f>IF('Losing Team'!M26&gt; 'Winning Team '!M26, True)</f>
        <v>1</v>
      </c>
      <c r="N26" s="8" t="b">
        <f>IF('Losing Team'!N26&gt; 'Winning Team '!N26, True)</f>
        <v>1</v>
      </c>
      <c r="O26" s="8" t="b">
        <f>IF('Losing Team'!O26&gt; 'Winning Team '!O26, True)</f>
        <v>1</v>
      </c>
      <c r="P26" s="8" t="b">
        <f>IF('Losing Team'!P26&gt; 'Winning Team '!P26, True)</f>
        <v>0</v>
      </c>
      <c r="Q26" s="8" t="b">
        <f>IF('Losing Team'!Q26&gt; 'Winning Team '!Q26, True)</f>
        <v>1</v>
      </c>
      <c r="R26" s="8" t="b">
        <f>IF('Losing Team'!R26&gt; 'Winning Team '!R26, True)</f>
        <v>1</v>
      </c>
      <c r="S26" s="8" t="b">
        <f>IF('Losing Team'!S26&gt; 'Winning Team '!S26, True)</f>
        <v>1</v>
      </c>
      <c r="T26" s="8" t="b">
        <f>IF('Losing Team'!T26&gt; 'Winning Team '!T26, True)</f>
        <v>0</v>
      </c>
      <c r="U26" s="8" t="b">
        <f>IF('Losing Team'!U26&gt; 'Winning Team '!U26, True)</f>
        <v>1</v>
      </c>
      <c r="V26" s="8" t="b">
        <f>IF('Losing Team'!V26&gt; 'Winning Team '!V26, True)</f>
        <v>0</v>
      </c>
      <c r="W26" s="8" t="b">
        <f>IF('Losing Team'!W26&gt; 'Winning Team '!W26, True)</f>
        <v>0</v>
      </c>
      <c r="X26" s="8" t="b">
        <f>IF('Losing Team'!X26&gt; 'Winning Team '!X26, True)</f>
        <v>0</v>
      </c>
      <c r="Y26" s="8" t="b">
        <f>IF('Losing Team'!Y26&gt; 'Winning Team '!Y26, True)</f>
        <v>1</v>
      </c>
      <c r="Z26" s="8" t="b">
        <f>IF('Losing Team'!Z26&gt; 'Winning Team '!Z26, True)</f>
        <v>1</v>
      </c>
      <c r="AA26" s="8" t="b">
        <f>IF('Losing Team'!AA26&gt; 'Winning Team '!AA26, True)</f>
        <v>1</v>
      </c>
      <c r="AB26" s="8" t="b">
        <f>IF('Losing Team'!AB26&gt; 'Winning Team '!AB26, True)</f>
        <v>1</v>
      </c>
      <c r="AC26" s="8" t="b">
        <f>IF('Losing Team'!AC26&gt; 'Winning Team '!AC26, True)</f>
        <v>0</v>
      </c>
      <c r="AD26" s="8" t="b">
        <f>IF('Losing Team'!AD26&gt; 'Winning Team '!AD26, True)</f>
        <v>1</v>
      </c>
      <c r="AE26" s="8" t="b">
        <f>IF('Losing Team'!AE26&gt; 'Winning Team '!AE26, True)</f>
        <v>0</v>
      </c>
      <c r="AF26" s="8" t="b">
        <f>IF('Losing Team'!AF26&gt; 'Winning Team '!AF26, True)</f>
        <v>0</v>
      </c>
      <c r="AG26" s="8" t="b">
        <f>IF('Losing Team'!AG26&gt; 'Winning Team '!AG26, True)</f>
        <v>0</v>
      </c>
      <c r="AH26" s="8" t="b">
        <f>IF('Losing Team'!AH26&gt; 'Winning Team '!AH26, True)</f>
        <v>1</v>
      </c>
      <c r="AI26" s="8" t="b">
        <f>IF('Losing Team'!AI26&gt; 'Winning Team '!AI26, True)</f>
        <v>0</v>
      </c>
      <c r="AJ26" s="8" t="b">
        <f>IF('Losing Team'!AJ26&gt; 'Winning Team '!AJ26, True)</f>
        <v>0</v>
      </c>
      <c r="AK26" s="8" t="b">
        <f>IF('Losing Team'!AK26&gt; 'Winning Team '!AK26, True)</f>
        <v>0</v>
      </c>
      <c r="AL26" s="8" t="b">
        <f>IF('Losing Team'!AL26&gt; 'Winning Team '!AL26, True)</f>
        <v>0</v>
      </c>
      <c r="AM26" s="8" t="b">
        <f>IF('Losing Team'!AM26&gt; 'Winning Team '!AM26, True)</f>
        <v>1</v>
      </c>
      <c r="AN26" s="8" t="b">
        <f>IF('Losing Team'!AN26&gt; 'Winning Team '!AN26, True)</f>
        <v>1</v>
      </c>
      <c r="AO26" s="8" t="b">
        <f>IF('Losing Team'!AO26&gt; 'Winning Team '!AO26, True)</f>
        <v>1</v>
      </c>
      <c r="AP26" s="8" t="b">
        <f>IF('Losing Team'!AP26&gt; 'Winning Team '!AP26, True)</f>
        <v>1</v>
      </c>
      <c r="AQ26" s="8" t="b">
        <f>IF('Losing Team'!AQ26&gt; 'Winning Team '!AQ26, True)</f>
        <v>1</v>
      </c>
      <c r="AR26" s="8" t="b">
        <f>IF('Losing Team'!AR26&gt; 'Winning Team '!AR26, True)</f>
        <v>1</v>
      </c>
      <c r="AS26" s="8" t="b">
        <f>IF('Losing Team'!AS26&gt; 'Winning Team '!AS26, True)</f>
        <v>0</v>
      </c>
      <c r="AT26" s="8" t="b">
        <f>IF('Losing Team'!AT26&gt; 'Winning Team '!AT26, True)</f>
        <v>0</v>
      </c>
      <c r="AU26" s="8" t="b">
        <f>IF('Losing Team'!AU26&gt; 'Winning Team '!AU26, True)</f>
        <v>0</v>
      </c>
      <c r="AV26" s="8" t="b">
        <f>IF('Losing Team'!AV26&gt; 'Winning Team '!AV26, True)</f>
        <v>0</v>
      </c>
      <c r="AW26" s="8" t="b">
        <f>IF('Losing Team'!AW26&gt; 'Winning Team '!AW26, True)</f>
        <v>1</v>
      </c>
      <c r="AX26" s="8" t="b">
        <f>IF('Losing Team'!AX26&gt; 'Winning Team '!AX26, True)</f>
        <v>0</v>
      </c>
      <c r="AY26" s="8" t="b">
        <f>IF('Losing Team'!AY26&gt; 'Winning Team '!AY26, True)</f>
        <v>1</v>
      </c>
      <c r="AZ26" s="8" t="b">
        <f>IF('Losing Team'!AZ26&gt; 'Winning Team '!AZ26, True)</f>
        <v>0</v>
      </c>
      <c r="BA26" s="8" t="b">
        <f>IF('Losing Team'!BA26&gt; 'Winning Team '!BA26, True)</f>
        <v>0</v>
      </c>
      <c r="BB26" s="8" t="b">
        <f>IF('Losing Team'!BB26&gt; 'Winning Team '!BB26, True)</f>
        <v>1</v>
      </c>
    </row>
    <row r="27">
      <c r="A27" s="5" t="s">
        <v>146</v>
      </c>
      <c r="B27" s="8" t="b">
        <f>IF('Losing Team'!B27&gt; 'Winning Team '!B27, True)</f>
        <v>0</v>
      </c>
      <c r="C27" s="8" t="b">
        <f>IF('Losing Team'!C27&gt; 'Winning Team '!C27, True)</f>
        <v>0</v>
      </c>
      <c r="D27" s="8" t="b">
        <f>IF('Losing Team'!D27&gt; 'Winning Team '!D27, True)</f>
        <v>1</v>
      </c>
      <c r="E27" s="8" t="b">
        <f>IF('Losing Team'!E27&gt; 'Winning Team '!E27, True)</f>
        <v>0</v>
      </c>
      <c r="F27" s="8" t="b">
        <f>IF('Losing Team'!F27&gt; 'Winning Team '!F27, True)</f>
        <v>0</v>
      </c>
      <c r="G27" s="8" t="b">
        <f>IF('Losing Team'!G27&gt; 'Winning Team '!G27, True)</f>
        <v>1</v>
      </c>
      <c r="H27" s="8" t="b">
        <f>IF('Losing Team'!H27&gt; 'Winning Team '!H27, True)</f>
        <v>1</v>
      </c>
      <c r="I27" s="8" t="b">
        <f>IF('Losing Team'!I27&gt; 'Winning Team '!I27, True)</f>
        <v>0</v>
      </c>
      <c r="J27" s="8" t="b">
        <f>IF('Losing Team'!J27&gt; 'Winning Team '!J27, True)</f>
        <v>1</v>
      </c>
      <c r="K27" s="8" t="b">
        <f>IF('Losing Team'!K27&gt; 'Winning Team '!K27, True)</f>
        <v>1</v>
      </c>
      <c r="L27" s="8" t="b">
        <f>IF('Losing Team'!L27&gt; 'Winning Team '!L27, True)</f>
        <v>1</v>
      </c>
      <c r="M27" s="8" t="b">
        <f>IF('Losing Team'!M27&gt; 'Winning Team '!M27, True)</f>
        <v>1</v>
      </c>
      <c r="N27" s="8" t="b">
        <f>IF('Losing Team'!N27&gt; 'Winning Team '!N27, True)</f>
        <v>1</v>
      </c>
      <c r="O27" s="8" t="b">
        <f>IF('Losing Team'!O27&gt; 'Winning Team '!O27, True)</f>
        <v>0</v>
      </c>
      <c r="P27" s="8" t="b">
        <f>IF('Losing Team'!P27&gt; 'Winning Team '!P27, True)</f>
        <v>0</v>
      </c>
      <c r="Q27" s="8" t="b">
        <f>IF('Losing Team'!Q27&gt; 'Winning Team '!Q27, True)</f>
        <v>1</v>
      </c>
      <c r="R27" s="8" t="b">
        <f>IF('Losing Team'!R27&gt; 'Winning Team '!R27, True)</f>
        <v>0</v>
      </c>
      <c r="S27" s="8" t="b">
        <f>IF('Losing Team'!S27&gt; 'Winning Team '!S27, True)</f>
        <v>0</v>
      </c>
      <c r="T27" s="8" t="b">
        <f>IF('Losing Team'!T27&gt; 'Winning Team '!T27, True)</f>
        <v>1</v>
      </c>
      <c r="U27" s="8" t="b">
        <f>IF('Losing Team'!U27&gt; 'Winning Team '!U27, True)</f>
        <v>1</v>
      </c>
      <c r="V27" s="8" t="b">
        <f>IF('Losing Team'!V27&gt; 'Winning Team '!V27, True)</f>
        <v>1</v>
      </c>
      <c r="W27" s="8" t="b">
        <f>IF('Losing Team'!W27&gt; 'Winning Team '!W27, True)</f>
        <v>0</v>
      </c>
      <c r="X27" s="8" t="b">
        <f>IF('Losing Team'!X27&gt; 'Winning Team '!X27, True)</f>
        <v>0</v>
      </c>
      <c r="Y27" s="8" t="b">
        <f>IF('Losing Team'!Y27&gt; 'Winning Team '!Y27, True)</f>
        <v>1</v>
      </c>
      <c r="Z27" s="8" t="b">
        <f>IF('Losing Team'!Z27&gt; 'Winning Team '!Z27, True)</f>
        <v>0</v>
      </c>
      <c r="AA27" s="8" t="b">
        <f>IF('Losing Team'!AA27&gt; 'Winning Team '!AA27, True)</f>
        <v>0</v>
      </c>
      <c r="AB27" s="8" t="b">
        <f>IF('Losing Team'!AB27&gt; 'Winning Team '!AB27, True)</f>
        <v>1</v>
      </c>
      <c r="AC27" s="8" t="b">
        <f>IF('Losing Team'!AC27&gt; 'Winning Team '!AC27, True)</f>
        <v>0</v>
      </c>
      <c r="AD27" s="8" t="b">
        <f>IF('Losing Team'!AD27&gt; 'Winning Team '!AD27, True)</f>
        <v>1</v>
      </c>
      <c r="AE27" s="8" t="b">
        <f>IF('Losing Team'!AE27&gt; 'Winning Team '!AE27, True)</f>
        <v>0</v>
      </c>
      <c r="AF27" s="8" t="b">
        <f>IF('Losing Team'!AF27&gt; 'Winning Team '!AF27, True)</f>
        <v>1</v>
      </c>
      <c r="AG27" s="8" t="b">
        <f>IF('Losing Team'!AG27&gt; 'Winning Team '!AG27, True)</f>
        <v>0</v>
      </c>
      <c r="AH27" s="8" t="b">
        <f>IF('Losing Team'!AH27&gt; 'Winning Team '!AH27, True)</f>
        <v>1</v>
      </c>
      <c r="AI27" s="8" t="b">
        <f>IF('Losing Team'!AI27&gt; 'Winning Team '!AI27, True)</f>
        <v>0</v>
      </c>
      <c r="AJ27" s="8" t="b">
        <f>IF('Losing Team'!AJ27&gt; 'Winning Team '!AJ27, True)</f>
        <v>0</v>
      </c>
      <c r="AK27" s="8" t="b">
        <f>IF('Losing Team'!AK27&gt; 'Winning Team '!AK27, True)</f>
        <v>0</v>
      </c>
      <c r="AL27" s="8" t="b">
        <f>IF('Losing Team'!AL27&gt; 'Winning Team '!AL27, True)</f>
        <v>0</v>
      </c>
      <c r="AM27" s="8" t="b">
        <f>IF('Losing Team'!AM27&gt; 'Winning Team '!AM27, True)</f>
        <v>1</v>
      </c>
      <c r="AN27" s="8" t="b">
        <f>IF('Losing Team'!AN27&gt; 'Winning Team '!AN27, True)</f>
        <v>1</v>
      </c>
      <c r="AO27" s="8" t="b">
        <f>IF('Losing Team'!AO27&gt; 'Winning Team '!AO27, True)</f>
        <v>1</v>
      </c>
      <c r="AP27" s="8" t="b">
        <f>IF('Losing Team'!AP27&gt; 'Winning Team '!AP27, True)</f>
        <v>0</v>
      </c>
      <c r="AQ27" s="8" t="b">
        <f>IF('Losing Team'!AQ27&gt; 'Winning Team '!AQ27, True)</f>
        <v>1</v>
      </c>
      <c r="AR27" s="8" t="b">
        <f>IF('Losing Team'!AR27&gt; 'Winning Team '!AR27, True)</f>
        <v>1</v>
      </c>
      <c r="AS27" s="8" t="b">
        <f>IF('Losing Team'!AS27&gt; 'Winning Team '!AS27, True)</f>
        <v>0</v>
      </c>
      <c r="AT27" s="8" t="b">
        <f>IF('Losing Team'!AT27&gt; 'Winning Team '!AT27, True)</f>
        <v>0</v>
      </c>
      <c r="AU27" s="8" t="b">
        <f>IF('Losing Team'!AU27&gt; 'Winning Team '!AU27, True)</f>
        <v>0</v>
      </c>
      <c r="AV27" s="8" t="b">
        <f>IF('Losing Team'!AV27&gt; 'Winning Team '!AV27, True)</f>
        <v>0</v>
      </c>
      <c r="AW27" s="8" t="b">
        <f>IF('Losing Team'!AW27&gt; 'Winning Team '!AW27, True)</f>
        <v>0</v>
      </c>
      <c r="AX27" s="8" t="b">
        <f>IF('Losing Team'!AX27&gt; 'Winning Team '!AX27, True)</f>
        <v>0</v>
      </c>
      <c r="AY27" s="8" t="b">
        <f>IF('Losing Team'!AY27&gt; 'Winning Team '!AY27, True)</f>
        <v>0</v>
      </c>
      <c r="AZ27" s="8" t="b">
        <f>IF('Losing Team'!AZ27&gt; 'Winning Team '!AZ27, True)</f>
        <v>0</v>
      </c>
      <c r="BA27" s="8" t="b">
        <f>IF('Losing Team'!BA27&gt; 'Winning Team '!BA27, True)</f>
        <v>0</v>
      </c>
      <c r="BB27" s="8" t="b">
        <f>IF('Losing Team'!BB27&gt; 'Winning Team '!BB27, True)</f>
        <v>0</v>
      </c>
    </row>
    <row r="28">
      <c r="A28" s="5" t="s">
        <v>147</v>
      </c>
      <c r="B28" s="8" t="b">
        <f>IF('Losing Team'!B28&gt; 'Winning Team '!B28, True)</f>
        <v>0</v>
      </c>
      <c r="C28" s="8" t="b">
        <f>IF('Losing Team'!C28&gt; 'Winning Team '!C28, True)</f>
        <v>1</v>
      </c>
      <c r="D28" s="8" t="b">
        <f>IF('Losing Team'!D28&gt; 'Winning Team '!D28, True)</f>
        <v>1</v>
      </c>
      <c r="E28" s="8" t="b">
        <f>IF('Losing Team'!E28&gt; 'Winning Team '!E28, True)</f>
        <v>1</v>
      </c>
      <c r="F28" s="8" t="b">
        <f>IF('Losing Team'!F28&gt; 'Winning Team '!F28, True)</f>
        <v>0</v>
      </c>
      <c r="G28" s="8" t="b">
        <f>IF('Losing Team'!G28&gt; 'Winning Team '!G28, True)</f>
        <v>1</v>
      </c>
      <c r="H28" s="8" t="b">
        <f>IF('Losing Team'!H28&gt; 'Winning Team '!H28, True)</f>
        <v>0</v>
      </c>
      <c r="I28" s="8" t="b">
        <f>IF('Losing Team'!I28&gt; 'Winning Team '!I28, True)</f>
        <v>0</v>
      </c>
      <c r="J28" s="8" t="b">
        <f>IF('Losing Team'!J28&gt; 'Winning Team '!J28, True)</f>
        <v>1</v>
      </c>
      <c r="K28" s="8" t="b">
        <f>IF('Losing Team'!K28&gt; 'Winning Team '!K28, True)</f>
        <v>1</v>
      </c>
      <c r="L28" s="8" t="b">
        <f>IF('Losing Team'!L28&gt; 'Winning Team '!L28, True)</f>
        <v>1</v>
      </c>
      <c r="M28" s="8" t="b">
        <f>IF('Losing Team'!M28&gt; 'Winning Team '!M28, True)</f>
        <v>1</v>
      </c>
      <c r="N28" s="8" t="b">
        <f>IF('Losing Team'!N28&gt; 'Winning Team '!N28, True)</f>
        <v>0</v>
      </c>
      <c r="O28" s="8" t="b">
        <f>IF('Losing Team'!O28&gt; 'Winning Team '!O28, True)</f>
        <v>1</v>
      </c>
      <c r="P28" s="8" t="b">
        <f>IF('Losing Team'!P28&gt; 'Winning Team '!P28, True)</f>
        <v>1</v>
      </c>
      <c r="Q28" s="8" t="b">
        <f>IF('Losing Team'!Q28&gt; 'Winning Team '!Q28, True)</f>
        <v>0</v>
      </c>
      <c r="R28" s="8" t="b">
        <f>IF('Losing Team'!R28&gt; 'Winning Team '!R28, True)</f>
        <v>1</v>
      </c>
      <c r="S28" s="8" t="b">
        <f>IF('Losing Team'!S28&gt; 'Winning Team '!S28, True)</f>
        <v>0</v>
      </c>
      <c r="T28" s="8" t="b">
        <f>IF('Losing Team'!T28&gt; 'Winning Team '!T28, True)</f>
        <v>0</v>
      </c>
      <c r="U28" s="8" t="b">
        <f>IF('Losing Team'!U28&gt; 'Winning Team '!U28, True)</f>
        <v>0</v>
      </c>
      <c r="V28" s="8" t="b">
        <f>IF('Losing Team'!V28&gt; 'Winning Team '!V28, True)</f>
        <v>0</v>
      </c>
      <c r="W28" s="8" t="b">
        <f>IF('Losing Team'!W28&gt; 'Winning Team '!W28, True)</f>
        <v>1</v>
      </c>
      <c r="X28" s="8" t="b">
        <f>IF('Losing Team'!X28&gt; 'Winning Team '!X28, True)</f>
        <v>1</v>
      </c>
      <c r="Y28" s="8" t="b">
        <f>IF('Losing Team'!Y28&gt; 'Winning Team '!Y28, True)</f>
        <v>1</v>
      </c>
      <c r="Z28" s="8" t="b">
        <f>IF('Losing Team'!Z28&gt; 'Winning Team '!Z28, True)</f>
        <v>1</v>
      </c>
      <c r="AA28" s="8" t="b">
        <f>IF('Losing Team'!AA28&gt; 'Winning Team '!AA28, True)</f>
        <v>0</v>
      </c>
      <c r="AB28" s="8" t="b">
        <f>IF('Losing Team'!AB28&gt; 'Winning Team '!AB28, True)</f>
        <v>1</v>
      </c>
      <c r="AC28" s="8" t="b">
        <f>IF('Losing Team'!AC28&gt; 'Winning Team '!AC28, True)</f>
        <v>0</v>
      </c>
      <c r="AD28" s="8" t="b">
        <f>IF('Losing Team'!AD28&gt; 'Winning Team '!AD28, True)</f>
        <v>0</v>
      </c>
      <c r="AE28" s="8" t="b">
        <f>IF('Losing Team'!AE28&gt; 'Winning Team '!AE28, True)</f>
        <v>1</v>
      </c>
      <c r="AF28" s="8" t="b">
        <f>IF('Losing Team'!AF28&gt; 'Winning Team '!AF28, True)</f>
        <v>0</v>
      </c>
      <c r="AG28" s="8" t="b">
        <f>IF('Losing Team'!AG28&gt; 'Winning Team '!AG28, True)</f>
        <v>0</v>
      </c>
      <c r="AH28" s="8" t="b">
        <f>IF('Losing Team'!AH28&gt; 'Winning Team '!AH28, True)</f>
        <v>0</v>
      </c>
      <c r="AI28" s="8" t="b">
        <f>IF('Losing Team'!AI28&gt; 'Winning Team '!AI28, True)</f>
        <v>1</v>
      </c>
      <c r="AJ28" s="8" t="b">
        <f>IF('Losing Team'!AJ28&gt; 'Winning Team '!AJ28, True)</f>
        <v>1</v>
      </c>
      <c r="AK28" s="8" t="b">
        <f>IF('Losing Team'!AK28&gt; 'Winning Team '!AK28, True)</f>
        <v>0</v>
      </c>
      <c r="AL28" s="8" t="b">
        <f>IF('Losing Team'!AL28&gt; 'Winning Team '!AL28, True)</f>
        <v>0</v>
      </c>
      <c r="AM28" s="8" t="b">
        <f>IF('Losing Team'!AM28&gt; 'Winning Team '!AM28, True)</f>
        <v>1</v>
      </c>
      <c r="AN28" s="8" t="b">
        <f>IF('Losing Team'!AN28&gt; 'Winning Team '!AN28, True)</f>
        <v>1</v>
      </c>
      <c r="AO28" s="8" t="b">
        <f>IF('Losing Team'!AO28&gt; 'Winning Team '!AO28, True)</f>
        <v>1</v>
      </c>
      <c r="AP28" s="8" t="b">
        <f>IF('Losing Team'!AP28&gt; 'Winning Team '!AP28, True)</f>
        <v>1</v>
      </c>
      <c r="AQ28" s="8" t="b">
        <f>IF('Losing Team'!AQ28&gt; 'Winning Team '!AQ28, True)</f>
        <v>1</v>
      </c>
      <c r="AR28" s="8" t="b">
        <f>IF('Losing Team'!AR28&gt; 'Winning Team '!AR28, True)</f>
        <v>1</v>
      </c>
      <c r="AS28" s="8" t="b">
        <f>IF('Losing Team'!AS28&gt; 'Winning Team '!AS28, True)</f>
        <v>0</v>
      </c>
      <c r="AT28" s="8" t="b">
        <f>IF('Losing Team'!AT28&gt; 'Winning Team '!AT28, True)</f>
        <v>1</v>
      </c>
      <c r="AU28" s="8" t="b">
        <f>IF('Losing Team'!AU28&gt; 'Winning Team '!AU28, True)</f>
        <v>1</v>
      </c>
      <c r="AV28" s="8" t="b">
        <f>IF('Losing Team'!AV28&gt; 'Winning Team '!AV28, True)</f>
        <v>1</v>
      </c>
      <c r="AW28" s="8" t="b">
        <f>IF('Losing Team'!AW28&gt; 'Winning Team '!AW28, True)</f>
        <v>1</v>
      </c>
      <c r="AX28" s="8" t="b">
        <f>IF('Losing Team'!AX28&gt; 'Winning Team '!AX28, True)</f>
        <v>0</v>
      </c>
      <c r="AY28" s="8" t="b">
        <f>IF('Losing Team'!AY28&gt; 'Winning Team '!AY28, True)</f>
        <v>0</v>
      </c>
      <c r="AZ28" s="8" t="b">
        <f>IF('Losing Team'!AZ28&gt; 'Winning Team '!AZ28, True)</f>
        <v>1</v>
      </c>
      <c r="BA28" s="8" t="b">
        <f>IF('Losing Team'!BA28&gt; 'Winning Team '!BA28, True)</f>
        <v>0</v>
      </c>
      <c r="BB28" s="8" t="b">
        <f>IF('Losing Team'!BB28&gt; 'Winning Team '!BB28, True)</f>
        <v>1</v>
      </c>
    </row>
    <row r="29">
      <c r="A29" s="5" t="s">
        <v>148</v>
      </c>
      <c r="B29" s="8" t="b">
        <f>IF('Losing Team'!B29&gt; 'Winning Team '!B29, True)</f>
        <v>1</v>
      </c>
      <c r="C29" s="8" t="b">
        <f>IF('Losing Team'!C29&gt; 'Winning Team '!C29, True)</f>
        <v>0</v>
      </c>
      <c r="D29" s="8" t="b">
        <f>IF('Losing Team'!D29&gt; 'Winning Team '!D29, True)</f>
        <v>0</v>
      </c>
      <c r="E29" s="8" t="b">
        <f>IF('Losing Team'!E29&gt; 'Winning Team '!E29, True)</f>
        <v>1</v>
      </c>
      <c r="F29" s="8" t="b">
        <f>IF('Losing Team'!F29&gt; 'Winning Team '!F29, True)</f>
        <v>1</v>
      </c>
      <c r="G29" s="8" t="b">
        <f>IF('Losing Team'!G29&gt; 'Winning Team '!G29, True)</f>
        <v>0</v>
      </c>
      <c r="H29" s="8" t="b">
        <f>IF('Losing Team'!H29&gt; 'Winning Team '!H29, True)</f>
        <v>1</v>
      </c>
      <c r="I29" s="8" t="b">
        <f>IF('Losing Team'!I29&gt; 'Winning Team '!I29, True)</f>
        <v>0</v>
      </c>
      <c r="J29" s="8" t="b">
        <f>IF('Losing Team'!J29&gt; 'Winning Team '!J29, True)</f>
        <v>0</v>
      </c>
      <c r="K29" s="8" t="b">
        <f>IF('Losing Team'!K29&gt; 'Winning Team '!K29, True)</f>
        <v>0</v>
      </c>
      <c r="L29" s="8" t="b">
        <f>IF('Losing Team'!L29&gt; 'Winning Team '!L29, True)</f>
        <v>0</v>
      </c>
      <c r="M29" s="8" t="b">
        <f>IF('Losing Team'!M29&gt; 'Winning Team '!M29, True)</f>
        <v>0</v>
      </c>
      <c r="N29" s="8" t="b">
        <f>IF('Losing Team'!N29&gt; 'Winning Team '!N29, True)</f>
        <v>1</v>
      </c>
      <c r="O29" s="8" t="b">
        <f>IF('Losing Team'!O29&gt; 'Winning Team '!O29, True)</f>
        <v>0</v>
      </c>
      <c r="P29" s="8" t="b">
        <f>IF('Losing Team'!P29&gt; 'Winning Team '!P29, True)</f>
        <v>0</v>
      </c>
      <c r="Q29" s="8" t="b">
        <f>IF('Losing Team'!Q29&gt; 'Winning Team '!Q29, True)</f>
        <v>0</v>
      </c>
      <c r="R29" s="8" t="b">
        <f>IF('Losing Team'!R29&gt; 'Winning Team '!R29, True)</f>
        <v>1</v>
      </c>
      <c r="S29" s="8" t="b">
        <f>IF('Losing Team'!S29&gt; 'Winning Team '!S29, True)</f>
        <v>0</v>
      </c>
      <c r="T29" s="8" t="b">
        <f>IF('Losing Team'!T29&gt; 'Winning Team '!T29, True)</f>
        <v>1</v>
      </c>
      <c r="U29" s="8" t="b">
        <f>IF('Losing Team'!U29&gt; 'Winning Team '!U29, True)</f>
        <v>0</v>
      </c>
      <c r="V29" s="8" t="b">
        <f>IF('Losing Team'!V29&gt; 'Winning Team '!V29, True)</f>
        <v>0</v>
      </c>
      <c r="W29" s="8" t="b">
        <f>IF('Losing Team'!W29&gt; 'Winning Team '!W29, True)</f>
        <v>1</v>
      </c>
      <c r="X29" s="8" t="b">
        <f>IF('Losing Team'!X29&gt; 'Winning Team '!X29, True)</f>
        <v>1</v>
      </c>
      <c r="Y29" s="8" t="b">
        <f>IF('Losing Team'!Y29&gt; 'Winning Team '!Y29, True)</f>
        <v>1</v>
      </c>
      <c r="Z29" s="8" t="b">
        <f>IF('Losing Team'!Z29&gt; 'Winning Team '!Z29, True)</f>
        <v>0</v>
      </c>
      <c r="AA29" s="8" t="b">
        <f>IF('Losing Team'!AA29&gt; 'Winning Team '!AA29, True)</f>
        <v>0</v>
      </c>
      <c r="AB29" s="8" t="b">
        <f>IF('Losing Team'!AB29&gt; 'Winning Team '!AB29, True)</f>
        <v>0</v>
      </c>
      <c r="AC29" s="8" t="b">
        <f>IF('Losing Team'!AC29&gt; 'Winning Team '!AC29, True)</f>
        <v>1</v>
      </c>
      <c r="AD29" s="8" t="b">
        <f>IF('Losing Team'!AD29&gt; 'Winning Team '!AD29, True)</f>
        <v>0</v>
      </c>
      <c r="AE29" s="8" t="b">
        <f>IF('Losing Team'!AE29&gt; 'Winning Team '!AE29, True)</f>
        <v>1</v>
      </c>
      <c r="AF29" s="8" t="b">
        <f>IF('Losing Team'!AF29&gt; 'Winning Team '!AF29, True)</f>
        <v>1</v>
      </c>
      <c r="AG29" s="8" t="b">
        <f>IF('Losing Team'!AG29&gt; 'Winning Team '!AG29, True)</f>
        <v>1</v>
      </c>
      <c r="AH29" s="8" t="b">
        <f>IF('Losing Team'!AH29&gt; 'Winning Team '!AH29, True)</f>
        <v>0</v>
      </c>
      <c r="AI29" s="8" t="b">
        <f>IF('Losing Team'!AI29&gt; 'Winning Team '!AI29, True)</f>
        <v>0</v>
      </c>
      <c r="AJ29" s="8" t="b">
        <f>IF('Losing Team'!AJ29&gt; 'Winning Team '!AJ29, True)</f>
        <v>1</v>
      </c>
      <c r="AK29" s="8" t="b">
        <f>IF('Losing Team'!AK29&gt; 'Winning Team '!AK29, True)</f>
        <v>1</v>
      </c>
      <c r="AL29" s="8" t="b">
        <f>IF('Losing Team'!AL29&gt; 'Winning Team '!AL29, True)</f>
        <v>1</v>
      </c>
      <c r="AM29" s="8" t="b">
        <f>IF('Losing Team'!AM29&gt; 'Winning Team '!AM29, True)</f>
        <v>0</v>
      </c>
      <c r="AN29" s="8" t="b">
        <f>IF('Losing Team'!AN29&gt; 'Winning Team '!AN29, True)</f>
        <v>0</v>
      </c>
      <c r="AO29" s="8" t="b">
        <f>IF('Losing Team'!AO29&gt; 'Winning Team '!AO29, True)</f>
        <v>0</v>
      </c>
      <c r="AP29" s="8" t="b">
        <f>IF('Losing Team'!AP29&gt; 'Winning Team '!AP29, True)</f>
        <v>0</v>
      </c>
      <c r="AQ29" s="8" t="b">
        <f>IF('Losing Team'!AQ29&gt; 'Winning Team '!AQ29, True)</f>
        <v>0</v>
      </c>
      <c r="AR29" s="8" t="b">
        <f>IF('Losing Team'!AR29&gt; 'Winning Team '!AR29, True)</f>
        <v>0</v>
      </c>
      <c r="AS29" s="8" t="b">
        <f>IF('Losing Team'!AS29&gt; 'Winning Team '!AS29, True)</f>
        <v>1</v>
      </c>
      <c r="AT29" s="8" t="b">
        <f>IF('Losing Team'!AT29&gt; 'Winning Team '!AT29, True)</f>
        <v>1</v>
      </c>
      <c r="AU29" s="8" t="b">
        <f>IF('Losing Team'!AU29&gt; 'Winning Team '!AU29, True)</f>
        <v>0</v>
      </c>
      <c r="AV29" s="8" t="b">
        <f>IF('Losing Team'!AV29&gt; 'Winning Team '!AV29, True)</f>
        <v>0</v>
      </c>
      <c r="AW29" s="8" t="b">
        <f>IF('Losing Team'!AW29&gt; 'Winning Team '!AW29, True)</f>
        <v>1</v>
      </c>
      <c r="AX29" s="8" t="b">
        <f>IF('Losing Team'!AX29&gt; 'Winning Team '!AX29, True)</f>
        <v>1</v>
      </c>
      <c r="AY29" s="8" t="b">
        <f>IF('Losing Team'!AY29&gt; 'Winning Team '!AY29, True)</f>
        <v>1</v>
      </c>
      <c r="AZ29" s="8" t="b">
        <f>IF('Losing Team'!AZ29&gt; 'Winning Team '!AZ29, True)</f>
        <v>1</v>
      </c>
      <c r="BA29" s="8" t="b">
        <f>IF('Losing Team'!BA29&gt; 'Winning Team '!BA29, True)</f>
        <v>1</v>
      </c>
      <c r="BB29" s="8" t="b">
        <f>IF('Losing Team'!BB29&gt; 'Winning Team '!BB29, True)</f>
        <v>0</v>
      </c>
    </row>
    <row r="30">
      <c r="A30" s="5" t="s">
        <v>149</v>
      </c>
      <c r="B30" s="8" t="b">
        <f>IF('Losing Team'!B30&gt; 'Winning Team '!B30, True)</f>
        <v>0</v>
      </c>
      <c r="C30" s="8" t="b">
        <f>IF('Losing Team'!C30&gt; 'Winning Team '!C30, True)</f>
        <v>0</v>
      </c>
      <c r="D30" s="8" t="b">
        <f>IF('Losing Team'!D30&gt; 'Winning Team '!D30, True)</f>
        <v>0</v>
      </c>
      <c r="E30" s="8" t="b">
        <f>IF('Losing Team'!E30&gt; 'Winning Team '!E30, True)</f>
        <v>0</v>
      </c>
      <c r="F30" s="8" t="b">
        <f>IF('Losing Team'!F30&gt; 'Winning Team '!F30, True)</f>
        <v>1</v>
      </c>
      <c r="G30" s="8" t="b">
        <f>IF('Losing Team'!G30&gt; 'Winning Team '!G30, True)</f>
        <v>1</v>
      </c>
      <c r="H30" s="8" t="b">
        <f>IF('Losing Team'!H30&gt; 'Winning Team '!H30, True)</f>
        <v>1</v>
      </c>
      <c r="I30" s="8" t="b">
        <f>IF('Losing Team'!I30&gt; 'Winning Team '!I30, True)</f>
        <v>0</v>
      </c>
      <c r="J30" s="8" t="b">
        <f>IF('Losing Team'!J30&gt; 'Winning Team '!J30, True)</f>
        <v>0</v>
      </c>
      <c r="K30" s="8" t="b">
        <f>IF('Losing Team'!K30&gt; 'Winning Team '!K30, True)</f>
        <v>0</v>
      </c>
      <c r="L30" s="8" t="b">
        <f>IF('Losing Team'!L30&gt; 'Winning Team '!L30, True)</f>
        <v>0</v>
      </c>
      <c r="M30" s="8" t="b">
        <f>IF('Losing Team'!M30&gt; 'Winning Team '!M30, True)</f>
        <v>0</v>
      </c>
      <c r="N30" s="8" t="b">
        <f>IF('Losing Team'!N30&gt; 'Winning Team '!N30, True)</f>
        <v>1</v>
      </c>
      <c r="O30" s="8" t="b">
        <f>IF('Losing Team'!O30&gt; 'Winning Team '!O30, True)</f>
        <v>0</v>
      </c>
      <c r="P30" s="8" t="b">
        <f>IF('Losing Team'!P30&gt; 'Winning Team '!P30, True)</f>
        <v>1</v>
      </c>
      <c r="Q30" s="8" t="b">
        <f>IF('Losing Team'!Q30&gt; 'Winning Team '!Q30, True)</f>
        <v>1</v>
      </c>
      <c r="R30" s="8" t="b">
        <f>IF('Losing Team'!R30&gt; 'Winning Team '!R30, True)</f>
        <v>0</v>
      </c>
      <c r="S30" s="8" t="b">
        <f>IF('Losing Team'!S30&gt; 'Winning Team '!S30, True)</f>
        <v>1</v>
      </c>
      <c r="T30" s="8" t="b">
        <f>IF('Losing Team'!T30&gt; 'Winning Team '!T30, True)</f>
        <v>0</v>
      </c>
      <c r="U30" s="8" t="b">
        <f>IF('Losing Team'!U30&gt; 'Winning Team '!U30, True)</f>
        <v>1</v>
      </c>
      <c r="V30" s="8" t="b">
        <f>IF('Losing Team'!V30&gt; 'Winning Team '!V30, True)</f>
        <v>1</v>
      </c>
      <c r="W30" s="8" t="b">
        <f>IF('Losing Team'!W30&gt; 'Winning Team '!W30, True)</f>
        <v>0</v>
      </c>
      <c r="X30" s="8" t="b">
        <f>IF('Losing Team'!X30&gt; 'Winning Team '!X30, True)</f>
        <v>0</v>
      </c>
      <c r="Y30" s="8" t="b">
        <f>IF('Losing Team'!Y30&gt; 'Winning Team '!Y30, True)</f>
        <v>1</v>
      </c>
      <c r="Z30" s="8" t="b">
        <f>IF('Losing Team'!Z30&gt; 'Winning Team '!Z30, True)</f>
        <v>0</v>
      </c>
      <c r="AA30" s="8" t="b">
        <f>IF('Losing Team'!AA30&gt; 'Winning Team '!AA30, True)</f>
        <v>1</v>
      </c>
      <c r="AB30" s="8" t="b">
        <f>IF('Losing Team'!AB30&gt; 'Winning Team '!AB30, True)</f>
        <v>0</v>
      </c>
      <c r="AC30" s="8" t="b">
        <f>IF('Losing Team'!AC30&gt; 'Winning Team '!AC30, True)</f>
        <v>1</v>
      </c>
      <c r="AD30" s="8" t="b">
        <f>IF('Losing Team'!AD30&gt; 'Winning Team '!AD30, True)</f>
        <v>1</v>
      </c>
      <c r="AE30" s="8" t="b">
        <f>IF('Losing Team'!AE30&gt; 'Winning Team '!AE30, True)</f>
        <v>0</v>
      </c>
      <c r="AF30" s="8" t="b">
        <f>IF('Losing Team'!AF30&gt; 'Winning Team '!AF30, True)</f>
        <v>1</v>
      </c>
      <c r="AG30" s="8" t="b">
        <f>IF('Losing Team'!AG30&gt; 'Winning Team '!AG30, True)</f>
        <v>1</v>
      </c>
      <c r="AH30" s="8" t="b">
        <f>IF('Losing Team'!AH30&gt; 'Winning Team '!AH30, True)</f>
        <v>1</v>
      </c>
      <c r="AI30" s="8" t="b">
        <f>IF('Losing Team'!AI30&gt; 'Winning Team '!AI30, True)</f>
        <v>0</v>
      </c>
      <c r="AJ30" s="8" t="b">
        <f>IF('Losing Team'!AJ30&gt; 'Winning Team '!AJ30, True)</f>
        <v>0</v>
      </c>
      <c r="AK30" s="8" t="b">
        <f>IF('Losing Team'!AK30&gt; 'Winning Team '!AK30, True)</f>
        <v>0</v>
      </c>
      <c r="AL30" s="8" t="b">
        <f>IF('Losing Team'!AL30&gt; 'Winning Team '!AL30, True)</f>
        <v>0</v>
      </c>
      <c r="AM30" s="8" t="b">
        <f>IF('Losing Team'!AM30&gt; 'Winning Team '!AM30, True)</f>
        <v>1</v>
      </c>
      <c r="AN30" s="8" t="b">
        <f>IF('Losing Team'!AN30&gt; 'Winning Team '!AN30, True)</f>
        <v>1</v>
      </c>
      <c r="AO30" s="8" t="b">
        <f>IF('Losing Team'!AO30&gt; 'Winning Team '!AO30, True)</f>
        <v>0</v>
      </c>
      <c r="AP30" s="8" t="b">
        <f>IF('Losing Team'!AP30&gt; 'Winning Team '!AP30, True)</f>
        <v>0</v>
      </c>
      <c r="AQ30" s="8" t="b">
        <f>IF('Losing Team'!AQ30&gt; 'Winning Team '!AQ30, True)</f>
        <v>1</v>
      </c>
      <c r="AR30" s="8" t="b">
        <f>IF('Losing Team'!AR30&gt; 'Winning Team '!AR30, True)</f>
        <v>1</v>
      </c>
      <c r="AS30" s="8" t="b">
        <f>IF('Losing Team'!AS30&gt; 'Winning Team '!AS30, True)</f>
        <v>0</v>
      </c>
      <c r="AT30" s="8" t="b">
        <f>IF('Losing Team'!AT30&gt; 'Winning Team '!AT30, True)</f>
        <v>0</v>
      </c>
      <c r="AU30" s="8" t="b">
        <f>IF('Losing Team'!AU30&gt; 'Winning Team '!AU30, True)</f>
        <v>1</v>
      </c>
      <c r="AV30" s="8" t="b">
        <f>IF('Losing Team'!AV30&gt; 'Winning Team '!AV30, True)</f>
        <v>0</v>
      </c>
      <c r="AW30" s="8" t="b">
        <f>IF('Losing Team'!AW30&gt; 'Winning Team '!AW30, True)</f>
        <v>0</v>
      </c>
      <c r="AX30" s="8" t="b">
        <f>IF('Losing Team'!AX30&gt; 'Winning Team '!AX30, True)</f>
        <v>0</v>
      </c>
      <c r="AY30" s="8" t="b">
        <f>IF('Losing Team'!AY30&gt; 'Winning Team '!AY30, True)</f>
        <v>0</v>
      </c>
      <c r="AZ30" s="8" t="b">
        <f>IF('Losing Team'!AZ30&gt; 'Winning Team '!AZ30, True)</f>
        <v>0</v>
      </c>
      <c r="BA30" s="8" t="b">
        <f>IF('Losing Team'!BA30&gt; 'Winning Team '!BA30, True)</f>
        <v>0</v>
      </c>
      <c r="BB30" s="8" t="b">
        <f>IF('Losing Team'!BB30&gt; 'Winning Team '!BB30, True)</f>
        <v>0</v>
      </c>
    </row>
    <row r="31">
      <c r="A31" s="5" t="s">
        <v>150</v>
      </c>
      <c r="B31" s="8" t="b">
        <f>IF('Losing Team'!B31&gt; 'Winning Team '!B31, True)</f>
        <v>1</v>
      </c>
      <c r="C31" s="8" t="b">
        <f>IF('Losing Team'!C31&gt; 'Winning Team '!C31, True)</f>
        <v>0</v>
      </c>
      <c r="D31" s="8" t="b">
        <f>IF('Losing Team'!D31&gt; 'Winning Team '!D31, True)</f>
        <v>0</v>
      </c>
      <c r="E31" s="8" t="b">
        <f>IF('Losing Team'!E31&gt; 'Winning Team '!E31, True)</f>
        <v>1</v>
      </c>
      <c r="F31" s="8" t="b">
        <f>IF('Losing Team'!F31&gt; 'Winning Team '!F31, True)</f>
        <v>1</v>
      </c>
      <c r="G31" s="8" t="b">
        <f>IF('Losing Team'!G31&gt; 'Winning Team '!G31, True)</f>
        <v>0</v>
      </c>
      <c r="H31" s="8" t="b">
        <f>IF('Losing Team'!H31&gt; 'Winning Team '!H31, True)</f>
        <v>1</v>
      </c>
      <c r="I31" s="8" t="b">
        <f>IF('Losing Team'!I31&gt; 'Winning Team '!I31, True)</f>
        <v>0</v>
      </c>
      <c r="J31" s="8" t="b">
        <f>IF('Losing Team'!J31&gt; 'Winning Team '!J31, True)</f>
        <v>0</v>
      </c>
      <c r="K31" s="8" t="b">
        <f>IF('Losing Team'!K31&gt; 'Winning Team '!K31, True)</f>
        <v>0</v>
      </c>
      <c r="L31" s="8" t="b">
        <f>IF('Losing Team'!L31&gt; 'Winning Team '!L31, True)</f>
        <v>0</v>
      </c>
      <c r="M31" s="8" t="b">
        <f>IF('Losing Team'!M31&gt; 'Winning Team '!M31, True)</f>
        <v>1</v>
      </c>
      <c r="N31" s="8" t="b">
        <f>IF('Losing Team'!N31&gt; 'Winning Team '!N31, True)</f>
        <v>1</v>
      </c>
      <c r="O31" s="8" t="b">
        <f>IF('Losing Team'!O31&gt; 'Winning Team '!O31, True)</f>
        <v>0</v>
      </c>
      <c r="P31" s="8" t="b">
        <f>IF('Losing Team'!P31&gt; 'Winning Team '!P31, True)</f>
        <v>0</v>
      </c>
      <c r="Q31" s="8" t="b">
        <f>IF('Losing Team'!Q31&gt; 'Winning Team '!Q31, True)</f>
        <v>0</v>
      </c>
      <c r="R31" s="8" t="b">
        <f>IF('Losing Team'!R31&gt; 'Winning Team '!R31, True)</f>
        <v>1</v>
      </c>
      <c r="S31" s="8" t="b">
        <f>IF('Losing Team'!S31&gt; 'Winning Team '!S31, True)</f>
        <v>1</v>
      </c>
      <c r="T31" s="8" t="b">
        <f>IF('Losing Team'!T31&gt; 'Winning Team '!T31, True)</f>
        <v>0</v>
      </c>
      <c r="U31" s="8" t="b">
        <f>IF('Losing Team'!U31&gt; 'Winning Team '!U31, True)</f>
        <v>0</v>
      </c>
      <c r="V31" s="8" t="b">
        <f>IF('Losing Team'!V31&gt; 'Winning Team '!V31, True)</f>
        <v>0</v>
      </c>
      <c r="W31" s="8" t="b">
        <f>IF('Losing Team'!W31&gt; 'Winning Team '!W31, True)</f>
        <v>1</v>
      </c>
      <c r="X31" s="8" t="b">
        <f>IF('Losing Team'!X31&gt; 'Winning Team '!X31, True)</f>
        <v>1</v>
      </c>
      <c r="Y31" s="8" t="b">
        <f>IF('Losing Team'!Y31&gt; 'Winning Team '!Y31, True)</f>
        <v>1</v>
      </c>
      <c r="Z31" s="8" t="b">
        <f>IF('Losing Team'!Z31&gt; 'Winning Team '!Z31, True)</f>
        <v>0</v>
      </c>
      <c r="AA31" s="8" t="b">
        <f>IF('Losing Team'!AA31&gt; 'Winning Team '!AA31, True)</f>
        <v>0</v>
      </c>
      <c r="AB31" s="8" t="b">
        <f>IF('Losing Team'!AB31&gt; 'Winning Team '!AB31, True)</f>
        <v>0</v>
      </c>
      <c r="AC31" s="8" t="b">
        <f>IF('Losing Team'!AC31&gt; 'Winning Team '!AC31, True)</f>
        <v>1</v>
      </c>
      <c r="AD31" s="8" t="b">
        <f>IF('Losing Team'!AD31&gt; 'Winning Team '!AD31, True)</f>
        <v>0</v>
      </c>
      <c r="AE31" s="8" t="b">
        <f>IF('Losing Team'!AE31&gt; 'Winning Team '!AE31, True)</f>
        <v>1</v>
      </c>
      <c r="AF31" s="8" t="b">
        <f>IF('Losing Team'!AF31&gt; 'Winning Team '!AF31, True)</f>
        <v>1</v>
      </c>
      <c r="AG31" s="8" t="b">
        <f>IF('Losing Team'!AG31&gt; 'Winning Team '!AG31, True)</f>
        <v>1</v>
      </c>
      <c r="AH31" s="8" t="b">
        <f>IF('Losing Team'!AH31&gt; 'Winning Team '!AH31, True)</f>
        <v>1</v>
      </c>
      <c r="AI31" s="8" t="b">
        <f>IF('Losing Team'!AI31&gt; 'Winning Team '!AI31, True)</f>
        <v>0</v>
      </c>
      <c r="AJ31" s="8" t="b">
        <f>IF('Losing Team'!AJ31&gt; 'Winning Team '!AJ31, True)</f>
        <v>1</v>
      </c>
      <c r="AK31" s="8" t="b">
        <f>IF('Losing Team'!AK31&gt; 'Winning Team '!AK31, True)</f>
        <v>1</v>
      </c>
      <c r="AL31" s="8" t="b">
        <f>IF('Losing Team'!AL31&gt; 'Winning Team '!AL31, True)</f>
        <v>1</v>
      </c>
      <c r="AM31" s="8" t="b">
        <f>IF('Losing Team'!AM31&gt; 'Winning Team '!AM31, True)</f>
        <v>1</v>
      </c>
      <c r="AN31" s="8" t="b">
        <f>IF('Losing Team'!AN31&gt; 'Winning Team '!AN31, True)</f>
        <v>1</v>
      </c>
      <c r="AO31" s="8" t="b">
        <f>IF('Losing Team'!AO31&gt; 'Winning Team '!AO31, True)</f>
        <v>1</v>
      </c>
      <c r="AP31" s="8" t="b">
        <f>IF('Losing Team'!AP31&gt; 'Winning Team '!AP31, True)</f>
        <v>1</v>
      </c>
      <c r="AQ31" s="8" t="b">
        <f>IF('Losing Team'!AQ31&gt; 'Winning Team '!AQ31, True)</f>
        <v>0</v>
      </c>
      <c r="AR31" s="8" t="b">
        <f>IF('Losing Team'!AR31&gt; 'Winning Team '!AR31, True)</f>
        <v>0</v>
      </c>
      <c r="AS31" s="8" t="b">
        <f>IF('Losing Team'!AS31&gt; 'Winning Team '!AS31, True)</f>
        <v>1</v>
      </c>
      <c r="AT31" s="8" t="b">
        <f>IF('Losing Team'!AT31&gt; 'Winning Team '!AT31, True)</f>
        <v>1</v>
      </c>
      <c r="AU31" s="8" t="b">
        <f>IF('Losing Team'!AU31&gt; 'Winning Team '!AU31, True)</f>
        <v>0</v>
      </c>
      <c r="AV31" s="8" t="b">
        <f>IF('Losing Team'!AV31&gt; 'Winning Team '!AV31, True)</f>
        <v>1</v>
      </c>
      <c r="AW31" s="8" t="b">
        <f>IF('Losing Team'!AW31&gt; 'Winning Team '!AW31, True)</f>
        <v>1</v>
      </c>
      <c r="AX31" s="8" t="b">
        <f>IF('Losing Team'!AX31&gt; 'Winning Team '!AX31, True)</f>
        <v>1</v>
      </c>
      <c r="AY31" s="8" t="b">
        <f>IF('Losing Team'!AY31&gt; 'Winning Team '!AY31, True)</f>
        <v>1</v>
      </c>
      <c r="AZ31" s="8" t="b">
        <f>IF('Losing Team'!AZ31&gt; 'Winning Team '!AZ31, True)</f>
        <v>1</v>
      </c>
      <c r="BA31" s="8" t="b">
        <f>IF('Losing Team'!BA31&gt; 'Winning Team '!BA31, True)</f>
        <v>1</v>
      </c>
      <c r="BB31" s="8" t="b">
        <f>IF('Losing Team'!BB31&gt; 'Winning Team '!BB31, True)</f>
        <v>1</v>
      </c>
    </row>
    <row r="32">
      <c r="A32" s="5" t="s">
        <v>151</v>
      </c>
      <c r="B32" s="8" t="b">
        <f>IF('Losing Team'!B32&gt; 'Winning Team '!B32, True)</f>
        <v>0</v>
      </c>
      <c r="C32" s="8" t="b">
        <f>IF('Losing Team'!C32&gt; 'Winning Team '!C32, True)</f>
        <v>1</v>
      </c>
      <c r="D32" s="8" t="b">
        <f>IF('Losing Team'!D32&gt; 'Winning Team '!D32, True)</f>
        <v>1</v>
      </c>
      <c r="E32" s="8" t="b">
        <f>IF('Losing Team'!E32&gt; 'Winning Team '!E32, True)</f>
        <v>0</v>
      </c>
      <c r="F32" s="8" t="b">
        <f>IF('Losing Team'!F32&gt; 'Winning Team '!F32, True)</f>
        <v>0</v>
      </c>
      <c r="G32" s="8" t="b">
        <f>IF('Losing Team'!G32&gt; 'Winning Team '!G32, True)</f>
        <v>1</v>
      </c>
      <c r="H32" s="8" t="b">
        <f>IF('Losing Team'!H32&gt; 'Winning Team '!H32, True)</f>
        <v>0</v>
      </c>
      <c r="I32" s="8" t="b">
        <f>IF('Losing Team'!I32&gt; 'Winning Team '!I32, True)</f>
        <v>0</v>
      </c>
      <c r="J32" s="8" t="b">
        <f>IF('Losing Team'!J32&gt; 'Winning Team '!J32, True)</f>
        <v>1</v>
      </c>
      <c r="K32" s="8" t="b">
        <f>IF('Losing Team'!K32&gt; 'Winning Team '!K32, True)</f>
        <v>1</v>
      </c>
      <c r="L32" s="8" t="b">
        <f>IF('Losing Team'!L32&gt; 'Winning Team '!L32, True)</f>
        <v>1</v>
      </c>
      <c r="M32" s="8" t="b">
        <f>IF('Losing Team'!M32&gt; 'Winning Team '!M32, True)</f>
        <v>1</v>
      </c>
      <c r="N32" s="8" t="b">
        <f>IF('Losing Team'!N32&gt; 'Winning Team '!N32, True)</f>
        <v>0</v>
      </c>
      <c r="O32" s="8" t="b">
        <f>IF('Losing Team'!O32&gt; 'Winning Team '!O32, True)</f>
        <v>1</v>
      </c>
      <c r="P32" s="8" t="b">
        <f>IF('Losing Team'!P32&gt; 'Winning Team '!P32, True)</f>
        <v>1</v>
      </c>
      <c r="Q32" s="8" t="b">
        <f>IF('Losing Team'!Q32&gt; 'Winning Team '!Q32, True)</f>
        <v>1</v>
      </c>
      <c r="R32" s="8" t="b">
        <f>IF('Losing Team'!R32&gt; 'Winning Team '!R32, True)</f>
        <v>0</v>
      </c>
      <c r="S32" s="8" t="b">
        <f>IF('Losing Team'!S32&gt; 'Winning Team '!S32, True)</f>
        <v>0</v>
      </c>
      <c r="T32" s="8" t="b">
        <f>IF('Losing Team'!T32&gt; 'Winning Team '!T32, True)</f>
        <v>0</v>
      </c>
      <c r="U32" s="8" t="b">
        <f>IF('Losing Team'!U32&gt; 'Winning Team '!U32, True)</f>
        <v>1</v>
      </c>
      <c r="V32" s="8" t="b">
        <f>IF('Losing Team'!V32&gt; 'Winning Team '!V32, True)</f>
        <v>1</v>
      </c>
      <c r="W32" s="8" t="b">
        <f>IF('Losing Team'!W32&gt; 'Winning Team '!W32, True)</f>
        <v>1</v>
      </c>
      <c r="X32" s="8" t="b">
        <f>IF('Losing Team'!X32&gt; 'Winning Team '!X32, True)</f>
        <v>0</v>
      </c>
      <c r="Y32" s="8" t="b">
        <f>IF('Losing Team'!Y32&gt; 'Winning Team '!Y32, True)</f>
        <v>0</v>
      </c>
      <c r="Z32" s="8" t="b">
        <f>IF('Losing Team'!Z32&gt; 'Winning Team '!Z32, True)</f>
        <v>1</v>
      </c>
      <c r="AA32" s="8" t="b">
        <f>IF('Losing Team'!AA32&gt; 'Winning Team '!AA32, True)</f>
        <v>1</v>
      </c>
      <c r="AB32" s="8" t="b">
        <f>IF('Losing Team'!AB32&gt; 'Winning Team '!AB32, True)</f>
        <v>1</v>
      </c>
      <c r="AC32" s="8" t="b">
        <f>IF('Losing Team'!AC32&gt; 'Winning Team '!AC32, True)</f>
        <v>0</v>
      </c>
      <c r="AD32" s="8" t="b">
        <f>IF('Losing Team'!AD32&gt; 'Winning Team '!AD32, True)</f>
        <v>1</v>
      </c>
      <c r="AE32" s="8" t="b">
        <f>IF('Losing Team'!AE32&gt; 'Winning Team '!AE32, True)</f>
        <v>1</v>
      </c>
      <c r="AF32" s="8" t="b">
        <f>IF('Losing Team'!AF32&gt; 'Winning Team '!AF32, True)</f>
        <v>0</v>
      </c>
      <c r="AG32" s="8" t="b">
        <f>IF('Losing Team'!AG32&gt; 'Winning Team '!AG32, True)</f>
        <v>0</v>
      </c>
      <c r="AH32" s="8" t="b">
        <f>IF('Losing Team'!AH32&gt; 'Winning Team '!AH32, True)</f>
        <v>0</v>
      </c>
      <c r="AI32" s="8" t="b">
        <f>IF('Losing Team'!AI32&gt; 'Winning Team '!AI32, True)</f>
        <v>1</v>
      </c>
      <c r="AJ32" s="8" t="b">
        <f>IF('Losing Team'!AJ32&gt; 'Winning Team '!AJ32, True)</f>
        <v>0</v>
      </c>
      <c r="AK32" s="8" t="b">
        <f>IF('Losing Team'!AK32&gt; 'Winning Team '!AK32, True)</f>
        <v>0</v>
      </c>
      <c r="AL32" s="8" t="b">
        <f>IF('Losing Team'!AL32&gt; 'Winning Team '!AL32, True)</f>
        <v>0</v>
      </c>
      <c r="AM32" s="8" t="b">
        <f>IF('Losing Team'!AM32&gt; 'Winning Team '!AM32, True)</f>
        <v>1</v>
      </c>
      <c r="AN32" s="8" t="b">
        <f>IF('Losing Team'!AN32&gt; 'Winning Team '!AN32, True)</f>
        <v>0</v>
      </c>
      <c r="AO32" s="8" t="b">
        <f>IF('Losing Team'!AO32&gt; 'Winning Team '!AO32, True)</f>
        <v>1</v>
      </c>
      <c r="AP32" s="8" t="b">
        <f>IF('Losing Team'!AP32&gt; 'Winning Team '!AP32, True)</f>
        <v>0</v>
      </c>
      <c r="AQ32" s="8" t="b">
        <f>IF('Losing Team'!AQ32&gt; 'Winning Team '!AQ32, True)</f>
        <v>0</v>
      </c>
      <c r="AR32" s="8" t="b">
        <f>IF('Losing Team'!AR32&gt; 'Winning Team '!AR32, True)</f>
        <v>1</v>
      </c>
      <c r="AS32" s="8" t="b">
        <f>IF('Losing Team'!AS32&gt; 'Winning Team '!AS32, True)</f>
        <v>1</v>
      </c>
      <c r="AT32" s="8" t="b">
        <f>IF('Losing Team'!AT32&gt; 'Winning Team '!AT32, True)</f>
        <v>0</v>
      </c>
      <c r="AU32" s="8" t="b">
        <f>IF('Losing Team'!AU32&gt; 'Winning Team '!AU32, True)</f>
        <v>1</v>
      </c>
      <c r="AV32" s="8" t="b">
        <f>IF('Losing Team'!AV32&gt; 'Winning Team '!AV32, True)</f>
        <v>1</v>
      </c>
      <c r="AW32" s="8" t="b">
        <f>IF('Losing Team'!AW32&gt; 'Winning Team '!AW32, True)</f>
        <v>0</v>
      </c>
      <c r="AX32" s="8" t="b">
        <f>IF('Losing Team'!AX32&gt; 'Winning Team '!AX32, True)</f>
        <v>0</v>
      </c>
      <c r="AY32" s="8" t="b">
        <f>IF('Losing Team'!AY32&gt; 'Winning Team '!AY32, True)</f>
        <v>0</v>
      </c>
      <c r="AZ32" s="8" t="b">
        <f>IF('Losing Team'!AZ32&gt; 'Winning Team '!AZ32, True)</f>
        <v>0</v>
      </c>
      <c r="BA32" s="8" t="b">
        <f>IF('Losing Team'!BA32&gt; 'Winning Team '!BA32, True)</f>
        <v>0</v>
      </c>
      <c r="BB32" s="8" t="b">
        <f>IF('Losing Team'!BB32&gt; 'Winning Team '!BB32, True)</f>
        <v>1</v>
      </c>
    </row>
    <row r="33">
      <c r="A33" s="5" t="s">
        <v>152</v>
      </c>
      <c r="B33" s="8" t="b">
        <f>IF('Losing Team'!B33&gt; 'Winning Team '!B33, True)</f>
        <v>0</v>
      </c>
      <c r="C33" s="8" t="b">
        <f>IF('Losing Team'!C33&gt; 'Winning Team '!C33, True)</f>
        <v>0</v>
      </c>
      <c r="D33" s="8" t="b">
        <f>IF('Losing Team'!D33&gt; 'Winning Team '!D33, True)</f>
        <v>0</v>
      </c>
      <c r="E33" s="8" t="b">
        <f>IF('Losing Team'!E33&gt; 'Winning Team '!E33, True)</f>
        <v>0</v>
      </c>
      <c r="F33" s="8" t="b">
        <f>IF('Losing Team'!F33&gt; 'Winning Team '!F33, True)</f>
        <v>0</v>
      </c>
      <c r="G33" s="8" t="b">
        <f>IF('Losing Team'!G33&gt; 'Winning Team '!G33, True)</f>
        <v>0</v>
      </c>
      <c r="H33" s="8" t="b">
        <f>IF('Losing Team'!H33&gt; 'Winning Team '!H33, True)</f>
        <v>0</v>
      </c>
      <c r="I33" s="8" t="b">
        <f>IF('Losing Team'!I33&gt; 'Winning Team '!I33, True)</f>
        <v>0</v>
      </c>
      <c r="J33" s="8" t="b">
        <f>IF('Losing Team'!J33&gt; 'Winning Team '!J33, True)</f>
        <v>0</v>
      </c>
      <c r="K33" s="8" t="b">
        <f>IF('Losing Team'!K33&gt; 'Winning Team '!K33, True)</f>
        <v>0</v>
      </c>
      <c r="L33" s="8" t="b">
        <f>IF('Losing Team'!L33&gt; 'Winning Team '!L33, True)</f>
        <v>0</v>
      </c>
      <c r="M33" s="8" t="b">
        <f>IF('Losing Team'!M33&gt; 'Winning Team '!M33, True)</f>
        <v>0</v>
      </c>
      <c r="N33" s="8" t="b">
        <f>IF('Losing Team'!N33&gt; 'Winning Team '!N33, True)</f>
        <v>0</v>
      </c>
      <c r="O33" s="8" t="b">
        <f>IF('Losing Team'!O33&gt; 'Winning Team '!O33, True)</f>
        <v>0</v>
      </c>
      <c r="P33" s="8" t="b">
        <f>IF('Losing Team'!P33&gt; 'Winning Team '!P33, True)</f>
        <v>1</v>
      </c>
      <c r="Q33" s="8" t="b">
        <f>IF('Losing Team'!Q33&gt; 'Winning Team '!Q33, True)</f>
        <v>1</v>
      </c>
      <c r="R33" s="8" t="b">
        <f>IF('Losing Team'!R33&gt; 'Winning Team '!R33, True)</f>
        <v>0</v>
      </c>
      <c r="S33" s="8" t="b">
        <f>IF('Losing Team'!S33&gt; 'Winning Team '!S33, True)</f>
        <v>0</v>
      </c>
      <c r="T33" s="8" t="b">
        <f>IF('Losing Team'!T33&gt; 'Winning Team '!T33, True)</f>
        <v>0</v>
      </c>
      <c r="U33" s="8" t="b">
        <f>IF('Losing Team'!U33&gt; 'Winning Team '!U33, True)</f>
        <v>0</v>
      </c>
      <c r="V33" s="8" t="b">
        <f>IF('Losing Team'!V33&gt; 'Winning Team '!V33, True)</f>
        <v>0</v>
      </c>
      <c r="W33" s="8" t="b">
        <f>IF('Losing Team'!W33&gt; 'Winning Team '!W33, True)</f>
        <v>0</v>
      </c>
      <c r="X33" s="8" t="b">
        <f>IF('Losing Team'!X33&gt; 'Winning Team '!X33, True)</f>
        <v>1</v>
      </c>
      <c r="Y33" s="8" t="b">
        <f>IF('Losing Team'!Y33&gt; 'Winning Team '!Y33, True)</f>
        <v>0</v>
      </c>
      <c r="Z33" s="8" t="b">
        <f>IF('Losing Team'!Z33&gt; 'Winning Team '!Z33, True)</f>
        <v>0</v>
      </c>
      <c r="AA33" s="8" t="b">
        <f>IF('Losing Team'!AA33&gt; 'Winning Team '!AA33, True)</f>
        <v>1</v>
      </c>
      <c r="AB33" s="8" t="b">
        <f>IF('Losing Team'!AB33&gt; 'Winning Team '!AB33, True)</f>
        <v>1</v>
      </c>
      <c r="AC33" s="8" t="b">
        <f>IF('Losing Team'!AC33&gt; 'Winning Team '!AC33, True)</f>
        <v>0</v>
      </c>
      <c r="AD33" s="8" t="b">
        <f>IF('Losing Team'!AD33&gt; 'Winning Team '!AD33, True)</f>
        <v>1</v>
      </c>
      <c r="AE33" s="8" t="b">
        <f>IF('Losing Team'!AE33&gt; 'Winning Team '!AE33, True)</f>
        <v>0</v>
      </c>
      <c r="AF33" s="8" t="b">
        <f>IF('Losing Team'!AF33&gt; 'Winning Team '!AF33, True)</f>
        <v>1</v>
      </c>
      <c r="AG33" s="8" t="b">
        <f>IF('Losing Team'!AG33&gt; 'Winning Team '!AG33, True)</f>
        <v>1</v>
      </c>
      <c r="AH33" s="8" t="b">
        <f>IF('Losing Team'!AH33&gt; 'Winning Team '!AH33, True)</f>
        <v>1</v>
      </c>
      <c r="AI33" s="8" t="b">
        <f>IF('Losing Team'!AI33&gt; 'Winning Team '!AI33, True)</f>
        <v>1</v>
      </c>
      <c r="AJ33" s="8" t="b">
        <f>IF('Losing Team'!AJ33&gt; 'Winning Team '!AJ33, True)</f>
        <v>0</v>
      </c>
      <c r="AK33" s="8" t="b">
        <f>IF('Losing Team'!AK33&gt; 'Winning Team '!AK33, True)</f>
        <v>1</v>
      </c>
      <c r="AL33" s="8" t="b">
        <f>IF('Losing Team'!AL33&gt; 'Winning Team '!AL33, True)</f>
        <v>1</v>
      </c>
      <c r="AM33" s="8" t="b">
        <f>IF('Losing Team'!AM33&gt; 'Winning Team '!AM33, True)</f>
        <v>1</v>
      </c>
      <c r="AN33" s="8" t="b">
        <f>IF('Losing Team'!AN33&gt; 'Winning Team '!AN33, True)</f>
        <v>1</v>
      </c>
      <c r="AO33" s="8" t="b">
        <f>IF('Losing Team'!AO33&gt; 'Winning Team '!AO33, True)</f>
        <v>1</v>
      </c>
      <c r="AP33" s="8" t="b">
        <f>IF('Losing Team'!AP33&gt; 'Winning Team '!AP33, True)</f>
        <v>1</v>
      </c>
      <c r="AQ33" s="8" t="b">
        <f>IF('Losing Team'!AQ33&gt; 'Winning Team '!AQ33, True)</f>
        <v>1</v>
      </c>
      <c r="AR33" s="8" t="b">
        <f>IF('Losing Team'!AR33&gt; 'Winning Team '!AR33, True)</f>
        <v>1</v>
      </c>
      <c r="AS33" s="8" t="b">
        <f>IF('Losing Team'!AS33&gt; 'Winning Team '!AS33, True)</f>
        <v>0</v>
      </c>
      <c r="AT33" s="8" t="b">
        <f>IF('Losing Team'!AT33&gt; 'Winning Team '!AT33, True)</f>
        <v>0</v>
      </c>
      <c r="AU33" s="8" t="b">
        <f>IF('Losing Team'!AU33&gt; 'Winning Team '!AU33, True)</f>
        <v>1</v>
      </c>
      <c r="AV33" s="8" t="b">
        <f>IF('Losing Team'!AV33&gt; 'Winning Team '!AV33, True)</f>
        <v>1</v>
      </c>
      <c r="AW33" s="8" t="b">
        <f>IF('Losing Team'!AW33&gt; 'Winning Team '!AW33, True)</f>
        <v>1</v>
      </c>
      <c r="AX33" s="8" t="b">
        <f>IF('Losing Team'!AX33&gt; 'Winning Team '!AX33, True)</f>
        <v>1</v>
      </c>
      <c r="AY33" s="8" t="b">
        <f>IF('Losing Team'!AY33&gt; 'Winning Team '!AY33, True)</f>
        <v>0</v>
      </c>
      <c r="AZ33" s="8" t="b">
        <f>IF('Losing Team'!AZ33&gt; 'Winning Team '!AZ33, True)</f>
        <v>1</v>
      </c>
      <c r="BA33" s="8" t="b">
        <f>IF('Losing Team'!BA33&gt; 'Winning Team '!BA33, True)</f>
        <v>1</v>
      </c>
      <c r="BB33" s="8" t="b">
        <f>IF('Losing Team'!BB33&gt; 'Winning Team '!BB33, True)</f>
        <v>1</v>
      </c>
    </row>
    <row r="34">
      <c r="A34" s="5" t="s">
        <v>153</v>
      </c>
      <c r="B34" s="8" t="b">
        <f>IF('Losing Team'!B34&gt; 'Winning Team '!B34, True)</f>
        <v>0</v>
      </c>
      <c r="C34" s="8" t="b">
        <f>IF('Losing Team'!C34&gt; 'Winning Team '!C34, True)</f>
        <v>0</v>
      </c>
      <c r="D34" s="8" t="b">
        <f>IF('Losing Team'!D34&gt; 'Winning Team '!D34, True)</f>
        <v>1</v>
      </c>
      <c r="E34" s="8" t="b">
        <f>IF('Losing Team'!E34&gt; 'Winning Team '!E34, True)</f>
        <v>0</v>
      </c>
      <c r="F34" s="8" t="b">
        <f>IF('Losing Team'!F34&gt; 'Winning Team '!F34, True)</f>
        <v>0</v>
      </c>
      <c r="G34" s="8" t="b">
        <f>IF('Losing Team'!G34&gt; 'Winning Team '!G34, True)</f>
        <v>1</v>
      </c>
      <c r="H34" s="8" t="b">
        <f>IF('Losing Team'!H34&gt; 'Winning Team '!H34, True)</f>
        <v>0</v>
      </c>
      <c r="I34" s="8" t="b">
        <f>IF('Losing Team'!I34&gt; 'Winning Team '!I34, True)</f>
        <v>0</v>
      </c>
      <c r="J34" s="8" t="b">
        <f>IF('Losing Team'!J34&gt; 'Winning Team '!J34, True)</f>
        <v>1</v>
      </c>
      <c r="K34" s="8" t="b">
        <f>IF('Losing Team'!K34&gt; 'Winning Team '!K34, True)</f>
        <v>1</v>
      </c>
      <c r="L34" s="8" t="b">
        <f>IF('Losing Team'!L34&gt; 'Winning Team '!L34, True)</f>
        <v>1</v>
      </c>
      <c r="M34" s="8" t="b">
        <f>IF('Losing Team'!M34&gt; 'Winning Team '!M34, True)</f>
        <v>1</v>
      </c>
      <c r="N34" s="8" t="b">
        <f>IF('Losing Team'!N34&gt; 'Winning Team '!N34, True)</f>
        <v>1</v>
      </c>
      <c r="O34" s="8" t="b">
        <f>IF('Losing Team'!O34&gt; 'Winning Team '!O34, True)</f>
        <v>1</v>
      </c>
      <c r="P34" s="8" t="b">
        <f>IF('Losing Team'!P34&gt; 'Winning Team '!P34, True)</f>
        <v>1</v>
      </c>
      <c r="Q34" s="8" t="b">
        <f>IF('Losing Team'!Q34&gt; 'Winning Team '!Q34, True)</f>
        <v>1</v>
      </c>
      <c r="R34" s="8" t="b">
        <f>IF('Losing Team'!R34&gt; 'Winning Team '!R34, True)</f>
        <v>1</v>
      </c>
      <c r="S34" s="8" t="b">
        <f>IF('Losing Team'!S34&gt; 'Winning Team '!S34, True)</f>
        <v>1</v>
      </c>
      <c r="T34" s="8" t="b">
        <f>IF('Losing Team'!T34&gt; 'Winning Team '!T34, True)</f>
        <v>1</v>
      </c>
      <c r="U34" s="8" t="b">
        <f>IF('Losing Team'!U34&gt; 'Winning Team '!U34, True)</f>
        <v>0</v>
      </c>
      <c r="V34" s="8" t="b">
        <f>IF('Losing Team'!V34&gt; 'Winning Team '!V34, True)</f>
        <v>1</v>
      </c>
      <c r="W34" s="8" t="b">
        <f>IF('Losing Team'!W34&gt; 'Winning Team '!W34, True)</f>
        <v>1</v>
      </c>
      <c r="X34" s="8" t="b">
        <f>IF('Losing Team'!X34&gt; 'Winning Team '!X34, True)</f>
        <v>0</v>
      </c>
      <c r="Y34" s="8" t="b">
        <f>IF('Losing Team'!Y34&gt; 'Winning Team '!Y34, True)</f>
        <v>0</v>
      </c>
      <c r="Z34" s="8" t="b">
        <f>IF('Losing Team'!Z34&gt; 'Winning Team '!Z34, True)</f>
        <v>1</v>
      </c>
      <c r="AA34" s="8" t="b">
        <f>IF('Losing Team'!AA34&gt; 'Winning Team '!AA34, True)</f>
        <v>1</v>
      </c>
      <c r="AB34" s="8" t="b">
        <f>IF('Losing Team'!AB34&gt; 'Winning Team '!AB34, True)</f>
        <v>1</v>
      </c>
      <c r="AC34" s="8" t="b">
        <f>IF('Losing Team'!AC34&gt; 'Winning Team '!AC34, True)</f>
        <v>0</v>
      </c>
      <c r="AD34" s="8" t="b">
        <f>IF('Losing Team'!AD34&gt; 'Winning Team '!AD34, True)</f>
        <v>1</v>
      </c>
      <c r="AE34" s="8" t="b">
        <f>IF('Losing Team'!AE34&gt; 'Winning Team '!AE34, True)</f>
        <v>0</v>
      </c>
      <c r="AF34" s="8" t="b">
        <f>IF('Losing Team'!AF34&gt; 'Winning Team '!AF34, True)</f>
        <v>1</v>
      </c>
      <c r="AG34" s="8" t="b">
        <f>IF('Losing Team'!AG34&gt; 'Winning Team '!AG34, True)</f>
        <v>1</v>
      </c>
      <c r="AH34" s="8" t="b">
        <f>IF('Losing Team'!AH34&gt; 'Winning Team '!AH34, True)</f>
        <v>1</v>
      </c>
      <c r="AI34" s="8" t="b">
        <f>IF('Losing Team'!AI34&gt; 'Winning Team '!AI34, True)</f>
        <v>1</v>
      </c>
      <c r="AJ34" s="8" t="b">
        <f>IF('Losing Team'!AJ34&gt; 'Winning Team '!AJ34, True)</f>
        <v>0</v>
      </c>
      <c r="AK34" s="8" t="b">
        <f>IF('Losing Team'!AK34&gt; 'Winning Team '!AK34, True)</f>
        <v>0</v>
      </c>
      <c r="AL34" s="8" t="b">
        <f>IF('Losing Team'!AL34&gt; 'Winning Team '!AL34, True)</f>
        <v>0</v>
      </c>
      <c r="AM34" s="8" t="b">
        <f>IF('Losing Team'!AM34&gt; 'Winning Team '!AM34, True)</f>
        <v>1</v>
      </c>
      <c r="AN34" s="8" t="b">
        <f>IF('Losing Team'!AN34&gt; 'Winning Team '!AN34, True)</f>
        <v>1</v>
      </c>
      <c r="AO34" s="8" t="b">
        <f>IF('Losing Team'!AO34&gt; 'Winning Team '!AO34, True)</f>
        <v>1</v>
      </c>
      <c r="AP34" s="8" t="b">
        <f>IF('Losing Team'!AP34&gt; 'Winning Team '!AP34, True)</f>
        <v>1</v>
      </c>
      <c r="AQ34" s="8" t="b">
        <f>IF('Losing Team'!AQ34&gt; 'Winning Team '!AQ34, True)</f>
        <v>1</v>
      </c>
      <c r="AR34" s="8" t="b">
        <f>IF('Losing Team'!AR34&gt; 'Winning Team '!AR34, True)</f>
        <v>1</v>
      </c>
      <c r="AS34" s="8" t="b">
        <f>IF('Losing Team'!AS34&gt; 'Winning Team '!AS34, True)</f>
        <v>0</v>
      </c>
      <c r="AT34" s="8" t="b">
        <f>IF('Losing Team'!AT34&gt; 'Winning Team '!AT34, True)</f>
        <v>0</v>
      </c>
      <c r="AU34" s="8" t="b">
        <f>IF('Losing Team'!AU34&gt; 'Winning Team '!AU34, True)</f>
        <v>1</v>
      </c>
      <c r="AV34" s="8" t="b">
        <f>IF('Losing Team'!AV34&gt; 'Winning Team '!AV34, True)</f>
        <v>0</v>
      </c>
      <c r="AW34" s="8" t="b">
        <f>IF('Losing Team'!AW34&gt; 'Winning Team '!AW34, True)</f>
        <v>1</v>
      </c>
      <c r="AX34" s="8" t="b">
        <f>IF('Losing Team'!AX34&gt; 'Winning Team '!AX34, True)</f>
        <v>0</v>
      </c>
      <c r="AY34" s="8" t="b">
        <f>IF('Losing Team'!AY34&gt; 'Winning Team '!AY34, True)</f>
        <v>1</v>
      </c>
      <c r="AZ34" s="8" t="b">
        <f>IF('Losing Team'!AZ34&gt; 'Winning Team '!AZ34, True)</f>
        <v>0</v>
      </c>
      <c r="BA34" s="8" t="b">
        <f>IF('Losing Team'!BA34&gt; 'Winning Team '!BA34, True)</f>
        <v>1</v>
      </c>
      <c r="BB34" s="8" t="b">
        <f>IF('Losing Team'!BB34&gt; 'Winning Team '!BB34, True)</f>
        <v>1</v>
      </c>
    </row>
    <row r="35">
      <c r="A35" s="5" t="s">
        <v>154</v>
      </c>
      <c r="B35" s="8" t="b">
        <f>IF('Losing Team'!B35&gt; 'Winning Team '!B35, True)</f>
        <v>0</v>
      </c>
      <c r="C35" s="8" t="b">
        <f>IF('Losing Team'!C35&gt; 'Winning Team '!C35, True)</f>
        <v>1</v>
      </c>
      <c r="D35" s="8" t="b">
        <f>IF('Losing Team'!D35&gt; 'Winning Team '!D35, True)</f>
        <v>0</v>
      </c>
      <c r="E35" s="8" t="b">
        <f>IF('Losing Team'!E35&gt; 'Winning Team '!E35, True)</f>
        <v>0</v>
      </c>
      <c r="F35" s="8" t="b">
        <f>IF('Losing Team'!F35&gt; 'Winning Team '!F35, True)</f>
        <v>0</v>
      </c>
      <c r="G35" s="8" t="b">
        <f>IF('Losing Team'!G35&gt; 'Winning Team '!G35, True)</f>
        <v>0</v>
      </c>
      <c r="H35" s="8" t="b">
        <f>IF('Losing Team'!H35&gt; 'Winning Team '!H35, True)</f>
        <v>0</v>
      </c>
      <c r="I35" s="8" t="b">
        <f>IF('Losing Team'!I35&gt; 'Winning Team '!I35, True)</f>
        <v>0</v>
      </c>
      <c r="J35" s="8" t="b">
        <f>IF('Losing Team'!J35&gt; 'Winning Team '!J35, True)</f>
        <v>0</v>
      </c>
      <c r="K35" s="8" t="b">
        <f>IF('Losing Team'!K35&gt; 'Winning Team '!K35, True)</f>
        <v>0</v>
      </c>
      <c r="L35" s="8" t="b">
        <f>IF('Losing Team'!L35&gt; 'Winning Team '!L35, True)</f>
        <v>0</v>
      </c>
      <c r="M35" s="8" t="b">
        <f>IF('Losing Team'!M35&gt; 'Winning Team '!M35, True)</f>
        <v>0</v>
      </c>
      <c r="N35" s="8" t="b">
        <f>IF('Losing Team'!N35&gt; 'Winning Team '!N35, True)</f>
        <v>0</v>
      </c>
      <c r="O35" s="8" t="b">
        <f>IF('Losing Team'!O35&gt; 'Winning Team '!O35, True)</f>
        <v>0</v>
      </c>
      <c r="P35" s="8" t="b">
        <f>IF('Losing Team'!P35&gt; 'Winning Team '!P35, True)</f>
        <v>1</v>
      </c>
      <c r="Q35" s="8" t="b">
        <f>IF('Losing Team'!Q35&gt; 'Winning Team '!Q35, True)</f>
        <v>1</v>
      </c>
      <c r="R35" s="8" t="b">
        <f>IF('Losing Team'!R35&gt; 'Winning Team '!R35, True)</f>
        <v>0</v>
      </c>
      <c r="S35" s="8" t="b">
        <f>IF('Losing Team'!S35&gt; 'Winning Team '!S35, True)</f>
        <v>0</v>
      </c>
      <c r="T35" s="8" t="b">
        <f>IF('Losing Team'!T35&gt; 'Winning Team '!T35, True)</f>
        <v>0</v>
      </c>
      <c r="U35" s="8" t="b">
        <f>IF('Losing Team'!U35&gt; 'Winning Team '!U35, True)</f>
        <v>1</v>
      </c>
      <c r="V35" s="8" t="b">
        <f>IF('Losing Team'!V35&gt; 'Winning Team '!V35, True)</f>
        <v>1</v>
      </c>
      <c r="W35" s="8" t="b">
        <f>IF('Losing Team'!W35&gt; 'Winning Team '!W35, True)</f>
        <v>0</v>
      </c>
      <c r="X35" s="8" t="b">
        <f>IF('Losing Team'!X35&gt; 'Winning Team '!X35, True)</f>
        <v>0</v>
      </c>
      <c r="Y35" s="8" t="b">
        <f>IF('Losing Team'!Y35&gt; 'Winning Team '!Y35, True)</f>
        <v>0</v>
      </c>
      <c r="Z35" s="8" t="b">
        <f>IF('Losing Team'!Z35&gt; 'Winning Team '!Z35, True)</f>
        <v>0</v>
      </c>
      <c r="AA35" s="8" t="b">
        <f>IF('Losing Team'!AA35&gt; 'Winning Team '!AA35, True)</f>
        <v>0</v>
      </c>
      <c r="AB35" s="8" t="b">
        <f>IF('Losing Team'!AB35&gt; 'Winning Team '!AB35, True)</f>
        <v>0</v>
      </c>
      <c r="AC35" s="8" t="b">
        <f>IF('Losing Team'!AC35&gt; 'Winning Team '!AC35, True)</f>
        <v>0</v>
      </c>
      <c r="AD35" s="8" t="b">
        <f>IF('Losing Team'!AD35&gt; 'Winning Team '!AD35, True)</f>
        <v>0</v>
      </c>
      <c r="AE35" s="8" t="b">
        <f>IF('Losing Team'!AE35&gt; 'Winning Team '!AE35, True)</f>
        <v>0</v>
      </c>
      <c r="AF35" s="8" t="b">
        <f>IF('Losing Team'!AF35&gt; 'Winning Team '!AF35, True)</f>
        <v>0</v>
      </c>
      <c r="AG35" s="8" t="b">
        <f>IF('Losing Team'!AG35&gt; 'Winning Team '!AG35, True)</f>
        <v>0</v>
      </c>
      <c r="AH35" s="8" t="b">
        <f>IF('Losing Team'!AH35&gt; 'Winning Team '!AH35, True)</f>
        <v>0</v>
      </c>
      <c r="AI35" s="8" t="b">
        <f>IF('Losing Team'!AI35&gt; 'Winning Team '!AI35, True)</f>
        <v>1</v>
      </c>
      <c r="AJ35" s="8" t="b">
        <f>IF('Losing Team'!AJ35&gt; 'Winning Team '!AJ35, True)</f>
        <v>0</v>
      </c>
      <c r="AK35" s="8" t="b">
        <f>IF('Losing Team'!AK35&gt; 'Winning Team '!AK35, True)</f>
        <v>0</v>
      </c>
      <c r="AL35" s="8" t="b">
        <f>IF('Losing Team'!AL35&gt; 'Winning Team '!AL35, True)</f>
        <v>1</v>
      </c>
      <c r="AM35" s="8" t="b">
        <f>IF('Losing Team'!AM35&gt; 'Winning Team '!AM35, True)</f>
        <v>0</v>
      </c>
      <c r="AN35" s="8" t="b">
        <f>IF('Losing Team'!AN35&gt; 'Winning Team '!AN35, True)</f>
        <v>0</v>
      </c>
      <c r="AO35" s="8" t="b">
        <f>IF('Losing Team'!AO35&gt; 'Winning Team '!AO35, True)</f>
        <v>0</v>
      </c>
      <c r="AP35" s="8" t="b">
        <f>IF('Losing Team'!AP35&gt; 'Winning Team '!AP35, True)</f>
        <v>0</v>
      </c>
      <c r="AQ35" s="8" t="b">
        <f>IF('Losing Team'!AQ35&gt; 'Winning Team '!AQ35, True)</f>
        <v>0</v>
      </c>
      <c r="AR35" s="8" t="b">
        <f>IF('Losing Team'!AR35&gt; 'Winning Team '!AR35, True)</f>
        <v>0</v>
      </c>
      <c r="AS35" s="8" t="b">
        <f>IF('Losing Team'!AS35&gt; 'Winning Team '!AS35, True)</f>
        <v>0</v>
      </c>
      <c r="AT35" s="8" t="b">
        <f>IF('Losing Team'!AT35&gt; 'Winning Team '!AT35, True)</f>
        <v>1</v>
      </c>
      <c r="AU35" s="8" t="b">
        <f>IF('Losing Team'!AU35&gt; 'Winning Team '!AU35, True)</f>
        <v>1</v>
      </c>
      <c r="AV35" s="8" t="b">
        <f>IF('Losing Team'!AV35&gt; 'Winning Team '!AV35, True)</f>
        <v>1</v>
      </c>
      <c r="AW35" s="8" t="b">
        <f>IF('Losing Team'!AW35&gt; 'Winning Team '!AW35, True)</f>
        <v>0</v>
      </c>
      <c r="AX35" s="8" t="b">
        <f>IF('Losing Team'!AX35&gt; 'Winning Team '!AX35, True)</f>
        <v>0</v>
      </c>
      <c r="AY35" s="8" t="b">
        <f>IF('Losing Team'!AY35&gt; 'Winning Team '!AY35, True)</f>
        <v>0</v>
      </c>
      <c r="AZ35" s="8" t="b">
        <f>IF('Losing Team'!AZ35&gt; 'Winning Team '!AZ35, True)</f>
        <v>0</v>
      </c>
      <c r="BA35" s="8" t="b">
        <f>IF('Losing Team'!BA35&gt; 'Winning Team '!BA35, True)</f>
        <v>1</v>
      </c>
      <c r="BB35" s="8" t="b">
        <f>IF('Losing Team'!BB35&gt; 'Winning Team '!BB35, True)</f>
        <v>0</v>
      </c>
    </row>
    <row r="36">
      <c r="A36" s="5" t="s">
        <v>155</v>
      </c>
      <c r="B36" s="8" t="b">
        <f>IF('Losing Team'!B36&gt; 'Winning Team '!B36, True)</f>
        <v>0</v>
      </c>
      <c r="C36" s="8" t="b">
        <f>IF('Losing Team'!C36&gt; 'Winning Team '!C36, True)</f>
        <v>1</v>
      </c>
      <c r="D36" s="8" t="b">
        <f>IF('Losing Team'!D36&gt; 'Winning Team '!D36, True)</f>
        <v>1</v>
      </c>
      <c r="E36" s="8" t="b">
        <f>IF('Losing Team'!E36&gt; 'Winning Team '!E36, True)</f>
        <v>0</v>
      </c>
      <c r="F36" s="8" t="b">
        <f>IF('Losing Team'!F36&gt; 'Winning Team '!F36, True)</f>
        <v>0</v>
      </c>
      <c r="G36" s="8" t="b">
        <f>IF('Losing Team'!G36&gt; 'Winning Team '!G36, True)</f>
        <v>1</v>
      </c>
      <c r="H36" s="8" t="b">
        <f>IF('Losing Team'!H36&gt; 'Winning Team '!H36, True)</f>
        <v>0</v>
      </c>
      <c r="I36" s="8" t="b">
        <f>IF('Losing Team'!I36&gt; 'Winning Team '!I36, True)</f>
        <v>0</v>
      </c>
      <c r="J36" s="8" t="b">
        <f>IF('Losing Team'!J36&gt; 'Winning Team '!J36, True)</f>
        <v>0</v>
      </c>
      <c r="K36" s="8" t="b">
        <f>IF('Losing Team'!K36&gt; 'Winning Team '!K36, True)</f>
        <v>1</v>
      </c>
      <c r="L36" s="8" t="b">
        <f>IF('Losing Team'!L36&gt; 'Winning Team '!L36, True)</f>
        <v>0</v>
      </c>
      <c r="M36" s="8" t="b">
        <f>IF('Losing Team'!M36&gt; 'Winning Team '!M36, True)</f>
        <v>0</v>
      </c>
      <c r="N36" s="8" t="b">
        <f>IF('Losing Team'!N36&gt; 'Winning Team '!N36, True)</f>
        <v>0</v>
      </c>
      <c r="O36" s="8" t="b">
        <f>IF('Losing Team'!O36&gt; 'Winning Team '!O36, True)</f>
        <v>0</v>
      </c>
      <c r="P36" s="8" t="b">
        <f>IF('Losing Team'!P36&gt; 'Winning Team '!P36, True)</f>
        <v>1</v>
      </c>
      <c r="Q36" s="8" t="b">
        <f>IF('Losing Team'!Q36&gt; 'Winning Team '!Q36, True)</f>
        <v>0</v>
      </c>
      <c r="R36" s="8" t="b">
        <f>IF('Losing Team'!R36&gt; 'Winning Team '!R36, True)</f>
        <v>1</v>
      </c>
      <c r="S36" s="8" t="b">
        <f>IF('Losing Team'!S36&gt; 'Winning Team '!S36, True)</f>
        <v>1</v>
      </c>
      <c r="T36" s="8" t="b">
        <f>IF('Losing Team'!T36&gt; 'Winning Team '!T36, True)</f>
        <v>1</v>
      </c>
      <c r="U36" s="8" t="b">
        <f>IF('Losing Team'!U36&gt; 'Winning Team '!U36, True)</f>
        <v>0</v>
      </c>
      <c r="V36" s="8" t="b">
        <f>IF('Losing Team'!V36&gt; 'Winning Team '!V36, True)</f>
        <v>0</v>
      </c>
      <c r="W36" s="8" t="b">
        <f>IF('Losing Team'!W36&gt; 'Winning Team '!W36, True)</f>
        <v>0</v>
      </c>
      <c r="X36" s="8" t="b">
        <f>IF('Losing Team'!X36&gt; 'Winning Team '!X36, True)</f>
        <v>1</v>
      </c>
      <c r="Y36" s="8" t="b">
        <f>IF('Losing Team'!Y36&gt; 'Winning Team '!Y36, True)</f>
        <v>0</v>
      </c>
      <c r="Z36" s="8" t="b">
        <f>IF('Losing Team'!Z36&gt; 'Winning Team '!Z36, True)</f>
        <v>1</v>
      </c>
      <c r="AA36" s="8" t="b">
        <f>IF('Losing Team'!AA36&gt; 'Winning Team '!AA36, True)</f>
        <v>0</v>
      </c>
      <c r="AB36" s="8" t="b">
        <f>IF('Losing Team'!AB36&gt; 'Winning Team '!AB36, True)</f>
        <v>0</v>
      </c>
      <c r="AC36" s="8" t="b">
        <f>IF('Losing Team'!AC36&gt; 'Winning Team '!AC36, True)</f>
        <v>0</v>
      </c>
      <c r="AD36" s="8" t="b">
        <f>IF('Losing Team'!AD36&gt; 'Winning Team '!AD36, True)</f>
        <v>1</v>
      </c>
      <c r="AE36" s="8" t="b">
        <f>IF('Losing Team'!AE36&gt; 'Winning Team '!AE36, True)</f>
        <v>1</v>
      </c>
      <c r="AF36" s="8" t="b">
        <f>IF('Losing Team'!AF36&gt; 'Winning Team '!AF36, True)</f>
        <v>0</v>
      </c>
      <c r="AG36" s="8" t="b">
        <f>IF('Losing Team'!AG36&gt; 'Winning Team '!AG36, True)</f>
        <v>0</v>
      </c>
      <c r="AH36" s="8" t="b">
        <f>IF('Losing Team'!AH36&gt; 'Winning Team '!AH36, True)</f>
        <v>0</v>
      </c>
      <c r="AI36" s="8" t="b">
        <f>IF('Losing Team'!AI36&gt; 'Winning Team '!AI36, True)</f>
        <v>1</v>
      </c>
      <c r="AJ36" s="8" t="b">
        <f>IF('Losing Team'!AJ36&gt; 'Winning Team '!AJ36, True)</f>
        <v>1</v>
      </c>
      <c r="AK36" s="8" t="b">
        <f>IF('Losing Team'!AK36&gt; 'Winning Team '!AK36, True)</f>
        <v>0</v>
      </c>
      <c r="AL36" s="8" t="b">
        <f>IF('Losing Team'!AL36&gt; 'Winning Team '!AL36, True)</f>
        <v>1</v>
      </c>
      <c r="AM36" s="8" t="b">
        <f>IF('Losing Team'!AM36&gt; 'Winning Team '!AM36, True)</f>
        <v>0</v>
      </c>
      <c r="AN36" s="8" t="b">
        <f>IF('Losing Team'!AN36&gt; 'Winning Team '!AN36, True)</f>
        <v>0</v>
      </c>
      <c r="AO36" s="8" t="b">
        <f>IF('Losing Team'!AO36&gt; 'Winning Team '!AO36, True)</f>
        <v>0</v>
      </c>
      <c r="AP36" s="8" t="b">
        <f>IF('Losing Team'!AP36&gt; 'Winning Team '!AP36, True)</f>
        <v>1</v>
      </c>
      <c r="AQ36" s="8" t="b">
        <f>IF('Losing Team'!AQ36&gt; 'Winning Team '!AQ36, True)</f>
        <v>0</v>
      </c>
      <c r="AR36" s="8" t="b">
        <f>IF('Losing Team'!AR36&gt; 'Winning Team '!AR36, True)</f>
        <v>0</v>
      </c>
      <c r="AS36" s="8" t="b">
        <f>IF('Losing Team'!AS36&gt; 'Winning Team '!AS36, True)</f>
        <v>1</v>
      </c>
      <c r="AT36" s="8" t="b">
        <f>IF('Losing Team'!AT36&gt; 'Winning Team '!AT36, True)</f>
        <v>1</v>
      </c>
      <c r="AU36" s="8" t="b">
        <f>IF('Losing Team'!AU36&gt; 'Winning Team '!AU36, True)</f>
        <v>1</v>
      </c>
      <c r="AV36" s="8" t="b">
        <f>IF('Losing Team'!AV36&gt; 'Winning Team '!AV36, True)</f>
        <v>1</v>
      </c>
      <c r="AW36" s="8" t="b">
        <f>IF('Losing Team'!AW36&gt; 'Winning Team '!AW36, True)</f>
        <v>0</v>
      </c>
      <c r="AX36" s="8" t="b">
        <f>IF('Losing Team'!AX36&gt; 'Winning Team '!AX36, True)</f>
        <v>0</v>
      </c>
      <c r="AY36" s="8" t="b">
        <f>IF('Losing Team'!AY36&gt; 'Winning Team '!AY36, True)</f>
        <v>0</v>
      </c>
      <c r="AZ36" s="8" t="b">
        <f>IF('Losing Team'!AZ36&gt; 'Winning Team '!AZ36, True)</f>
        <v>1</v>
      </c>
      <c r="BA36" s="8" t="b">
        <f>IF('Losing Team'!BA36&gt; 'Winning Team '!BA36, True)</f>
        <v>1</v>
      </c>
      <c r="BB36" s="8" t="b">
        <f>IF('Losing Team'!BB36&gt; 'Winning Team '!BB36, True)</f>
        <v>0</v>
      </c>
    </row>
    <row r="37">
      <c r="A37" s="5" t="s">
        <v>156</v>
      </c>
      <c r="B37" s="8" t="b">
        <f>IF('Losing Team'!B37&gt; 'Winning Team '!B37, True)</f>
        <v>0</v>
      </c>
      <c r="C37" s="8" t="b">
        <f>IF('Losing Team'!C37&gt; 'Winning Team '!C37, True)</f>
        <v>0</v>
      </c>
      <c r="D37" s="8" t="b">
        <f>IF('Losing Team'!D37&gt; 'Winning Team '!D37, True)</f>
        <v>0</v>
      </c>
      <c r="E37" s="8" t="b">
        <f>IF('Losing Team'!E37&gt; 'Winning Team '!E37, True)</f>
        <v>1</v>
      </c>
      <c r="F37" s="8" t="b">
        <f>IF('Losing Team'!F37&gt; 'Winning Team '!F37, True)</f>
        <v>1</v>
      </c>
      <c r="G37" s="8" t="b">
        <f>IF('Losing Team'!G37&gt; 'Winning Team '!G37, True)</f>
        <v>0</v>
      </c>
      <c r="H37" s="8" t="b">
        <f>IF('Losing Team'!H37&gt; 'Winning Team '!H37, True)</f>
        <v>0</v>
      </c>
      <c r="I37" s="8" t="b">
        <f>IF('Losing Team'!I37&gt; 'Winning Team '!I37, True)</f>
        <v>0</v>
      </c>
      <c r="J37" s="8" t="b">
        <f>IF('Losing Team'!J37&gt; 'Winning Team '!J37, True)</f>
        <v>0</v>
      </c>
      <c r="K37" s="8" t="b">
        <f>IF('Losing Team'!K37&gt; 'Winning Team '!K37, True)</f>
        <v>0</v>
      </c>
      <c r="L37" s="8" t="b">
        <f>IF('Losing Team'!L37&gt; 'Winning Team '!L37, True)</f>
        <v>0</v>
      </c>
      <c r="M37" s="8" t="b">
        <f>IF('Losing Team'!M37&gt; 'Winning Team '!M37, True)</f>
        <v>1</v>
      </c>
      <c r="N37" s="8" t="b">
        <f>IF('Losing Team'!N37&gt; 'Winning Team '!N37, True)</f>
        <v>1</v>
      </c>
      <c r="O37" s="8" t="b">
        <f>IF('Losing Team'!O37&gt; 'Winning Team '!O37, True)</f>
        <v>0</v>
      </c>
      <c r="P37" s="8" t="b">
        <f>IF('Losing Team'!P37&gt; 'Winning Team '!P37, True)</f>
        <v>0</v>
      </c>
      <c r="Q37" s="8" t="b">
        <f>IF('Losing Team'!Q37&gt; 'Winning Team '!Q37, True)</f>
        <v>0</v>
      </c>
      <c r="R37" s="8" t="b">
        <f>IF('Losing Team'!R37&gt; 'Winning Team '!R37, True)</f>
        <v>0</v>
      </c>
      <c r="S37" s="8" t="b">
        <f>IF('Losing Team'!S37&gt; 'Winning Team '!S37, True)</f>
        <v>0</v>
      </c>
      <c r="T37" s="8" t="b">
        <f>IF('Losing Team'!T37&gt; 'Winning Team '!T37, True)</f>
        <v>1</v>
      </c>
      <c r="U37" s="8" t="b">
        <f>IF('Losing Team'!U37&gt; 'Winning Team '!U37, True)</f>
        <v>0</v>
      </c>
      <c r="V37" s="8" t="b">
        <f>IF('Losing Team'!V37&gt; 'Winning Team '!V37, True)</f>
        <v>0</v>
      </c>
      <c r="W37" s="8" t="b">
        <f>IF('Losing Team'!W37&gt; 'Winning Team '!W37, True)</f>
        <v>0</v>
      </c>
      <c r="X37" s="8" t="b">
        <f>IF('Losing Team'!X37&gt; 'Winning Team '!X37, True)</f>
        <v>1</v>
      </c>
      <c r="Y37" s="8" t="b">
        <f>IF('Losing Team'!Y37&gt; 'Winning Team '!Y37, True)</f>
        <v>0</v>
      </c>
      <c r="Z37" s="8" t="b">
        <f>IF('Losing Team'!Z37&gt; 'Winning Team '!Z37, True)</f>
        <v>0</v>
      </c>
      <c r="AA37" s="8" t="b">
        <f>IF('Losing Team'!AA37&gt; 'Winning Team '!AA37, True)</f>
        <v>0</v>
      </c>
      <c r="AB37" s="8" t="b">
        <f>IF('Losing Team'!AB37&gt; 'Winning Team '!AB37, True)</f>
        <v>0</v>
      </c>
      <c r="AC37" s="8" t="b">
        <f>IF('Losing Team'!AC37&gt; 'Winning Team '!AC37, True)</f>
        <v>0</v>
      </c>
      <c r="AD37" s="8" t="b">
        <f>IF('Losing Team'!AD37&gt; 'Winning Team '!AD37, True)</f>
        <v>1</v>
      </c>
      <c r="AE37" s="8" t="b">
        <f>IF('Losing Team'!AE37&gt; 'Winning Team '!AE37, True)</f>
        <v>0</v>
      </c>
      <c r="AF37" s="8" t="b">
        <f>IF('Losing Team'!AF37&gt; 'Winning Team '!AF37, True)</f>
        <v>1</v>
      </c>
      <c r="AG37" s="8" t="b">
        <f>IF('Losing Team'!AG37&gt; 'Winning Team '!AG37, True)</f>
        <v>1</v>
      </c>
      <c r="AH37" s="8" t="b">
        <f>IF('Losing Team'!AH37&gt; 'Winning Team '!AH37, True)</f>
        <v>0</v>
      </c>
      <c r="AI37" s="8" t="b">
        <f>IF('Losing Team'!AI37&gt; 'Winning Team '!AI37, True)</f>
        <v>0</v>
      </c>
      <c r="AJ37" s="8" t="b">
        <f>IF('Losing Team'!AJ37&gt; 'Winning Team '!AJ37, True)</f>
        <v>0</v>
      </c>
      <c r="AK37" s="8" t="b">
        <f>IF('Losing Team'!AK37&gt; 'Winning Team '!AK37, True)</f>
        <v>1</v>
      </c>
      <c r="AL37" s="8" t="b">
        <f>IF('Losing Team'!AL37&gt; 'Winning Team '!AL37, True)</f>
        <v>1</v>
      </c>
      <c r="AM37" s="8" t="b">
        <f>IF('Losing Team'!AM37&gt; 'Winning Team '!AM37, True)</f>
        <v>0</v>
      </c>
      <c r="AN37" s="8" t="b">
        <f>IF('Losing Team'!AN37&gt; 'Winning Team '!AN37, True)</f>
        <v>0</v>
      </c>
      <c r="AO37" s="8" t="b">
        <f>IF('Losing Team'!AO37&gt; 'Winning Team '!AO37, True)</f>
        <v>0</v>
      </c>
      <c r="AP37" s="8" t="b">
        <f>IF('Losing Team'!AP37&gt; 'Winning Team '!AP37, True)</f>
        <v>1</v>
      </c>
      <c r="AQ37" s="8" t="b">
        <f>IF('Losing Team'!AQ37&gt; 'Winning Team '!AQ37, True)</f>
        <v>0</v>
      </c>
      <c r="AR37" s="8" t="b">
        <f>IF('Losing Team'!AR37&gt; 'Winning Team '!AR37, True)</f>
        <v>1</v>
      </c>
      <c r="AS37" s="8" t="b">
        <f>IF('Losing Team'!AS37&gt; 'Winning Team '!AS37, True)</f>
        <v>1</v>
      </c>
      <c r="AT37" s="8" t="b">
        <f>IF('Losing Team'!AT37&gt; 'Winning Team '!AT37, True)</f>
        <v>1</v>
      </c>
      <c r="AU37" s="8" t="b">
        <f>IF('Losing Team'!AU37&gt; 'Winning Team '!AU37, True)</f>
        <v>0</v>
      </c>
      <c r="AV37" s="8" t="b">
        <f>IF('Losing Team'!AV37&gt; 'Winning Team '!AV37, True)</f>
        <v>0</v>
      </c>
      <c r="AW37" s="8" t="b">
        <f>IF('Losing Team'!AW37&gt; 'Winning Team '!AW37, True)</f>
        <v>0</v>
      </c>
      <c r="AX37" s="8" t="b">
        <f>IF('Losing Team'!AX37&gt; 'Winning Team '!AX37, True)</f>
        <v>1</v>
      </c>
      <c r="AY37" s="8" t="b">
        <f>IF('Losing Team'!AY37&gt; 'Winning Team '!AY37, True)</f>
        <v>0</v>
      </c>
      <c r="AZ37" s="8" t="b">
        <f>IF('Losing Team'!AZ37&gt; 'Winning Team '!AZ37, True)</f>
        <v>1</v>
      </c>
      <c r="BA37" s="8" t="b">
        <f>IF('Losing Team'!BA37&gt; 'Winning Team '!BA37, True)</f>
        <v>0</v>
      </c>
      <c r="BB37" s="8" t="b">
        <f>IF('Losing Team'!BB37&gt; 'Winning Team '!BB37, True)</f>
        <v>0</v>
      </c>
    </row>
    <row r="38">
      <c r="A38" s="5" t="s">
        <v>157</v>
      </c>
      <c r="B38" s="8" t="b">
        <f>IF('Losing Team'!B38&gt; 'Winning Team '!B38, True)</f>
        <v>0</v>
      </c>
      <c r="C38" s="8" t="b">
        <f>IF('Losing Team'!C38&gt; 'Winning Team '!C38, True)</f>
        <v>1</v>
      </c>
      <c r="D38" s="8" t="b">
        <f>IF('Losing Team'!D38&gt; 'Winning Team '!D38, True)</f>
        <v>0</v>
      </c>
      <c r="E38" s="8" t="b">
        <f>IF('Losing Team'!E38&gt; 'Winning Team '!E38, True)</f>
        <v>0</v>
      </c>
      <c r="F38" s="8" t="b">
        <f>IF('Losing Team'!F38&gt; 'Winning Team '!F38, True)</f>
        <v>0</v>
      </c>
      <c r="G38" s="8" t="b">
        <f>IF('Losing Team'!G38&gt; 'Winning Team '!G38, True)</f>
        <v>0</v>
      </c>
      <c r="H38" s="8" t="b">
        <f>IF('Losing Team'!H38&gt; 'Winning Team '!H38, True)</f>
        <v>0</v>
      </c>
      <c r="I38" s="8" t="b">
        <f>IF('Losing Team'!I38&gt; 'Winning Team '!I38, True)</f>
        <v>0</v>
      </c>
      <c r="J38" s="8" t="b">
        <f>IF('Losing Team'!J38&gt; 'Winning Team '!J38, True)</f>
        <v>0</v>
      </c>
      <c r="K38" s="8" t="b">
        <f>IF('Losing Team'!K38&gt; 'Winning Team '!K38, True)</f>
        <v>0</v>
      </c>
      <c r="L38" s="8" t="b">
        <f>IF('Losing Team'!L38&gt; 'Winning Team '!L38, True)</f>
        <v>0</v>
      </c>
      <c r="M38" s="8" t="b">
        <f>IF('Losing Team'!M38&gt; 'Winning Team '!M38, True)</f>
        <v>0</v>
      </c>
      <c r="N38" s="8" t="b">
        <f>IF('Losing Team'!N38&gt; 'Winning Team '!N38, True)</f>
        <v>0</v>
      </c>
      <c r="O38" s="8" t="b">
        <f>IF('Losing Team'!O38&gt; 'Winning Team '!O38, True)</f>
        <v>0</v>
      </c>
      <c r="P38" s="8" t="b">
        <f>IF('Losing Team'!P38&gt; 'Winning Team '!P38, True)</f>
        <v>1</v>
      </c>
      <c r="Q38" s="8" t="b">
        <f>IF('Losing Team'!Q38&gt; 'Winning Team '!Q38, True)</f>
        <v>0</v>
      </c>
      <c r="R38" s="8" t="b">
        <f>IF('Losing Team'!R38&gt; 'Winning Team '!R38, True)</f>
        <v>1</v>
      </c>
      <c r="S38" s="8" t="b">
        <f>IF('Losing Team'!S38&gt; 'Winning Team '!S38, True)</f>
        <v>0</v>
      </c>
      <c r="T38" s="8" t="b">
        <f>IF('Losing Team'!T38&gt; 'Winning Team '!T38, True)</f>
        <v>0</v>
      </c>
      <c r="U38" s="8" t="b">
        <f>IF('Losing Team'!U38&gt; 'Winning Team '!U38, True)</f>
        <v>0</v>
      </c>
      <c r="V38" s="8" t="b">
        <f>IF('Losing Team'!V38&gt; 'Winning Team '!V38, True)</f>
        <v>0</v>
      </c>
      <c r="W38" s="8" t="b">
        <f>IF('Losing Team'!W38&gt; 'Winning Team '!W38, True)</f>
        <v>0</v>
      </c>
      <c r="X38" s="8" t="b">
        <f>IF('Losing Team'!X38&gt; 'Winning Team '!X38, True)</f>
        <v>1</v>
      </c>
      <c r="Y38" s="8" t="b">
        <f>IF('Losing Team'!Y38&gt; 'Winning Team '!Y38, True)</f>
        <v>0</v>
      </c>
      <c r="Z38" s="8" t="b">
        <f>IF('Losing Team'!Z38&gt; 'Winning Team '!Z38, True)</f>
        <v>0</v>
      </c>
      <c r="AA38" s="8" t="b">
        <f>IF('Losing Team'!AA38&gt; 'Winning Team '!AA38, True)</f>
        <v>0</v>
      </c>
      <c r="AB38" s="8" t="b">
        <f>IF('Losing Team'!AB38&gt; 'Winning Team '!AB38, True)</f>
        <v>0</v>
      </c>
      <c r="AC38" s="8" t="b">
        <f>IF('Losing Team'!AC38&gt; 'Winning Team '!AC38, True)</f>
        <v>1</v>
      </c>
      <c r="AD38" s="8" t="b">
        <f>IF('Losing Team'!AD38&gt; 'Winning Team '!AD38, True)</f>
        <v>0</v>
      </c>
      <c r="AE38" s="8" t="b">
        <f>IF('Losing Team'!AE38&gt; 'Winning Team '!AE38, True)</f>
        <v>0</v>
      </c>
      <c r="AF38" s="8" t="b">
        <f>IF('Losing Team'!AF38&gt; 'Winning Team '!AF38, True)</f>
        <v>0</v>
      </c>
      <c r="AG38" s="8" t="b">
        <f>IF('Losing Team'!AG38&gt; 'Winning Team '!AG38, True)</f>
        <v>0</v>
      </c>
      <c r="AH38" s="8" t="b">
        <f>IF('Losing Team'!AH38&gt; 'Winning Team '!AH38, True)</f>
        <v>0</v>
      </c>
      <c r="AI38" s="8" t="b">
        <f>IF('Losing Team'!AI38&gt; 'Winning Team '!AI38, True)</f>
        <v>1</v>
      </c>
      <c r="AJ38" s="8" t="b">
        <f>IF('Losing Team'!AJ38&gt; 'Winning Team '!AJ38, True)</f>
        <v>1</v>
      </c>
      <c r="AK38" s="8" t="b">
        <f>IF('Losing Team'!AK38&gt; 'Winning Team '!AK38, True)</f>
        <v>0</v>
      </c>
      <c r="AL38" s="8" t="b">
        <f>IF('Losing Team'!AL38&gt; 'Winning Team '!AL38, True)</f>
        <v>1</v>
      </c>
      <c r="AM38" s="8" t="b">
        <f>IF('Losing Team'!AM38&gt; 'Winning Team '!AM38, True)</f>
        <v>0</v>
      </c>
      <c r="AN38" s="8" t="b">
        <f>IF('Losing Team'!AN38&gt; 'Winning Team '!AN38, True)</f>
        <v>0</v>
      </c>
      <c r="AO38" s="8" t="b">
        <f>IF('Losing Team'!AO38&gt; 'Winning Team '!AO38, True)</f>
        <v>0</v>
      </c>
      <c r="AP38" s="8" t="b">
        <f>IF('Losing Team'!AP38&gt; 'Winning Team '!AP38, True)</f>
        <v>1</v>
      </c>
      <c r="AQ38" s="8" t="b">
        <f>IF('Losing Team'!AQ38&gt; 'Winning Team '!AQ38, True)</f>
        <v>0</v>
      </c>
      <c r="AR38" s="8" t="b">
        <f>IF('Losing Team'!AR38&gt; 'Winning Team '!AR38, True)</f>
        <v>0</v>
      </c>
      <c r="AS38" s="8" t="b">
        <f>IF('Losing Team'!AS38&gt; 'Winning Team '!AS38, True)</f>
        <v>1</v>
      </c>
      <c r="AT38" s="8" t="b">
        <f>IF('Losing Team'!AT38&gt; 'Winning Team '!AT38, True)</f>
        <v>1</v>
      </c>
      <c r="AU38" s="8" t="b">
        <f>IF('Losing Team'!AU38&gt; 'Winning Team '!AU38, True)</f>
        <v>1</v>
      </c>
      <c r="AV38" s="8" t="b">
        <f>IF('Losing Team'!AV38&gt; 'Winning Team '!AV38, True)</f>
        <v>1</v>
      </c>
      <c r="AW38" s="8" t="b">
        <f>IF('Losing Team'!AW38&gt; 'Winning Team '!AW38, True)</f>
        <v>0</v>
      </c>
      <c r="AX38" s="8" t="b">
        <f>IF('Losing Team'!AX38&gt; 'Winning Team '!AX38, True)</f>
        <v>0</v>
      </c>
      <c r="AY38" s="8" t="b">
        <f>IF('Losing Team'!AY38&gt; 'Winning Team '!AY38, True)</f>
        <v>0</v>
      </c>
      <c r="AZ38" s="8" t="b">
        <f>IF('Losing Team'!AZ38&gt; 'Winning Team '!AZ38, True)</f>
        <v>1</v>
      </c>
      <c r="BA38" s="8" t="b">
        <f>IF('Losing Team'!BA38&gt; 'Winning Team '!BA38, True)</f>
        <v>1</v>
      </c>
      <c r="BB38" s="8" t="b">
        <f>IF('Losing Team'!BB38&gt; 'Winning Team '!BB38, True)</f>
        <v>0</v>
      </c>
    </row>
    <row r="39">
      <c r="A39" s="5" t="s">
        <v>158</v>
      </c>
      <c r="B39" s="8" t="b">
        <f>IF('Losing Team'!B39&gt; 'Winning Team '!B39, True)</f>
        <v>0</v>
      </c>
      <c r="C39" s="8" t="b">
        <f>IF('Losing Team'!C39&gt; 'Winning Team '!C39, True)</f>
        <v>1</v>
      </c>
      <c r="D39" s="8" t="b">
        <f>IF('Losing Team'!D39&gt; 'Winning Team '!D39, True)</f>
        <v>1</v>
      </c>
      <c r="E39" s="8" t="b">
        <f>IF('Losing Team'!E39&gt; 'Winning Team '!E39, True)</f>
        <v>1</v>
      </c>
      <c r="F39" s="8" t="b">
        <f>IF('Losing Team'!F39&gt; 'Winning Team '!F39, True)</f>
        <v>0</v>
      </c>
      <c r="G39" s="8" t="b">
        <f>IF('Losing Team'!G39&gt; 'Winning Team '!G39, True)</f>
        <v>0</v>
      </c>
      <c r="H39" s="8" t="b">
        <f>IF('Losing Team'!H39&gt; 'Winning Team '!H39, True)</f>
        <v>1</v>
      </c>
      <c r="I39" s="8" t="b">
        <f>IF('Losing Team'!I39&gt; 'Winning Team '!I39, True)</f>
        <v>0</v>
      </c>
      <c r="J39" s="8" t="b">
        <f>IF('Losing Team'!J39&gt; 'Winning Team '!J39, True)</f>
        <v>0</v>
      </c>
      <c r="K39" s="8" t="b">
        <f>IF('Losing Team'!K39&gt; 'Winning Team '!K39, True)</f>
        <v>0</v>
      </c>
      <c r="L39" s="8" t="b">
        <f>IF('Losing Team'!L39&gt; 'Winning Team '!L39, True)</f>
        <v>0</v>
      </c>
      <c r="M39" s="8" t="b">
        <f>IF('Losing Team'!M39&gt; 'Winning Team '!M39, True)</f>
        <v>1</v>
      </c>
      <c r="N39" s="8" t="b">
        <f>IF('Losing Team'!N39&gt; 'Winning Team '!N39, True)</f>
        <v>1</v>
      </c>
      <c r="O39" s="8" t="b">
        <f>IF('Losing Team'!O39&gt; 'Winning Team '!O39, True)</f>
        <v>0</v>
      </c>
      <c r="P39" s="8" t="b">
        <f>IF('Losing Team'!P39&gt; 'Winning Team '!P39, True)</f>
        <v>0</v>
      </c>
      <c r="Q39" s="8" t="b">
        <f>IF('Losing Team'!Q39&gt; 'Winning Team '!Q39, True)</f>
        <v>0</v>
      </c>
      <c r="R39" s="8" t="b">
        <f>IF('Losing Team'!R39&gt; 'Winning Team '!R39, True)</f>
        <v>1</v>
      </c>
      <c r="S39" s="8" t="b">
        <f>IF('Losing Team'!S39&gt; 'Winning Team '!S39, True)</f>
        <v>1</v>
      </c>
      <c r="T39" s="8" t="b">
        <f>IF('Losing Team'!T39&gt; 'Winning Team '!T39, True)</f>
        <v>1</v>
      </c>
      <c r="U39" s="8" t="b">
        <f>IF('Losing Team'!U39&gt; 'Winning Team '!U39, True)</f>
        <v>0</v>
      </c>
      <c r="V39" s="8" t="b">
        <f>IF('Losing Team'!V39&gt; 'Winning Team '!V39, True)</f>
        <v>1</v>
      </c>
      <c r="W39" s="8" t="b">
        <f>IF('Losing Team'!W39&gt; 'Winning Team '!W39, True)</f>
        <v>0</v>
      </c>
      <c r="X39" s="8" t="b">
        <f>IF('Losing Team'!X39&gt; 'Winning Team '!X39, True)</f>
        <v>1</v>
      </c>
      <c r="Y39" s="8" t="b">
        <f>IF('Losing Team'!Y39&gt; 'Winning Team '!Y39, True)</f>
        <v>1</v>
      </c>
      <c r="Z39" s="8" t="b">
        <f>IF('Losing Team'!Z39&gt; 'Winning Team '!Z39, True)</f>
        <v>1</v>
      </c>
      <c r="AA39" s="8" t="b">
        <f>IF('Losing Team'!AA39&gt; 'Winning Team '!AA39, True)</f>
        <v>0</v>
      </c>
      <c r="AB39" s="8" t="b">
        <f>IF('Losing Team'!AB39&gt; 'Winning Team '!AB39, True)</f>
        <v>0</v>
      </c>
      <c r="AC39" s="8" t="b">
        <f>IF('Losing Team'!AC39&gt; 'Winning Team '!AC39, True)</f>
        <v>1</v>
      </c>
      <c r="AD39" s="8" t="b">
        <f>IF('Losing Team'!AD39&gt; 'Winning Team '!AD39, True)</f>
        <v>0</v>
      </c>
      <c r="AE39" s="8" t="b">
        <f>IF('Losing Team'!AE39&gt; 'Winning Team '!AE39, True)</f>
        <v>1</v>
      </c>
      <c r="AF39" s="8" t="b">
        <f>IF('Losing Team'!AF39&gt; 'Winning Team '!AF39, True)</f>
        <v>0</v>
      </c>
      <c r="AG39" s="8" t="b">
        <f>IF('Losing Team'!AG39&gt; 'Winning Team '!AG39, True)</f>
        <v>0</v>
      </c>
      <c r="AH39" s="8" t="b">
        <f>IF('Losing Team'!AH39&gt; 'Winning Team '!AH39, True)</f>
        <v>0</v>
      </c>
      <c r="AI39" s="8" t="b">
        <f>IF('Losing Team'!AI39&gt; 'Winning Team '!AI39, True)</f>
        <v>0</v>
      </c>
      <c r="AJ39" s="8" t="b">
        <f>IF('Losing Team'!AJ39&gt; 'Winning Team '!AJ39, True)</f>
        <v>1</v>
      </c>
      <c r="AK39" s="8" t="b">
        <f>IF('Losing Team'!AK39&gt; 'Winning Team '!AK39, True)</f>
        <v>1</v>
      </c>
      <c r="AL39" s="8" t="b">
        <f>IF('Losing Team'!AL39&gt; 'Winning Team '!AL39, True)</f>
        <v>1</v>
      </c>
      <c r="AM39" s="8" t="b">
        <f>IF('Losing Team'!AM39&gt; 'Winning Team '!AM39, True)</f>
        <v>0</v>
      </c>
      <c r="AN39" s="8" t="b">
        <f>IF('Losing Team'!AN39&gt; 'Winning Team '!AN39, True)</f>
        <v>0</v>
      </c>
      <c r="AO39" s="8" t="b">
        <f>IF('Losing Team'!AO39&gt; 'Winning Team '!AO39, True)</f>
        <v>0</v>
      </c>
      <c r="AP39" s="8" t="b">
        <f>IF('Losing Team'!AP39&gt; 'Winning Team '!AP39, True)</f>
        <v>0</v>
      </c>
      <c r="AQ39" s="8" t="b">
        <f>IF('Losing Team'!AQ39&gt; 'Winning Team '!AQ39, True)</f>
        <v>1</v>
      </c>
      <c r="AR39" s="8" t="b">
        <f>IF('Losing Team'!AR39&gt; 'Winning Team '!AR39, True)</f>
        <v>0</v>
      </c>
      <c r="AS39" s="8" t="b">
        <f>IF('Losing Team'!AS39&gt; 'Winning Team '!AS39, True)</f>
        <v>1</v>
      </c>
      <c r="AT39" s="8" t="b">
        <f>IF('Losing Team'!AT39&gt; 'Winning Team '!AT39, True)</f>
        <v>1</v>
      </c>
      <c r="AU39" s="8" t="b">
        <f>IF('Losing Team'!AU39&gt; 'Winning Team '!AU39, True)</f>
        <v>0</v>
      </c>
      <c r="AV39" s="8" t="b">
        <f>IF('Losing Team'!AV39&gt; 'Winning Team '!AV39, True)</f>
        <v>0</v>
      </c>
      <c r="AW39" s="8" t="b">
        <f>IF('Losing Team'!AW39&gt; 'Winning Team '!AW39, True)</f>
        <v>0</v>
      </c>
      <c r="AX39" s="8" t="b">
        <f>IF('Losing Team'!AX39&gt; 'Winning Team '!AX39, True)</f>
        <v>1</v>
      </c>
      <c r="AY39" s="8" t="b">
        <f>IF('Losing Team'!AY39&gt; 'Winning Team '!AY39, True)</f>
        <v>1</v>
      </c>
      <c r="AZ39" s="8" t="b">
        <f>IF('Losing Team'!AZ39&gt; 'Winning Team '!AZ39, True)</f>
        <v>1</v>
      </c>
      <c r="BA39" s="8" t="b">
        <f>IF('Losing Team'!BA39&gt; 'Winning Team '!BA39, True)</f>
        <v>1</v>
      </c>
      <c r="BB39" s="8" t="b">
        <f>IF('Losing Team'!BB39&gt; 'Winning Team '!BB39, True)</f>
        <v>0</v>
      </c>
    </row>
    <row r="40">
      <c r="A40" s="5" t="s">
        <v>159</v>
      </c>
      <c r="B40" s="8" t="b">
        <f>IF('Losing Team'!B40&gt; 'Winning Team '!B40, True)</f>
        <v>0</v>
      </c>
      <c r="C40" s="8" t="b">
        <f>IF('Losing Team'!C40&gt; 'Winning Team '!C40, True)</f>
        <v>0</v>
      </c>
      <c r="D40" s="8" t="b">
        <f>IF('Losing Team'!D40&gt; 'Winning Team '!D40, True)</f>
        <v>1</v>
      </c>
      <c r="E40" s="8" t="b">
        <f>IF('Losing Team'!E40&gt; 'Winning Team '!E40, True)</f>
        <v>0</v>
      </c>
      <c r="F40" s="8" t="b">
        <f>IF('Losing Team'!F40&gt; 'Winning Team '!F40, True)</f>
        <v>0</v>
      </c>
      <c r="G40" s="8" t="b">
        <f>IF('Losing Team'!G40&gt; 'Winning Team '!G40, True)</f>
        <v>1</v>
      </c>
      <c r="H40" s="8" t="b">
        <f>IF('Losing Team'!H40&gt; 'Winning Team '!H40, True)</f>
        <v>0</v>
      </c>
      <c r="I40" s="8" t="b">
        <f>IF('Losing Team'!I40&gt; 'Winning Team '!I40, True)</f>
        <v>0</v>
      </c>
      <c r="J40" s="8" t="b">
        <f>IF('Losing Team'!J40&gt; 'Winning Team '!J40, True)</f>
        <v>1</v>
      </c>
      <c r="K40" s="8" t="b">
        <f>IF('Losing Team'!K40&gt; 'Winning Team '!K40, True)</f>
        <v>0</v>
      </c>
      <c r="L40" s="8" t="b">
        <f>IF('Losing Team'!L40&gt; 'Winning Team '!L40, True)</f>
        <v>1</v>
      </c>
      <c r="M40" s="8" t="b">
        <f>IF('Losing Team'!M40&gt; 'Winning Team '!M40, True)</f>
        <v>1</v>
      </c>
      <c r="N40" s="8" t="b">
        <f>IF('Losing Team'!N40&gt; 'Winning Team '!N40, True)</f>
        <v>0</v>
      </c>
      <c r="O40" s="8" t="b">
        <f>IF('Losing Team'!O40&gt; 'Winning Team '!O40, True)</f>
        <v>1</v>
      </c>
      <c r="P40" s="8" t="b">
        <f>IF('Losing Team'!P40&gt; 'Winning Team '!P40, True)</f>
        <v>1</v>
      </c>
      <c r="Q40" s="8" t="b">
        <f>IF('Losing Team'!Q40&gt; 'Winning Team '!Q40, True)</f>
        <v>1</v>
      </c>
      <c r="R40" s="8" t="b">
        <f>IF('Losing Team'!R40&gt; 'Winning Team '!R40, True)</f>
        <v>0</v>
      </c>
      <c r="S40" s="8" t="b">
        <f>IF('Losing Team'!S40&gt; 'Winning Team '!S40, True)</f>
        <v>0</v>
      </c>
      <c r="T40" s="8" t="b">
        <f>IF('Losing Team'!T40&gt; 'Winning Team '!T40, True)</f>
        <v>0</v>
      </c>
      <c r="U40" s="8" t="b">
        <f>IF('Losing Team'!U40&gt; 'Winning Team '!U40, True)</f>
        <v>1</v>
      </c>
      <c r="V40" s="8" t="b">
        <f>IF('Losing Team'!V40&gt; 'Winning Team '!V40, True)</f>
        <v>0</v>
      </c>
      <c r="W40" s="8" t="b">
        <f>IF('Losing Team'!W40&gt; 'Winning Team '!W40, True)</f>
        <v>1</v>
      </c>
      <c r="X40" s="8" t="b">
        <f>IF('Losing Team'!X40&gt; 'Winning Team '!X40, True)</f>
        <v>0</v>
      </c>
      <c r="Y40" s="8" t="b">
        <f>IF('Losing Team'!Y40&gt; 'Winning Team '!Y40, True)</f>
        <v>0</v>
      </c>
      <c r="Z40" s="8" t="b">
        <f>IF('Losing Team'!Z40&gt; 'Winning Team '!Z40, True)</f>
        <v>1</v>
      </c>
      <c r="AA40" s="8" t="b">
        <f>IF('Losing Team'!AA40&gt; 'Winning Team '!AA40, True)</f>
        <v>1</v>
      </c>
      <c r="AB40" s="8" t="b">
        <f>IF('Losing Team'!AB40&gt; 'Winning Team '!AB40, True)</f>
        <v>1</v>
      </c>
      <c r="AC40" s="8" t="b">
        <f>IF('Losing Team'!AC40&gt; 'Winning Team '!AC40, True)</f>
        <v>1</v>
      </c>
      <c r="AD40" s="8" t="b">
        <f>IF('Losing Team'!AD40&gt; 'Winning Team '!AD40, True)</f>
        <v>0</v>
      </c>
      <c r="AE40" s="8" t="b">
        <f>IF('Losing Team'!AE40&gt; 'Winning Team '!AE40, True)</f>
        <v>0</v>
      </c>
      <c r="AF40" s="8" t="b">
        <f>IF('Losing Team'!AF40&gt; 'Winning Team '!AF40, True)</f>
        <v>0</v>
      </c>
      <c r="AG40" s="8" t="b">
        <f>IF('Losing Team'!AG40&gt; 'Winning Team '!AG40, True)</f>
        <v>0</v>
      </c>
      <c r="AH40" s="8" t="b">
        <f>IF('Losing Team'!AH40&gt; 'Winning Team '!AH40, True)</f>
        <v>1</v>
      </c>
      <c r="AI40" s="8" t="b">
        <f>IF('Losing Team'!AI40&gt; 'Winning Team '!AI40, True)</f>
        <v>0</v>
      </c>
      <c r="AJ40" s="8" t="b">
        <f>IF('Losing Team'!AJ40&gt; 'Winning Team '!AJ40, True)</f>
        <v>0</v>
      </c>
      <c r="AK40" s="8" t="b">
        <f>IF('Losing Team'!AK40&gt; 'Winning Team '!AK40, True)</f>
        <v>0</v>
      </c>
      <c r="AL40" s="8" t="b">
        <f>IF('Losing Team'!AL40&gt; 'Winning Team '!AL40, True)</f>
        <v>0</v>
      </c>
      <c r="AM40" s="8" t="b">
        <f>IF('Losing Team'!AM40&gt; 'Winning Team '!AM40, True)</f>
        <v>1</v>
      </c>
      <c r="AN40" s="8" t="b">
        <f>IF('Losing Team'!AN40&gt; 'Winning Team '!AN40, True)</f>
        <v>1</v>
      </c>
      <c r="AO40" s="8" t="b">
        <f>IF('Losing Team'!AO40&gt; 'Winning Team '!AO40, True)</f>
        <v>1</v>
      </c>
      <c r="AP40" s="8" t="b">
        <f>IF('Losing Team'!AP40&gt; 'Winning Team '!AP40, True)</f>
        <v>1</v>
      </c>
      <c r="AQ40" s="8" t="b">
        <f>IF('Losing Team'!AQ40&gt; 'Winning Team '!AQ40, True)</f>
        <v>1</v>
      </c>
      <c r="AR40" s="8" t="b">
        <f>IF('Losing Team'!AR40&gt; 'Winning Team '!AR40, True)</f>
        <v>1</v>
      </c>
      <c r="AS40" s="8" t="b">
        <f>IF('Losing Team'!AS40&gt; 'Winning Team '!AS40, True)</f>
        <v>0</v>
      </c>
      <c r="AT40" s="8" t="b">
        <f>IF('Losing Team'!AT40&gt; 'Winning Team '!AT40, True)</f>
        <v>0</v>
      </c>
      <c r="AU40" s="8" t="b">
        <f>IF('Losing Team'!AU40&gt; 'Winning Team '!AU40, True)</f>
        <v>0</v>
      </c>
      <c r="AV40" s="8" t="b">
        <f>IF('Losing Team'!AV40&gt; 'Winning Team '!AV40, True)</f>
        <v>0</v>
      </c>
      <c r="AW40" s="8" t="b">
        <f>IF('Losing Team'!AW40&gt; 'Winning Team '!AW40, True)</f>
        <v>1</v>
      </c>
      <c r="AX40" s="8" t="b">
        <f>IF('Losing Team'!AX40&gt; 'Winning Team '!AX40, True)</f>
        <v>1</v>
      </c>
      <c r="AY40" s="8" t="b">
        <f>IF('Losing Team'!AY40&gt; 'Winning Team '!AY40, True)</f>
        <v>0</v>
      </c>
      <c r="AZ40" s="8" t="b">
        <f>IF('Losing Team'!AZ40&gt; 'Winning Team '!AZ40, True)</f>
        <v>0</v>
      </c>
      <c r="BA40" s="8" t="b">
        <f>IF('Losing Team'!BA40&gt; 'Winning Team '!BA40, True)</f>
        <v>0</v>
      </c>
      <c r="BB40" s="8" t="b">
        <f>IF('Losing Team'!BB40&gt; 'Winning Team '!BB40, True)</f>
        <v>1</v>
      </c>
    </row>
    <row r="41">
      <c r="A41" s="5" t="s">
        <v>160</v>
      </c>
      <c r="B41" s="8" t="b">
        <f>IF('Losing Team'!B41&gt; 'Winning Team '!B41, True)</f>
        <v>1</v>
      </c>
      <c r="C41" s="8" t="b">
        <f>IF('Losing Team'!C41&gt; 'Winning Team '!C41, True)</f>
        <v>0</v>
      </c>
      <c r="D41" s="8" t="b">
        <f>IF('Losing Team'!D41&gt; 'Winning Team '!D41, True)</f>
        <v>0</v>
      </c>
      <c r="E41" s="8" t="b">
        <f>IF('Losing Team'!E41&gt; 'Winning Team '!E41, True)</f>
        <v>0</v>
      </c>
      <c r="F41" s="8" t="b">
        <f>IF('Losing Team'!F41&gt; 'Winning Team '!F41, True)</f>
        <v>1</v>
      </c>
      <c r="G41" s="8" t="b">
        <f>IF('Losing Team'!G41&gt; 'Winning Team '!G41, True)</f>
        <v>0</v>
      </c>
      <c r="H41" s="8" t="b">
        <f>IF('Losing Team'!H41&gt; 'Winning Team '!H41, True)</f>
        <v>1</v>
      </c>
      <c r="I41" s="8" t="b">
        <f>IF('Losing Team'!I41&gt; 'Winning Team '!I41, True)</f>
        <v>0</v>
      </c>
      <c r="J41" s="8" t="b">
        <f>IF('Losing Team'!J41&gt; 'Winning Team '!J41, True)</f>
        <v>0</v>
      </c>
      <c r="K41" s="8" t="b">
        <f>IF('Losing Team'!K41&gt; 'Winning Team '!K41, True)</f>
        <v>0</v>
      </c>
      <c r="L41" s="8" t="b">
        <f>IF('Losing Team'!L41&gt; 'Winning Team '!L41, True)</f>
        <v>0</v>
      </c>
      <c r="M41" s="8" t="b">
        <f>IF('Losing Team'!M41&gt; 'Winning Team '!M41, True)</f>
        <v>0</v>
      </c>
      <c r="N41" s="8" t="b">
        <f>IF('Losing Team'!N41&gt; 'Winning Team '!N41, True)</f>
        <v>1</v>
      </c>
      <c r="O41" s="8" t="b">
        <f>IF('Losing Team'!O41&gt; 'Winning Team '!O41, True)</f>
        <v>0</v>
      </c>
      <c r="P41" s="8" t="b">
        <f>IF('Losing Team'!P41&gt; 'Winning Team '!P41, True)</f>
        <v>0</v>
      </c>
      <c r="Q41" s="8" t="b">
        <f>IF('Losing Team'!Q41&gt; 'Winning Team '!Q41, True)</f>
        <v>0</v>
      </c>
      <c r="R41" s="8" t="b">
        <f>IF('Losing Team'!R41&gt; 'Winning Team '!R41, True)</f>
        <v>1</v>
      </c>
      <c r="S41" s="8" t="b">
        <f>IF('Losing Team'!S41&gt; 'Winning Team '!S41, True)</f>
        <v>0</v>
      </c>
      <c r="T41" s="8" t="b">
        <f>IF('Losing Team'!T41&gt; 'Winning Team '!T41, True)</f>
        <v>0</v>
      </c>
      <c r="U41" s="8" t="b">
        <f>IF('Losing Team'!U41&gt; 'Winning Team '!U41, True)</f>
        <v>0</v>
      </c>
      <c r="V41" s="8" t="b">
        <f>IF('Losing Team'!V41&gt; 'Winning Team '!V41, True)</f>
        <v>0</v>
      </c>
      <c r="W41" s="8" t="b">
        <f>IF('Losing Team'!W41&gt; 'Winning Team '!W41, True)</f>
        <v>0</v>
      </c>
      <c r="X41" s="8" t="b">
        <f>IF('Losing Team'!X41&gt; 'Winning Team '!X41, True)</f>
        <v>0</v>
      </c>
      <c r="Y41" s="8" t="b">
        <f>IF('Losing Team'!Y41&gt; 'Winning Team '!Y41, True)</f>
        <v>1</v>
      </c>
      <c r="Z41" s="8" t="b">
        <f>IF('Losing Team'!Z41&gt; 'Winning Team '!Z41, True)</f>
        <v>0</v>
      </c>
      <c r="AA41" s="8" t="b">
        <f>IF('Losing Team'!AA41&gt; 'Winning Team '!AA41, True)</f>
        <v>1</v>
      </c>
      <c r="AB41" s="8" t="b">
        <f>IF('Losing Team'!AB41&gt; 'Winning Team '!AB41, True)</f>
        <v>1</v>
      </c>
      <c r="AC41" s="8" t="b">
        <f>IF('Losing Team'!AC41&gt; 'Winning Team '!AC41, True)</f>
        <v>0</v>
      </c>
      <c r="AD41" s="8" t="b">
        <f>IF('Losing Team'!AD41&gt; 'Winning Team '!AD41, True)</f>
        <v>1</v>
      </c>
      <c r="AE41" s="8" t="b">
        <f>IF('Losing Team'!AE41&gt; 'Winning Team '!AE41, True)</f>
        <v>1</v>
      </c>
      <c r="AF41" s="8" t="b">
        <f>IF('Losing Team'!AF41&gt; 'Winning Team '!AF41, True)</f>
        <v>1</v>
      </c>
      <c r="AG41" s="8" t="b">
        <f>IF('Losing Team'!AG41&gt; 'Winning Team '!AG41, True)</f>
        <v>1</v>
      </c>
      <c r="AH41" s="8" t="b">
        <f>IF('Losing Team'!AH41&gt; 'Winning Team '!AH41, True)</f>
        <v>1</v>
      </c>
      <c r="AI41" s="8" t="b">
        <f>IF('Losing Team'!AI41&gt; 'Winning Team '!AI41, True)</f>
        <v>0</v>
      </c>
      <c r="AJ41" s="8" t="b">
        <f>IF('Losing Team'!AJ41&gt; 'Winning Team '!AJ41, True)</f>
        <v>1</v>
      </c>
      <c r="AK41" s="8" t="b">
        <f>IF('Losing Team'!AK41&gt; 'Winning Team '!AK41, True)</f>
        <v>1</v>
      </c>
      <c r="AL41" s="8" t="b">
        <f>IF('Losing Team'!AL41&gt; 'Winning Team '!AL41, True)</f>
        <v>1</v>
      </c>
      <c r="AM41" s="8" t="b">
        <f>IF('Losing Team'!AM41&gt; 'Winning Team '!AM41, True)</f>
        <v>1</v>
      </c>
      <c r="AN41" s="8" t="b">
        <f>IF('Losing Team'!AN41&gt; 'Winning Team '!AN41, True)</f>
        <v>1</v>
      </c>
      <c r="AO41" s="8" t="b">
        <f>IF('Losing Team'!AO41&gt; 'Winning Team '!AO41, True)</f>
        <v>1</v>
      </c>
      <c r="AP41" s="8" t="b">
        <f>IF('Losing Team'!AP41&gt; 'Winning Team '!AP41, True)</f>
        <v>1</v>
      </c>
      <c r="AQ41" s="8" t="b">
        <f>IF('Losing Team'!AQ41&gt; 'Winning Team '!AQ41, True)</f>
        <v>0</v>
      </c>
      <c r="AR41" s="8" t="b">
        <f>IF('Losing Team'!AR41&gt; 'Winning Team '!AR41, True)</f>
        <v>1</v>
      </c>
      <c r="AS41" s="8" t="b">
        <f>IF('Losing Team'!AS41&gt; 'Winning Team '!AS41, True)</f>
        <v>1</v>
      </c>
      <c r="AT41" s="8" t="b">
        <f>IF('Losing Team'!AT41&gt; 'Winning Team '!AT41, True)</f>
        <v>1</v>
      </c>
      <c r="AU41" s="8" t="b">
        <f>IF('Losing Team'!AU41&gt; 'Winning Team '!AU41, True)</f>
        <v>1</v>
      </c>
      <c r="AV41" s="8" t="b">
        <f>IF('Losing Team'!AV41&gt; 'Winning Team '!AV41, True)</f>
        <v>1</v>
      </c>
      <c r="AW41" s="8" t="b">
        <f>IF('Losing Team'!AW41&gt; 'Winning Team '!AW41, True)</f>
        <v>1</v>
      </c>
      <c r="AX41" s="8" t="b">
        <f>IF('Losing Team'!AX41&gt; 'Winning Team '!AX41, True)</f>
        <v>1</v>
      </c>
      <c r="AY41" s="8" t="b">
        <f>IF('Losing Team'!AY41&gt; 'Winning Team '!AY41, True)</f>
        <v>1</v>
      </c>
      <c r="AZ41" s="8" t="b">
        <f>IF('Losing Team'!AZ41&gt; 'Winning Team '!AZ41, True)</f>
        <v>0</v>
      </c>
      <c r="BA41" s="8" t="b">
        <f>IF('Losing Team'!BA41&gt; 'Winning Team '!BA41, True)</f>
        <v>1</v>
      </c>
      <c r="BB41" s="8" t="b">
        <f>IF('Losing Team'!BB41&gt; 'Winning Team '!BB41, True)</f>
        <v>1</v>
      </c>
    </row>
    <row r="42">
      <c r="A42" s="5" t="s">
        <v>161</v>
      </c>
      <c r="B42" s="8" t="b">
        <f>IF('Losing Team'!B42&gt; 'Winning Team '!B42, True)</f>
        <v>0</v>
      </c>
      <c r="C42" s="8" t="b">
        <f>IF('Losing Team'!C42&gt; 'Winning Team '!C42, True)</f>
        <v>0</v>
      </c>
      <c r="D42" s="8" t="b">
        <f>IF('Losing Team'!D42&gt; 'Winning Team '!D42, True)</f>
        <v>0</v>
      </c>
      <c r="E42" s="8" t="b">
        <f>IF('Losing Team'!E42&gt; 'Winning Team '!E42, True)</f>
        <v>1</v>
      </c>
      <c r="F42" s="8" t="b">
        <f>IF('Losing Team'!F42&gt; 'Winning Team '!F42, True)</f>
        <v>1</v>
      </c>
      <c r="G42" s="8" t="b">
        <f>IF('Losing Team'!G42&gt; 'Winning Team '!G42, True)</f>
        <v>0</v>
      </c>
      <c r="H42" s="8" t="b">
        <f>IF('Losing Team'!H42&gt; 'Winning Team '!H42, True)</f>
        <v>1</v>
      </c>
      <c r="I42" s="8" t="b">
        <f>IF('Losing Team'!I42&gt; 'Winning Team '!I42, True)</f>
        <v>0</v>
      </c>
      <c r="J42" s="8" t="b">
        <f>IF('Losing Team'!J42&gt; 'Winning Team '!J42, True)</f>
        <v>0</v>
      </c>
      <c r="K42" s="8" t="b">
        <f>IF('Losing Team'!K42&gt; 'Winning Team '!K42, True)</f>
        <v>0</v>
      </c>
      <c r="L42" s="8" t="b">
        <f>IF('Losing Team'!L42&gt; 'Winning Team '!L42, True)</f>
        <v>1</v>
      </c>
      <c r="M42" s="8" t="b">
        <f>IF('Losing Team'!M42&gt; 'Winning Team '!M42, True)</f>
        <v>1</v>
      </c>
      <c r="N42" s="8" t="b">
        <f>IF('Losing Team'!N42&gt; 'Winning Team '!N42, True)</f>
        <v>1</v>
      </c>
      <c r="O42" s="8" t="b">
        <f>IF('Losing Team'!O42&gt; 'Winning Team '!O42, True)</f>
        <v>0</v>
      </c>
      <c r="P42" s="8" t="b">
        <f>IF('Losing Team'!P42&gt; 'Winning Team '!P42, True)</f>
        <v>0</v>
      </c>
      <c r="Q42" s="8" t="b">
        <f>IF('Losing Team'!Q42&gt; 'Winning Team '!Q42, True)</f>
        <v>1</v>
      </c>
      <c r="R42" s="8" t="b">
        <f>IF('Losing Team'!R42&gt; 'Winning Team '!R42, True)</f>
        <v>0</v>
      </c>
      <c r="S42" s="8" t="b">
        <f>IF('Losing Team'!S42&gt; 'Winning Team '!S42, True)</f>
        <v>0</v>
      </c>
      <c r="T42" s="8" t="b">
        <f>IF('Losing Team'!T42&gt; 'Winning Team '!T42, True)</f>
        <v>0</v>
      </c>
      <c r="U42" s="8" t="b">
        <f>IF('Losing Team'!U42&gt; 'Winning Team '!U42, True)</f>
        <v>1</v>
      </c>
      <c r="V42" s="8" t="b">
        <f>IF('Losing Team'!V42&gt; 'Winning Team '!V42, True)</f>
        <v>1</v>
      </c>
      <c r="W42" s="8" t="b">
        <f>IF('Losing Team'!W42&gt; 'Winning Team '!W42, True)</f>
        <v>1</v>
      </c>
      <c r="X42" s="8" t="b">
        <f>IF('Losing Team'!X42&gt; 'Winning Team '!X42, True)</f>
        <v>0</v>
      </c>
      <c r="Y42" s="8" t="b">
        <f>IF('Losing Team'!Y42&gt; 'Winning Team '!Y42, True)</f>
        <v>1</v>
      </c>
      <c r="Z42" s="8" t="b">
        <f>IF('Losing Team'!Z42&gt; 'Winning Team '!Z42, True)</f>
        <v>0</v>
      </c>
      <c r="AA42" s="8" t="b">
        <f>IF('Losing Team'!AA42&gt; 'Winning Team '!AA42, True)</f>
        <v>0</v>
      </c>
      <c r="AB42" s="8" t="b">
        <f>IF('Losing Team'!AB42&gt; 'Winning Team '!AB42, True)</f>
        <v>0</v>
      </c>
      <c r="AC42" s="8" t="b">
        <f>IF('Losing Team'!AC42&gt; 'Winning Team '!AC42, True)</f>
        <v>0</v>
      </c>
      <c r="AD42" s="8" t="b">
        <f>IF('Losing Team'!AD42&gt; 'Winning Team '!AD42, True)</f>
        <v>0</v>
      </c>
      <c r="AE42" s="8" t="b">
        <f>IF('Losing Team'!AE42&gt; 'Winning Team '!AE42, True)</f>
        <v>1</v>
      </c>
      <c r="AF42" s="8" t="b">
        <f>IF('Losing Team'!AF42&gt; 'Winning Team '!AF42, True)</f>
        <v>1</v>
      </c>
      <c r="AG42" s="8" t="b">
        <f>IF('Losing Team'!AG42&gt; 'Winning Team '!AG42, True)</f>
        <v>1</v>
      </c>
      <c r="AH42" s="8" t="b">
        <f>IF('Losing Team'!AH42&gt; 'Winning Team '!AH42, True)</f>
        <v>0</v>
      </c>
      <c r="AI42" s="8" t="b">
        <f>IF('Losing Team'!AI42&gt; 'Winning Team '!AI42, True)</f>
        <v>0</v>
      </c>
      <c r="AJ42" s="8" t="b">
        <f>IF('Losing Team'!AJ42&gt; 'Winning Team '!AJ42, True)</f>
        <v>0</v>
      </c>
      <c r="AK42" s="8" t="b">
        <f>IF('Losing Team'!AK42&gt; 'Winning Team '!AK42, True)</f>
        <v>1</v>
      </c>
      <c r="AL42" s="8" t="b">
        <f>IF('Losing Team'!AL42&gt; 'Winning Team '!AL42, True)</f>
        <v>1</v>
      </c>
      <c r="AM42" s="8" t="b">
        <f>IF('Losing Team'!AM42&gt; 'Winning Team '!AM42, True)</f>
        <v>0</v>
      </c>
      <c r="AN42" s="8" t="b">
        <f>IF('Losing Team'!AN42&gt; 'Winning Team '!AN42, True)</f>
        <v>0</v>
      </c>
      <c r="AO42" s="8" t="b">
        <f>IF('Losing Team'!AO42&gt; 'Winning Team '!AO42, True)</f>
        <v>0</v>
      </c>
      <c r="AP42" s="8" t="b">
        <f>IF('Losing Team'!AP42&gt; 'Winning Team '!AP42, True)</f>
        <v>0</v>
      </c>
      <c r="AQ42" s="8" t="b">
        <f>IF('Losing Team'!AQ42&gt; 'Winning Team '!AQ42, True)</f>
        <v>0</v>
      </c>
      <c r="AR42" s="8" t="b">
        <f>IF('Losing Team'!AR42&gt; 'Winning Team '!AR42, True)</f>
        <v>0</v>
      </c>
      <c r="AS42" s="8" t="b">
        <f>IF('Losing Team'!AS42&gt; 'Winning Team '!AS42, True)</f>
        <v>1</v>
      </c>
      <c r="AT42" s="8" t="b">
        <f>IF('Losing Team'!AT42&gt; 'Winning Team '!AT42, True)</f>
        <v>1</v>
      </c>
      <c r="AU42" s="8" t="b">
        <f>IF('Losing Team'!AU42&gt; 'Winning Team '!AU42, True)</f>
        <v>1</v>
      </c>
      <c r="AV42" s="8" t="b">
        <f>IF('Losing Team'!AV42&gt; 'Winning Team '!AV42, True)</f>
        <v>1</v>
      </c>
      <c r="AW42" s="8" t="b">
        <f>IF('Losing Team'!AW42&gt; 'Winning Team '!AW42, True)</f>
        <v>0</v>
      </c>
      <c r="AX42" s="8" t="b">
        <f>IF('Losing Team'!AX42&gt; 'Winning Team '!AX42, True)</f>
        <v>1</v>
      </c>
      <c r="AY42" s="8" t="b">
        <f>IF('Losing Team'!AY42&gt; 'Winning Team '!AY42, True)</f>
        <v>0</v>
      </c>
      <c r="AZ42" s="8" t="b">
        <f>IF('Losing Team'!AZ42&gt; 'Winning Team '!AZ42, True)</f>
        <v>0</v>
      </c>
      <c r="BA42" s="8" t="b">
        <f>IF('Losing Team'!BA42&gt; 'Winning Team '!BA42, True)</f>
        <v>1</v>
      </c>
      <c r="BB42" s="8" t="b">
        <f>IF('Losing Team'!BB42&gt; 'Winning Team '!BB42, True)</f>
        <v>0</v>
      </c>
    </row>
    <row r="43">
      <c r="A43" s="5" t="s">
        <v>162</v>
      </c>
      <c r="B43" s="8" t="b">
        <f>IF('Losing Team'!B43&gt; 'Winning Team '!B43, True)</f>
        <v>0</v>
      </c>
      <c r="C43" s="8" t="b">
        <f>IF('Losing Team'!C43&gt; 'Winning Team '!C43, True)</f>
        <v>0</v>
      </c>
      <c r="D43" s="8" t="b">
        <f>IF('Losing Team'!D43&gt; 'Winning Team '!D43, True)</f>
        <v>0</v>
      </c>
      <c r="E43" s="8" t="b">
        <f>IF('Losing Team'!E43&gt; 'Winning Team '!E43, True)</f>
        <v>0</v>
      </c>
      <c r="F43" s="8" t="b">
        <f>IF('Losing Team'!F43&gt; 'Winning Team '!F43, True)</f>
        <v>0</v>
      </c>
      <c r="G43" s="8" t="b">
        <f>IF('Losing Team'!G43&gt; 'Winning Team '!G43, True)</f>
        <v>0</v>
      </c>
      <c r="H43" s="8" t="b">
        <f>IF('Losing Team'!H43&gt; 'Winning Team '!H43, True)</f>
        <v>0</v>
      </c>
      <c r="I43" s="8" t="b">
        <f>IF('Losing Team'!I43&gt; 'Winning Team '!I43, True)</f>
        <v>0</v>
      </c>
      <c r="J43" s="8" t="b">
        <f>IF('Losing Team'!J43&gt; 'Winning Team '!J43, True)</f>
        <v>0</v>
      </c>
      <c r="K43" s="8" t="b">
        <f>IF('Losing Team'!K43&gt; 'Winning Team '!K43, True)</f>
        <v>0</v>
      </c>
      <c r="L43" s="8" t="b">
        <f>IF('Losing Team'!L43&gt; 'Winning Team '!L43, True)</f>
        <v>0</v>
      </c>
      <c r="M43" s="8" t="b">
        <f>IF('Losing Team'!M43&gt; 'Winning Team '!M43, True)</f>
        <v>0</v>
      </c>
      <c r="N43" s="8" t="b">
        <f>IF('Losing Team'!N43&gt; 'Winning Team '!N43, True)</f>
        <v>0</v>
      </c>
      <c r="O43" s="8" t="b">
        <f>IF('Losing Team'!O43&gt; 'Winning Team '!O43, True)</f>
        <v>0</v>
      </c>
      <c r="P43" s="8" t="b">
        <f>IF('Losing Team'!P43&gt; 'Winning Team '!P43, True)</f>
        <v>1</v>
      </c>
      <c r="Q43" s="8" t="b">
        <f>IF('Losing Team'!Q43&gt; 'Winning Team '!Q43, True)</f>
        <v>0</v>
      </c>
      <c r="R43" s="8" t="b">
        <f>IF('Losing Team'!R43&gt; 'Winning Team '!R43, True)</f>
        <v>1</v>
      </c>
      <c r="S43" s="8" t="b">
        <f>IF('Losing Team'!S43&gt; 'Winning Team '!S43, True)</f>
        <v>1</v>
      </c>
      <c r="T43" s="8" t="b">
        <f>IF('Losing Team'!T43&gt; 'Winning Team '!T43, True)</f>
        <v>0</v>
      </c>
      <c r="U43" s="8" t="b">
        <f>IF('Losing Team'!U43&gt; 'Winning Team '!U43, True)</f>
        <v>0</v>
      </c>
      <c r="V43" s="8" t="b">
        <f>IF('Losing Team'!V43&gt; 'Winning Team '!V43, True)</f>
        <v>0</v>
      </c>
      <c r="W43" s="8" t="b">
        <f>IF('Losing Team'!W43&gt; 'Winning Team '!W43, True)</f>
        <v>0</v>
      </c>
      <c r="X43" s="8" t="b">
        <f>IF('Losing Team'!X43&gt; 'Winning Team '!X43, True)</f>
        <v>0</v>
      </c>
      <c r="Y43" s="8" t="b">
        <f>IF('Losing Team'!Y43&gt; 'Winning Team '!Y43, True)</f>
        <v>1</v>
      </c>
      <c r="Z43" s="8" t="b">
        <f>IF('Losing Team'!Z43&gt; 'Winning Team '!Z43, True)</f>
        <v>0</v>
      </c>
      <c r="AA43" s="8" t="b">
        <f>IF('Losing Team'!AA43&gt; 'Winning Team '!AA43, True)</f>
        <v>0</v>
      </c>
      <c r="AB43" s="8" t="b">
        <f>IF('Losing Team'!AB43&gt; 'Winning Team '!AB43, True)</f>
        <v>0</v>
      </c>
      <c r="AC43" s="8" t="b">
        <f>IF('Losing Team'!AC43&gt; 'Winning Team '!AC43, True)</f>
        <v>1</v>
      </c>
      <c r="AD43" s="8" t="b">
        <f>IF('Losing Team'!AD43&gt; 'Winning Team '!AD43, True)</f>
        <v>0</v>
      </c>
      <c r="AE43" s="8" t="b">
        <f>IF('Losing Team'!AE43&gt; 'Winning Team '!AE43, True)</f>
        <v>1</v>
      </c>
      <c r="AF43" s="8" t="b">
        <f>IF('Losing Team'!AF43&gt; 'Winning Team '!AF43, True)</f>
        <v>1</v>
      </c>
      <c r="AG43" s="8" t="b">
        <f>IF('Losing Team'!AG43&gt; 'Winning Team '!AG43, True)</f>
        <v>1</v>
      </c>
      <c r="AH43" s="8" t="b">
        <f>IF('Losing Team'!AH43&gt; 'Winning Team '!AH43, True)</f>
        <v>1</v>
      </c>
      <c r="AI43" s="8" t="b">
        <f>IF('Losing Team'!AI43&gt; 'Winning Team '!AI43, True)</f>
        <v>1</v>
      </c>
      <c r="AJ43" s="8" t="b">
        <f>IF('Losing Team'!AJ43&gt; 'Winning Team '!AJ43, True)</f>
        <v>0</v>
      </c>
      <c r="AK43" s="8" t="b">
        <f>IF('Losing Team'!AK43&gt; 'Winning Team '!AK43, True)</f>
        <v>0</v>
      </c>
      <c r="AL43" s="8" t="b">
        <f>IF('Losing Team'!AL43&gt; 'Winning Team '!AL43, True)</f>
        <v>1</v>
      </c>
      <c r="AM43" s="8" t="b">
        <f>IF('Losing Team'!AM43&gt; 'Winning Team '!AM43, True)</f>
        <v>0</v>
      </c>
      <c r="AN43" s="8" t="b">
        <f>IF('Losing Team'!AN43&gt; 'Winning Team '!AN43, True)</f>
        <v>0</v>
      </c>
      <c r="AO43" s="8" t="b">
        <f>IF('Losing Team'!AO43&gt; 'Winning Team '!AO43, True)</f>
        <v>0</v>
      </c>
      <c r="AP43" s="8" t="b">
        <f>IF('Losing Team'!AP43&gt; 'Winning Team '!AP43, True)</f>
        <v>0</v>
      </c>
      <c r="AQ43" s="8" t="b">
        <f>IF('Losing Team'!AQ43&gt; 'Winning Team '!AQ43, True)</f>
        <v>1</v>
      </c>
      <c r="AR43" s="8" t="b">
        <f>IF('Losing Team'!AR43&gt; 'Winning Team '!AR43, True)</f>
        <v>0</v>
      </c>
      <c r="AS43" s="8" t="b">
        <f>IF('Losing Team'!AS43&gt; 'Winning Team '!AS43, True)</f>
        <v>1</v>
      </c>
      <c r="AT43" s="8" t="b">
        <f>IF('Losing Team'!AT43&gt; 'Winning Team '!AT43, True)</f>
        <v>1</v>
      </c>
      <c r="AU43" s="8" t="b">
        <f>IF('Losing Team'!AU43&gt; 'Winning Team '!AU43, True)</f>
        <v>1</v>
      </c>
      <c r="AV43" s="8" t="b">
        <f>IF('Losing Team'!AV43&gt; 'Winning Team '!AV43, True)</f>
        <v>1</v>
      </c>
      <c r="AW43" s="8" t="b">
        <f>IF('Losing Team'!AW43&gt; 'Winning Team '!AW43, True)</f>
        <v>0</v>
      </c>
      <c r="AX43" s="8" t="b">
        <f>IF('Losing Team'!AX43&gt; 'Winning Team '!AX43, True)</f>
        <v>0</v>
      </c>
      <c r="AY43" s="8" t="b">
        <f>IF('Losing Team'!AY43&gt; 'Winning Team '!AY43, True)</f>
        <v>0</v>
      </c>
      <c r="AZ43" s="8" t="b">
        <f>IF('Losing Team'!AZ43&gt; 'Winning Team '!AZ43, True)</f>
        <v>0</v>
      </c>
      <c r="BA43" s="8" t="b">
        <f>IF('Losing Team'!BA43&gt; 'Winning Team '!BA43, True)</f>
        <v>1</v>
      </c>
      <c r="BB43" s="8" t="b">
        <f>IF('Losing Team'!BB43&gt; 'Winning Team '!BB43, True)</f>
        <v>0</v>
      </c>
    </row>
    <row r="44">
      <c r="A44" s="5" t="s">
        <v>163</v>
      </c>
      <c r="B44" s="8" t="b">
        <f>IF('Losing Team'!B44&gt; 'Winning Team '!B44, True)</f>
        <v>0</v>
      </c>
      <c r="C44" s="8" t="b">
        <f>IF('Losing Team'!C44&gt; 'Winning Team '!C44, True)</f>
        <v>0</v>
      </c>
      <c r="D44" s="8" t="b">
        <f>IF('Losing Team'!D44&gt; 'Winning Team '!D44, True)</f>
        <v>0</v>
      </c>
      <c r="E44" s="8" t="b">
        <f>IF('Losing Team'!E44&gt; 'Winning Team '!E44, True)</f>
        <v>0</v>
      </c>
      <c r="F44" s="8" t="b">
        <f>IF('Losing Team'!F44&gt; 'Winning Team '!F44, True)</f>
        <v>0</v>
      </c>
      <c r="G44" s="8" t="b">
        <f>IF('Losing Team'!G44&gt; 'Winning Team '!G44, True)</f>
        <v>1</v>
      </c>
      <c r="H44" s="8" t="b">
        <f>IF('Losing Team'!H44&gt; 'Winning Team '!H44, True)</f>
        <v>0</v>
      </c>
      <c r="I44" s="8" t="b">
        <f>IF('Losing Team'!I44&gt; 'Winning Team '!I44, True)</f>
        <v>0</v>
      </c>
      <c r="J44" s="8" t="b">
        <f>IF('Losing Team'!J44&gt; 'Winning Team '!J44, True)</f>
        <v>0</v>
      </c>
      <c r="K44" s="8" t="b">
        <f>IF('Losing Team'!K44&gt; 'Winning Team '!K44, True)</f>
        <v>0</v>
      </c>
      <c r="L44" s="8" t="b">
        <f>IF('Losing Team'!L44&gt; 'Winning Team '!L44, True)</f>
        <v>0</v>
      </c>
      <c r="M44" s="8" t="b">
        <f>IF('Losing Team'!M44&gt; 'Winning Team '!M44, True)</f>
        <v>0</v>
      </c>
      <c r="N44" s="8" t="b">
        <f>IF('Losing Team'!N44&gt; 'Winning Team '!N44, True)</f>
        <v>0</v>
      </c>
      <c r="O44" s="8" t="b">
        <f>IF('Losing Team'!O44&gt; 'Winning Team '!O44, True)</f>
        <v>0</v>
      </c>
      <c r="P44" s="8" t="b">
        <f>IF('Losing Team'!P44&gt; 'Winning Team '!P44, True)</f>
        <v>1</v>
      </c>
      <c r="Q44" s="8" t="b">
        <f>IF('Losing Team'!Q44&gt; 'Winning Team '!Q44, True)</f>
        <v>1</v>
      </c>
      <c r="R44" s="8" t="b">
        <f>IF('Losing Team'!R44&gt; 'Winning Team '!R44, True)</f>
        <v>0</v>
      </c>
      <c r="S44" s="8" t="b">
        <f>IF('Losing Team'!S44&gt; 'Winning Team '!S44, True)</f>
        <v>0</v>
      </c>
      <c r="T44" s="8" t="b">
        <f>IF('Losing Team'!T44&gt; 'Winning Team '!T44, True)</f>
        <v>0</v>
      </c>
      <c r="U44" s="8" t="b">
        <f>IF('Losing Team'!U44&gt; 'Winning Team '!U44, True)</f>
        <v>1</v>
      </c>
      <c r="V44" s="8" t="b">
        <f>IF('Losing Team'!V44&gt; 'Winning Team '!V44, True)</f>
        <v>0</v>
      </c>
      <c r="W44" s="8" t="b">
        <f>IF('Losing Team'!W44&gt; 'Winning Team '!W44, True)</f>
        <v>0</v>
      </c>
      <c r="X44" s="8" t="b">
        <f>IF('Losing Team'!X44&gt; 'Winning Team '!X44, True)</f>
        <v>0</v>
      </c>
      <c r="Y44" s="8" t="b">
        <f>IF('Losing Team'!Y44&gt; 'Winning Team '!Y44, True)</f>
        <v>0</v>
      </c>
      <c r="Z44" s="8" t="b">
        <f>IF('Losing Team'!Z44&gt; 'Winning Team '!Z44, True)</f>
        <v>0</v>
      </c>
      <c r="AA44" s="8" t="b">
        <f>IF('Losing Team'!AA44&gt; 'Winning Team '!AA44, True)</f>
        <v>1</v>
      </c>
      <c r="AB44" s="8" t="b">
        <f>IF('Losing Team'!AB44&gt; 'Winning Team '!AB44, True)</f>
        <v>1</v>
      </c>
      <c r="AC44" s="8" t="b">
        <f>IF('Losing Team'!AC44&gt; 'Winning Team '!AC44, True)</f>
        <v>1</v>
      </c>
      <c r="AD44" s="8" t="b">
        <f>IF('Losing Team'!AD44&gt; 'Winning Team '!AD44, True)</f>
        <v>0</v>
      </c>
      <c r="AE44" s="8" t="b">
        <f>IF('Losing Team'!AE44&gt; 'Winning Team '!AE44, True)</f>
        <v>0</v>
      </c>
      <c r="AF44" s="8" t="b">
        <f>IF('Losing Team'!AF44&gt; 'Winning Team '!AF44, True)</f>
        <v>1</v>
      </c>
      <c r="AG44" s="8" t="b">
        <f>IF('Losing Team'!AG44&gt; 'Winning Team '!AG44, True)</f>
        <v>1</v>
      </c>
      <c r="AH44" s="8" t="b">
        <f>IF('Losing Team'!AH44&gt; 'Winning Team '!AH44, True)</f>
        <v>1</v>
      </c>
      <c r="AI44" s="8" t="b">
        <f>IF('Losing Team'!AI44&gt; 'Winning Team '!AI44, True)</f>
        <v>1</v>
      </c>
      <c r="AJ44" s="8" t="b">
        <f>IF('Losing Team'!AJ44&gt; 'Winning Team '!AJ44, True)</f>
        <v>0</v>
      </c>
      <c r="AK44" s="8" t="b">
        <f>IF('Losing Team'!AK44&gt; 'Winning Team '!AK44, True)</f>
        <v>0</v>
      </c>
      <c r="AL44" s="8" t="b">
        <f>IF('Losing Team'!AL44&gt; 'Winning Team '!AL44, True)</f>
        <v>0</v>
      </c>
      <c r="AM44" s="8" t="b">
        <f>IF('Losing Team'!AM44&gt; 'Winning Team '!AM44, True)</f>
        <v>1</v>
      </c>
      <c r="AN44" s="8" t="b">
        <f>IF('Losing Team'!AN44&gt; 'Winning Team '!AN44, True)</f>
        <v>1</v>
      </c>
      <c r="AO44" s="8" t="b">
        <f>IF('Losing Team'!AO44&gt; 'Winning Team '!AO44, True)</f>
        <v>1</v>
      </c>
      <c r="AP44" s="8" t="b">
        <f>IF('Losing Team'!AP44&gt; 'Winning Team '!AP44, True)</f>
        <v>1</v>
      </c>
      <c r="AQ44" s="8" t="b">
        <f>IF('Losing Team'!AQ44&gt; 'Winning Team '!AQ44, True)</f>
        <v>1</v>
      </c>
      <c r="AR44" s="8" t="b">
        <f>IF('Losing Team'!AR44&gt; 'Winning Team '!AR44, True)</f>
        <v>1</v>
      </c>
      <c r="AS44" s="8" t="b">
        <f>IF('Losing Team'!AS44&gt; 'Winning Team '!AS44, True)</f>
        <v>0</v>
      </c>
      <c r="AT44" s="8" t="b">
        <f>IF('Losing Team'!AT44&gt; 'Winning Team '!AT44, True)</f>
        <v>0</v>
      </c>
      <c r="AU44" s="8" t="b">
        <f>IF('Losing Team'!AU44&gt; 'Winning Team '!AU44, True)</f>
        <v>1</v>
      </c>
      <c r="AV44" s="8" t="b">
        <f>IF('Losing Team'!AV44&gt; 'Winning Team '!AV44, True)</f>
        <v>0</v>
      </c>
      <c r="AW44" s="8" t="b">
        <f>IF('Losing Team'!AW44&gt; 'Winning Team '!AW44, True)</f>
        <v>1</v>
      </c>
      <c r="AX44" s="8" t="b">
        <f>IF('Losing Team'!AX44&gt; 'Winning Team '!AX44, True)</f>
        <v>0</v>
      </c>
      <c r="AY44" s="8" t="b">
        <f>IF('Losing Team'!AY44&gt; 'Winning Team '!AY44, True)</f>
        <v>0</v>
      </c>
      <c r="AZ44" s="8" t="b">
        <f>IF('Losing Team'!AZ44&gt; 'Winning Team '!AZ44, True)</f>
        <v>0</v>
      </c>
      <c r="BA44" s="8" t="b">
        <f>IF('Losing Team'!BA44&gt; 'Winning Team '!BA44, True)</f>
        <v>0</v>
      </c>
      <c r="BB44" s="8" t="b">
        <f>IF('Losing Team'!BB44&gt; 'Winning Team '!BB44, True)</f>
        <v>1</v>
      </c>
    </row>
    <row r="45">
      <c r="A45" s="5" t="s">
        <v>164</v>
      </c>
      <c r="B45" s="8" t="b">
        <f>IF('Losing Team'!B45&gt; 'Winning Team '!B45, True)</f>
        <v>0</v>
      </c>
      <c r="C45" s="8" t="b">
        <f>IF('Losing Team'!C45&gt; 'Winning Team '!C45, True)</f>
        <v>1</v>
      </c>
      <c r="D45" s="8" t="b">
        <f>IF('Losing Team'!D45&gt; 'Winning Team '!D45, True)</f>
        <v>1</v>
      </c>
      <c r="E45" s="8" t="b">
        <f>IF('Losing Team'!E45&gt; 'Winning Team '!E45, True)</f>
        <v>1</v>
      </c>
      <c r="F45" s="8" t="b">
        <f>IF('Losing Team'!F45&gt; 'Winning Team '!F45, True)</f>
        <v>0</v>
      </c>
      <c r="G45" s="8" t="b">
        <f>IF('Losing Team'!G45&gt; 'Winning Team '!G45, True)</f>
        <v>1</v>
      </c>
      <c r="H45" s="8" t="b">
        <f>IF('Losing Team'!H45&gt; 'Winning Team '!H45, True)</f>
        <v>0</v>
      </c>
      <c r="I45" s="8" t="b">
        <f>IF('Losing Team'!I45&gt; 'Winning Team '!I45, True)</f>
        <v>0</v>
      </c>
      <c r="J45" s="8" t="b">
        <f>IF('Losing Team'!J45&gt; 'Winning Team '!J45, True)</f>
        <v>0</v>
      </c>
      <c r="K45" s="8" t="b">
        <f>IF('Losing Team'!K45&gt; 'Winning Team '!K45, True)</f>
        <v>0</v>
      </c>
      <c r="L45" s="8" t="b">
        <f>IF('Losing Team'!L45&gt; 'Winning Team '!L45, True)</f>
        <v>0</v>
      </c>
      <c r="M45" s="8" t="b">
        <f>IF('Losing Team'!M45&gt; 'Winning Team '!M45, True)</f>
        <v>0</v>
      </c>
      <c r="N45" s="8" t="b">
        <f>IF('Losing Team'!N45&gt; 'Winning Team '!N45, True)</f>
        <v>0</v>
      </c>
      <c r="O45" s="8" t="b">
        <f>IF('Losing Team'!O45&gt; 'Winning Team '!O45, True)</f>
        <v>0</v>
      </c>
      <c r="P45" s="8" t="b">
        <f>IF('Losing Team'!P45&gt; 'Winning Team '!P45, True)</f>
        <v>1</v>
      </c>
      <c r="Q45" s="8" t="b">
        <f>IF('Losing Team'!Q45&gt; 'Winning Team '!Q45, True)</f>
        <v>0</v>
      </c>
      <c r="R45" s="8" t="b">
        <f>IF('Losing Team'!R45&gt; 'Winning Team '!R45, True)</f>
        <v>0</v>
      </c>
      <c r="S45" s="8" t="b">
        <f>IF('Losing Team'!S45&gt; 'Winning Team '!S45, True)</f>
        <v>0</v>
      </c>
      <c r="T45" s="8" t="b">
        <f>IF('Losing Team'!T45&gt; 'Winning Team '!T45, True)</f>
        <v>1</v>
      </c>
      <c r="U45" s="8" t="b">
        <f>IF('Losing Team'!U45&gt; 'Winning Team '!U45, True)</f>
        <v>1</v>
      </c>
      <c r="V45" s="8" t="b">
        <f>IF('Losing Team'!V45&gt; 'Winning Team '!V45, True)</f>
        <v>1</v>
      </c>
      <c r="W45" s="8" t="b">
        <f>IF('Losing Team'!W45&gt; 'Winning Team '!W45, True)</f>
        <v>0</v>
      </c>
      <c r="X45" s="8" t="b">
        <f>IF('Losing Team'!X45&gt; 'Winning Team '!X45, True)</f>
        <v>1</v>
      </c>
      <c r="Y45" s="8" t="b">
        <f>IF('Losing Team'!Y45&gt; 'Winning Team '!Y45, True)</f>
        <v>1</v>
      </c>
      <c r="Z45" s="8" t="b">
        <f>IF('Losing Team'!Z45&gt; 'Winning Team '!Z45, True)</f>
        <v>0</v>
      </c>
      <c r="AA45" s="8" t="b">
        <f>IF('Losing Team'!AA45&gt; 'Winning Team '!AA45, True)</f>
        <v>0</v>
      </c>
      <c r="AB45" s="8" t="b">
        <f>IF('Losing Team'!AB45&gt; 'Winning Team '!AB45, True)</f>
        <v>0</v>
      </c>
      <c r="AC45" s="8" t="b">
        <f>IF('Losing Team'!AC45&gt; 'Winning Team '!AC45, True)</f>
        <v>1</v>
      </c>
      <c r="AD45" s="8" t="b">
        <f>IF('Losing Team'!AD45&gt; 'Winning Team '!AD45, True)</f>
        <v>0</v>
      </c>
      <c r="AE45" s="8" t="b">
        <f>IF('Losing Team'!AE45&gt; 'Winning Team '!AE45, True)</f>
        <v>0</v>
      </c>
      <c r="AF45" s="8" t="b">
        <f>IF('Losing Team'!AF45&gt; 'Winning Team '!AF45, True)</f>
        <v>0</v>
      </c>
      <c r="AG45" s="8" t="b">
        <f>IF('Losing Team'!AG45&gt; 'Winning Team '!AG45, True)</f>
        <v>0</v>
      </c>
      <c r="AH45" s="8" t="b">
        <f>IF('Losing Team'!AH45&gt; 'Winning Team '!AH45, True)</f>
        <v>0</v>
      </c>
      <c r="AI45" s="8" t="b">
        <f>IF('Losing Team'!AI45&gt; 'Winning Team '!AI45, True)</f>
        <v>1</v>
      </c>
      <c r="AJ45" s="8" t="b">
        <f>IF('Losing Team'!AJ45&gt; 'Winning Team '!AJ45, True)</f>
        <v>0</v>
      </c>
      <c r="AK45" s="8" t="b">
        <f>IF('Losing Team'!AK45&gt; 'Winning Team '!AK45, True)</f>
        <v>0</v>
      </c>
      <c r="AL45" s="8" t="b">
        <f>IF('Losing Team'!AL45&gt; 'Winning Team '!AL45, True)</f>
        <v>1</v>
      </c>
      <c r="AM45" s="8" t="b">
        <f>IF('Losing Team'!AM45&gt; 'Winning Team '!AM45, True)</f>
        <v>0</v>
      </c>
      <c r="AN45" s="8" t="b">
        <f>IF('Losing Team'!AN45&gt; 'Winning Team '!AN45, True)</f>
        <v>0</v>
      </c>
      <c r="AO45" s="8" t="b">
        <f>IF('Losing Team'!AO45&gt; 'Winning Team '!AO45, True)</f>
        <v>0</v>
      </c>
      <c r="AP45" s="8" t="b">
        <f>IF('Losing Team'!AP45&gt; 'Winning Team '!AP45, True)</f>
        <v>0</v>
      </c>
      <c r="AQ45" s="8" t="b">
        <f>IF('Losing Team'!AQ45&gt; 'Winning Team '!AQ45, True)</f>
        <v>0</v>
      </c>
      <c r="AR45" s="8" t="b">
        <f>IF('Losing Team'!AR45&gt; 'Winning Team '!AR45, True)</f>
        <v>0</v>
      </c>
      <c r="AS45" s="8" t="b">
        <f>IF('Losing Team'!AS45&gt; 'Winning Team '!AS45, True)</f>
        <v>1</v>
      </c>
      <c r="AT45" s="8" t="b">
        <f>IF('Losing Team'!AT45&gt; 'Winning Team '!AT45, True)</f>
        <v>1</v>
      </c>
      <c r="AU45" s="8" t="b">
        <f>IF('Losing Team'!AU45&gt; 'Winning Team '!AU45, True)</f>
        <v>0</v>
      </c>
      <c r="AV45" s="8" t="b">
        <f>IF('Losing Team'!AV45&gt; 'Winning Team '!AV45, True)</f>
        <v>0</v>
      </c>
      <c r="AW45" s="8" t="b">
        <f>IF('Losing Team'!AW45&gt; 'Winning Team '!AW45, True)</f>
        <v>0</v>
      </c>
      <c r="AX45" s="8" t="b">
        <f>IF('Losing Team'!AX45&gt; 'Winning Team '!AX45, True)</f>
        <v>0</v>
      </c>
      <c r="AY45" s="8" t="b">
        <f>IF('Losing Team'!AY45&gt; 'Winning Team '!AY45, True)</f>
        <v>0</v>
      </c>
      <c r="AZ45" s="8" t="b">
        <f>IF('Losing Team'!AZ45&gt; 'Winning Team '!AZ45, True)</f>
        <v>1</v>
      </c>
      <c r="BA45" s="8" t="b">
        <f>IF('Losing Team'!BA45&gt; 'Winning Team '!BA45, True)</f>
        <v>1</v>
      </c>
      <c r="BB45" s="8" t="b">
        <f>IF('Losing Team'!BB45&gt; 'Winning Team '!BB45, True)</f>
        <v>0</v>
      </c>
    </row>
    <row r="46">
      <c r="A46" s="5" t="s">
        <v>165</v>
      </c>
      <c r="B46" s="8" t="b">
        <f>IF('Losing Team'!B46&gt; 'Winning Team '!B46, True)</f>
        <v>0</v>
      </c>
      <c r="C46" s="8" t="b">
        <f>IF('Losing Team'!C46&gt; 'Winning Team '!C46, True)</f>
        <v>0</v>
      </c>
      <c r="D46" s="8" t="b">
        <f>IF('Losing Team'!D46&gt; 'Winning Team '!D46, True)</f>
        <v>1</v>
      </c>
      <c r="E46" s="8" t="b">
        <f>IF('Losing Team'!E46&gt; 'Winning Team '!E46, True)</f>
        <v>0</v>
      </c>
      <c r="F46" s="8" t="b">
        <f>IF('Losing Team'!F46&gt; 'Winning Team '!F46, True)</f>
        <v>0</v>
      </c>
      <c r="G46" s="8" t="b">
        <f>IF('Losing Team'!G46&gt; 'Winning Team '!G46, True)</f>
        <v>1</v>
      </c>
      <c r="H46" s="8" t="b">
        <f>IF('Losing Team'!H46&gt; 'Winning Team '!H46, True)</f>
        <v>0</v>
      </c>
      <c r="I46" s="8" t="b">
        <f>IF('Losing Team'!I46&gt; 'Winning Team '!I46, True)</f>
        <v>0</v>
      </c>
      <c r="J46" s="8" t="b">
        <f>IF('Losing Team'!J46&gt; 'Winning Team '!J46, True)</f>
        <v>1</v>
      </c>
      <c r="K46" s="8" t="b">
        <f>IF('Losing Team'!K46&gt; 'Winning Team '!K46, True)</f>
        <v>1</v>
      </c>
      <c r="L46" s="8" t="b">
        <f>IF('Losing Team'!L46&gt; 'Winning Team '!L46, True)</f>
        <v>1</v>
      </c>
      <c r="M46" s="8" t="b">
        <f>IF('Losing Team'!M46&gt; 'Winning Team '!M46, True)</f>
        <v>1</v>
      </c>
      <c r="N46" s="8" t="b">
        <f>IF('Losing Team'!N46&gt; 'Winning Team '!N46, True)</f>
        <v>1</v>
      </c>
      <c r="O46" s="8" t="b">
        <f>IF('Losing Team'!O46&gt; 'Winning Team '!O46, True)</f>
        <v>1</v>
      </c>
      <c r="P46" s="8" t="b">
        <f>IF('Losing Team'!P46&gt; 'Winning Team '!P46, True)</f>
        <v>1</v>
      </c>
      <c r="Q46" s="8" t="b">
        <f>IF('Losing Team'!Q46&gt; 'Winning Team '!Q46, True)</f>
        <v>1</v>
      </c>
      <c r="R46" s="8" t="b">
        <f>IF('Losing Team'!R46&gt; 'Winning Team '!R46, True)</f>
        <v>0</v>
      </c>
      <c r="S46" s="8" t="b">
        <f>IF('Losing Team'!S46&gt; 'Winning Team '!S46, True)</f>
        <v>0</v>
      </c>
      <c r="T46" s="8" t="b">
        <f>IF('Losing Team'!T46&gt; 'Winning Team '!T46, True)</f>
        <v>1</v>
      </c>
      <c r="U46" s="8" t="b">
        <f>IF('Losing Team'!U46&gt; 'Winning Team '!U46, True)</f>
        <v>1</v>
      </c>
      <c r="V46" s="8" t="b">
        <f>IF('Losing Team'!V46&gt; 'Winning Team '!V46, True)</f>
        <v>1</v>
      </c>
      <c r="W46" s="8" t="b">
        <f>IF('Losing Team'!W46&gt; 'Winning Team '!W46, True)</f>
        <v>1</v>
      </c>
      <c r="X46" s="8" t="b">
        <f>IF('Losing Team'!X46&gt; 'Winning Team '!X46, True)</f>
        <v>0</v>
      </c>
      <c r="Y46" s="8" t="b">
        <f>IF('Losing Team'!Y46&gt; 'Winning Team '!Y46, True)</f>
        <v>0</v>
      </c>
      <c r="Z46" s="8" t="b">
        <f>IF('Losing Team'!Z46&gt; 'Winning Team '!Z46, True)</f>
        <v>1</v>
      </c>
      <c r="AA46" s="8" t="b">
        <f>IF('Losing Team'!AA46&gt; 'Winning Team '!AA46, True)</f>
        <v>1</v>
      </c>
      <c r="AB46" s="8" t="b">
        <f>IF('Losing Team'!AB46&gt; 'Winning Team '!AB46, True)</f>
        <v>1</v>
      </c>
      <c r="AC46" s="8" t="b">
        <f>IF('Losing Team'!AC46&gt; 'Winning Team '!AC46, True)</f>
        <v>1</v>
      </c>
      <c r="AD46" s="8" t="b">
        <f>IF('Losing Team'!AD46&gt; 'Winning Team '!AD46, True)</f>
        <v>0</v>
      </c>
      <c r="AE46" s="8" t="b">
        <f>IF('Losing Team'!AE46&gt; 'Winning Team '!AE46, True)</f>
        <v>0</v>
      </c>
      <c r="AF46" s="8" t="b">
        <f>IF('Losing Team'!AF46&gt; 'Winning Team '!AF46, True)</f>
        <v>1</v>
      </c>
      <c r="AG46" s="8" t="b">
        <f>IF('Losing Team'!AG46&gt; 'Winning Team '!AG46, True)</f>
        <v>0</v>
      </c>
      <c r="AH46" s="8" t="b">
        <f>IF('Losing Team'!AH46&gt; 'Winning Team '!AH46, True)</f>
        <v>1</v>
      </c>
      <c r="AI46" s="8" t="b">
        <f>IF('Losing Team'!AI46&gt; 'Winning Team '!AI46, True)</f>
        <v>0</v>
      </c>
      <c r="AJ46" s="8" t="b">
        <f>IF('Losing Team'!AJ46&gt; 'Winning Team '!AJ46, True)</f>
        <v>0</v>
      </c>
      <c r="AK46" s="8" t="b">
        <f>IF('Losing Team'!AK46&gt; 'Winning Team '!AK46, True)</f>
        <v>1</v>
      </c>
      <c r="AL46" s="8" t="b">
        <f>IF('Losing Team'!AL46&gt; 'Winning Team '!AL46, True)</f>
        <v>0</v>
      </c>
      <c r="AM46" s="8" t="b">
        <f>IF('Losing Team'!AM46&gt; 'Winning Team '!AM46, True)</f>
        <v>1</v>
      </c>
      <c r="AN46" s="8" t="b">
        <f>IF('Losing Team'!AN46&gt; 'Winning Team '!AN46, True)</f>
        <v>1</v>
      </c>
      <c r="AO46" s="8" t="b">
        <f>IF('Losing Team'!AO46&gt; 'Winning Team '!AO46, True)</f>
        <v>1</v>
      </c>
      <c r="AP46" s="8" t="b">
        <f>IF('Losing Team'!AP46&gt; 'Winning Team '!AP46, True)</f>
        <v>1</v>
      </c>
      <c r="AQ46" s="8" t="b">
        <f>IF('Losing Team'!AQ46&gt; 'Winning Team '!AQ46, True)</f>
        <v>1</v>
      </c>
      <c r="AR46" s="8" t="b">
        <f>IF('Losing Team'!AR46&gt; 'Winning Team '!AR46, True)</f>
        <v>1</v>
      </c>
      <c r="AS46" s="8" t="b">
        <f>IF('Losing Team'!AS46&gt; 'Winning Team '!AS46, True)</f>
        <v>0</v>
      </c>
      <c r="AT46" s="8" t="b">
        <f>IF('Losing Team'!AT46&gt; 'Winning Team '!AT46, True)</f>
        <v>0</v>
      </c>
      <c r="AU46" s="8" t="b">
        <f>IF('Losing Team'!AU46&gt; 'Winning Team '!AU46, True)</f>
        <v>0</v>
      </c>
      <c r="AV46" s="8" t="b">
        <f>IF('Losing Team'!AV46&gt; 'Winning Team '!AV46, True)</f>
        <v>0</v>
      </c>
      <c r="AW46" s="8" t="b">
        <f>IF('Losing Team'!AW46&gt; 'Winning Team '!AW46, True)</f>
        <v>1</v>
      </c>
      <c r="AX46" s="8" t="b">
        <f>IF('Losing Team'!AX46&gt; 'Winning Team '!AX46, True)</f>
        <v>1</v>
      </c>
      <c r="AY46" s="8" t="b">
        <f>IF('Losing Team'!AY46&gt; 'Winning Team '!AY46, True)</f>
        <v>1</v>
      </c>
      <c r="AZ46" s="8" t="b">
        <f>IF('Losing Team'!AZ46&gt; 'Winning Team '!AZ46, True)</f>
        <v>0</v>
      </c>
      <c r="BA46" s="8" t="b">
        <f>IF('Losing Team'!BA46&gt; 'Winning Team '!BA46, True)</f>
        <v>0</v>
      </c>
      <c r="BB46" s="8" t="b">
        <f>IF('Losing Team'!BB46&gt; 'Winning Team '!BB46, True)</f>
        <v>1</v>
      </c>
    </row>
    <row r="47">
      <c r="A47" s="5" t="s">
        <v>166</v>
      </c>
      <c r="B47" s="8" t="b">
        <f>IF('Losing Team'!B47&gt; 'Winning Team '!B47, True)</f>
        <v>0</v>
      </c>
      <c r="C47" s="8" t="b">
        <f>IF('Losing Team'!C47&gt; 'Winning Team '!C47, True)</f>
        <v>1</v>
      </c>
      <c r="D47" s="8" t="b">
        <f>IF('Losing Team'!D47&gt; 'Winning Team '!D47, True)</f>
        <v>0</v>
      </c>
      <c r="E47" s="8" t="b">
        <f>IF('Losing Team'!E47&gt; 'Winning Team '!E47, True)</f>
        <v>1</v>
      </c>
      <c r="F47" s="8" t="b">
        <f>IF('Losing Team'!F47&gt; 'Winning Team '!F47, True)</f>
        <v>1</v>
      </c>
      <c r="G47" s="8" t="b">
        <f>IF('Losing Team'!G47&gt; 'Winning Team '!G47, True)</f>
        <v>0</v>
      </c>
      <c r="H47" s="8" t="b">
        <f>IF('Losing Team'!H47&gt; 'Winning Team '!H47, True)</f>
        <v>0</v>
      </c>
      <c r="I47" s="8" t="b">
        <f>IF('Losing Team'!I47&gt; 'Winning Team '!I47, True)</f>
        <v>0</v>
      </c>
      <c r="J47" s="8" t="b">
        <f>IF('Losing Team'!J47&gt; 'Winning Team '!J47, True)</f>
        <v>0</v>
      </c>
      <c r="K47" s="8" t="b">
        <f>IF('Losing Team'!K47&gt; 'Winning Team '!K47, True)</f>
        <v>1</v>
      </c>
      <c r="L47" s="8" t="b">
        <f>IF('Losing Team'!L47&gt; 'Winning Team '!L47, True)</f>
        <v>0</v>
      </c>
      <c r="M47" s="8" t="b">
        <f>IF('Losing Team'!M47&gt; 'Winning Team '!M47, True)</f>
        <v>0</v>
      </c>
      <c r="N47" s="8" t="b">
        <f>IF('Losing Team'!N47&gt; 'Winning Team '!N47, True)</f>
        <v>1</v>
      </c>
      <c r="O47" s="8" t="b">
        <f>IF('Losing Team'!O47&gt; 'Winning Team '!O47, True)</f>
        <v>0</v>
      </c>
      <c r="P47" s="8" t="b">
        <f>IF('Losing Team'!P47&gt; 'Winning Team '!P47, True)</f>
        <v>0</v>
      </c>
      <c r="Q47" s="8" t="b">
        <f>IF('Losing Team'!Q47&gt; 'Winning Team '!Q47, True)</f>
        <v>0</v>
      </c>
      <c r="R47" s="8" t="b">
        <f>IF('Losing Team'!R47&gt; 'Winning Team '!R47, True)</f>
        <v>1</v>
      </c>
      <c r="S47" s="8" t="b">
        <f>IF('Losing Team'!S47&gt; 'Winning Team '!S47, True)</f>
        <v>0</v>
      </c>
      <c r="T47" s="8" t="b">
        <f>IF('Losing Team'!T47&gt; 'Winning Team '!T47, True)</f>
        <v>0</v>
      </c>
      <c r="U47" s="8" t="b">
        <f>IF('Losing Team'!U47&gt; 'Winning Team '!U47, True)</f>
        <v>1</v>
      </c>
      <c r="V47" s="8" t="b">
        <f>IF('Losing Team'!V47&gt; 'Winning Team '!V47, True)</f>
        <v>0</v>
      </c>
      <c r="W47" s="8" t="b">
        <f>IF('Losing Team'!W47&gt; 'Winning Team '!W47, True)</f>
        <v>1</v>
      </c>
      <c r="X47" s="8" t="b">
        <f>IF('Losing Team'!X47&gt; 'Winning Team '!X47, True)</f>
        <v>1</v>
      </c>
      <c r="Y47" s="8" t="b">
        <f>IF('Losing Team'!Y47&gt; 'Winning Team '!Y47, True)</f>
        <v>1</v>
      </c>
      <c r="Z47" s="8" t="b">
        <f>IF('Losing Team'!Z47&gt; 'Winning Team '!Z47, True)</f>
        <v>0</v>
      </c>
      <c r="AA47" s="8" t="b">
        <f>IF('Losing Team'!AA47&gt; 'Winning Team '!AA47, True)</f>
        <v>0</v>
      </c>
      <c r="AB47" s="8" t="b">
        <f>IF('Losing Team'!AB47&gt; 'Winning Team '!AB47, True)</f>
        <v>0</v>
      </c>
      <c r="AC47" s="8" t="b">
        <f>IF('Losing Team'!AC47&gt; 'Winning Team '!AC47, True)</f>
        <v>0</v>
      </c>
      <c r="AD47" s="8" t="b">
        <f>IF('Losing Team'!AD47&gt; 'Winning Team '!AD47, True)</f>
        <v>0</v>
      </c>
      <c r="AE47" s="8" t="b">
        <f>IF('Losing Team'!AE47&gt; 'Winning Team '!AE47, True)</f>
        <v>1</v>
      </c>
      <c r="AF47" s="8" t="b">
        <f>IF('Losing Team'!AF47&gt; 'Winning Team '!AF47, True)</f>
        <v>1</v>
      </c>
      <c r="AG47" s="8" t="b">
        <f>IF('Losing Team'!AG47&gt; 'Winning Team '!AG47, True)</f>
        <v>1</v>
      </c>
      <c r="AH47" s="8" t="b">
        <f>IF('Losing Team'!AH47&gt; 'Winning Team '!AH47, True)</f>
        <v>0</v>
      </c>
      <c r="AI47" s="8" t="b">
        <f>IF('Losing Team'!AI47&gt; 'Winning Team '!AI47, True)</f>
        <v>1</v>
      </c>
      <c r="AJ47" s="8" t="b">
        <f>IF('Losing Team'!AJ47&gt; 'Winning Team '!AJ47, True)</f>
        <v>1</v>
      </c>
      <c r="AK47" s="8" t="b">
        <f>IF('Losing Team'!AK47&gt; 'Winning Team '!AK47, True)</f>
        <v>1</v>
      </c>
      <c r="AL47" s="8" t="b">
        <f>IF('Losing Team'!AL47&gt; 'Winning Team '!AL47, True)</f>
        <v>1</v>
      </c>
      <c r="AM47" s="8" t="b">
        <f>IF('Losing Team'!AM47&gt; 'Winning Team '!AM47, True)</f>
        <v>0</v>
      </c>
      <c r="AN47" s="8" t="b">
        <f>IF('Losing Team'!AN47&gt; 'Winning Team '!AN47, True)</f>
        <v>0</v>
      </c>
      <c r="AO47" s="8" t="b">
        <f>IF('Losing Team'!AO47&gt; 'Winning Team '!AO47, True)</f>
        <v>0</v>
      </c>
      <c r="AP47" s="8" t="b">
        <f>IF('Losing Team'!AP47&gt; 'Winning Team '!AP47, True)</f>
        <v>0</v>
      </c>
      <c r="AQ47" s="8" t="b">
        <f>IF('Losing Team'!AQ47&gt; 'Winning Team '!AQ47, True)</f>
        <v>0</v>
      </c>
      <c r="AR47" s="8" t="b">
        <f>IF('Losing Team'!AR47&gt; 'Winning Team '!AR47, True)</f>
        <v>0</v>
      </c>
      <c r="AS47" s="8" t="b">
        <f>IF('Losing Team'!AS47&gt; 'Winning Team '!AS47, True)</f>
        <v>1</v>
      </c>
      <c r="AT47" s="8" t="b">
        <f>IF('Losing Team'!AT47&gt; 'Winning Team '!AT47, True)</f>
        <v>1</v>
      </c>
      <c r="AU47" s="8" t="b">
        <f>IF('Losing Team'!AU47&gt; 'Winning Team '!AU47, True)</f>
        <v>1</v>
      </c>
      <c r="AV47" s="8" t="b">
        <f>IF('Losing Team'!AV47&gt; 'Winning Team '!AV47, True)</f>
        <v>1</v>
      </c>
      <c r="AW47" s="8" t="b">
        <f>IF('Losing Team'!AW47&gt; 'Winning Team '!AW47, True)</f>
        <v>0</v>
      </c>
      <c r="AX47" s="8" t="b">
        <f>IF('Losing Team'!AX47&gt; 'Winning Team '!AX47, True)</f>
        <v>0</v>
      </c>
      <c r="AY47" s="8" t="b">
        <f>IF('Losing Team'!AY47&gt; 'Winning Team '!AY47, True)</f>
        <v>0</v>
      </c>
      <c r="AZ47" s="8" t="b">
        <f>IF('Losing Team'!AZ47&gt; 'Winning Team '!AZ47, True)</f>
        <v>1</v>
      </c>
      <c r="BA47" s="8" t="b">
        <f>IF('Losing Team'!BA47&gt; 'Winning Team '!BA47, True)</f>
        <v>1</v>
      </c>
      <c r="BB47" s="8" t="b">
        <f>IF('Losing Team'!BB47&gt; 'Winning Team '!BB47, True)</f>
        <v>0</v>
      </c>
    </row>
    <row r="48">
      <c r="A48" s="5" t="s">
        <v>167</v>
      </c>
      <c r="B48" s="8" t="b">
        <f>IF('Losing Team'!B48&gt; 'Winning Team '!B48, True)</f>
        <v>0</v>
      </c>
      <c r="C48" s="8" t="b">
        <f>IF('Losing Team'!C48&gt; 'Winning Team '!C48, True)</f>
        <v>0</v>
      </c>
      <c r="D48" s="8" t="b">
        <f>IF('Losing Team'!D48&gt; 'Winning Team '!D48, True)</f>
        <v>0</v>
      </c>
      <c r="E48" s="8" t="b">
        <f>IF('Losing Team'!E48&gt; 'Winning Team '!E48, True)</f>
        <v>0</v>
      </c>
      <c r="F48" s="8" t="b">
        <f>IF('Losing Team'!F48&gt; 'Winning Team '!F48, True)</f>
        <v>0</v>
      </c>
      <c r="G48" s="8" t="b">
        <f>IF('Losing Team'!G48&gt; 'Winning Team '!G48, True)</f>
        <v>0</v>
      </c>
      <c r="H48" s="8" t="b">
        <f>IF('Losing Team'!H48&gt; 'Winning Team '!H48, True)</f>
        <v>0</v>
      </c>
      <c r="I48" s="8" t="b">
        <f>IF('Losing Team'!I48&gt; 'Winning Team '!I48, True)</f>
        <v>0</v>
      </c>
      <c r="J48" s="8" t="b">
        <f>IF('Losing Team'!J48&gt; 'Winning Team '!J48, True)</f>
        <v>0</v>
      </c>
      <c r="K48" s="8" t="b">
        <f>IF('Losing Team'!K48&gt; 'Winning Team '!K48, True)</f>
        <v>0</v>
      </c>
      <c r="L48" s="8" t="b">
        <f>IF('Losing Team'!L48&gt; 'Winning Team '!L48, True)</f>
        <v>0</v>
      </c>
      <c r="M48" s="8" t="b">
        <f>IF('Losing Team'!M48&gt; 'Winning Team '!M48, True)</f>
        <v>0</v>
      </c>
      <c r="N48" s="8" t="b">
        <f>IF('Losing Team'!N48&gt; 'Winning Team '!N48, True)</f>
        <v>0</v>
      </c>
      <c r="O48" s="8" t="b">
        <f>IF('Losing Team'!O48&gt; 'Winning Team '!O48, True)</f>
        <v>0</v>
      </c>
      <c r="P48" s="8" t="b">
        <f>IF('Losing Team'!P48&gt; 'Winning Team '!P48, True)</f>
        <v>1</v>
      </c>
      <c r="Q48" s="8" t="b">
        <f>IF('Losing Team'!Q48&gt; 'Winning Team '!Q48, True)</f>
        <v>1</v>
      </c>
      <c r="R48" s="8" t="b">
        <f>IF('Losing Team'!R48&gt; 'Winning Team '!R48, True)</f>
        <v>1</v>
      </c>
      <c r="S48" s="8" t="b">
        <f>IF('Losing Team'!S48&gt; 'Winning Team '!S48, True)</f>
        <v>0</v>
      </c>
      <c r="T48" s="8" t="b">
        <f>IF('Losing Team'!T48&gt; 'Winning Team '!T48, True)</f>
        <v>1</v>
      </c>
      <c r="U48" s="8" t="b">
        <f>IF('Losing Team'!U48&gt; 'Winning Team '!U48, True)</f>
        <v>0</v>
      </c>
      <c r="V48" s="8" t="b">
        <f>IF('Losing Team'!V48&gt; 'Winning Team '!V48, True)</f>
        <v>0</v>
      </c>
      <c r="W48" s="8" t="b">
        <f>IF('Losing Team'!W48&gt; 'Winning Team '!W48, True)</f>
        <v>0</v>
      </c>
      <c r="X48" s="8" t="b">
        <f>IF('Losing Team'!X48&gt; 'Winning Team '!X48, True)</f>
        <v>0</v>
      </c>
      <c r="Y48" s="8" t="b">
        <f>IF('Losing Team'!Y48&gt; 'Winning Team '!Y48, True)</f>
        <v>0</v>
      </c>
      <c r="Z48" s="8" t="b">
        <f>IF('Losing Team'!Z48&gt; 'Winning Team '!Z48, True)</f>
        <v>1</v>
      </c>
      <c r="AA48" s="8" t="b">
        <f>IF('Losing Team'!AA48&gt; 'Winning Team '!AA48, True)</f>
        <v>0</v>
      </c>
      <c r="AB48" s="8" t="b">
        <f>IF('Losing Team'!AB48&gt; 'Winning Team '!AB48, True)</f>
        <v>0</v>
      </c>
      <c r="AC48" s="8" t="b">
        <f>IF('Losing Team'!AC48&gt; 'Winning Team '!AC48, True)</f>
        <v>1</v>
      </c>
      <c r="AD48" s="8" t="b">
        <f>IF('Losing Team'!AD48&gt; 'Winning Team '!AD48, True)</f>
        <v>0</v>
      </c>
      <c r="AE48" s="8" t="b">
        <f>IF('Losing Team'!AE48&gt; 'Winning Team '!AE48, True)</f>
        <v>1</v>
      </c>
      <c r="AF48" s="8" t="b">
        <f>IF('Losing Team'!AF48&gt; 'Winning Team '!AF48, True)</f>
        <v>1</v>
      </c>
      <c r="AG48" s="8" t="b">
        <f>IF('Losing Team'!AG48&gt; 'Winning Team '!AG48, True)</f>
        <v>0</v>
      </c>
      <c r="AH48" s="8" t="b">
        <f>IF('Losing Team'!AH48&gt; 'Winning Team '!AH48, True)</f>
        <v>1</v>
      </c>
      <c r="AI48" s="8" t="b">
        <f>IF('Losing Team'!AI48&gt; 'Winning Team '!AI48, True)</f>
        <v>1</v>
      </c>
      <c r="AJ48" s="8" t="b">
        <f>IF('Losing Team'!AJ48&gt; 'Winning Team '!AJ48, True)</f>
        <v>1</v>
      </c>
      <c r="AK48" s="8" t="b">
        <f>IF('Losing Team'!AK48&gt; 'Winning Team '!AK48, True)</f>
        <v>1</v>
      </c>
      <c r="AL48" s="8" t="b">
        <f>IF('Losing Team'!AL48&gt; 'Winning Team '!AL48, True)</f>
        <v>1</v>
      </c>
      <c r="AM48" s="8" t="b">
        <f>IF('Losing Team'!AM48&gt; 'Winning Team '!AM48, True)</f>
        <v>1</v>
      </c>
      <c r="AN48" s="8" t="b">
        <f>IF('Losing Team'!AN48&gt; 'Winning Team '!AN48, True)</f>
        <v>1</v>
      </c>
      <c r="AO48" s="8" t="b">
        <f>IF('Losing Team'!AO48&gt; 'Winning Team '!AO48, True)</f>
        <v>1</v>
      </c>
      <c r="AP48" s="8" t="b">
        <f>IF('Losing Team'!AP48&gt; 'Winning Team '!AP48, True)</f>
        <v>1</v>
      </c>
      <c r="AQ48" s="8" t="b">
        <f>IF('Losing Team'!AQ48&gt; 'Winning Team '!AQ48, True)</f>
        <v>1</v>
      </c>
      <c r="AR48" s="8" t="b">
        <f>IF('Losing Team'!AR48&gt; 'Winning Team '!AR48, True)</f>
        <v>1</v>
      </c>
      <c r="AS48" s="8" t="b">
        <f>IF('Losing Team'!AS48&gt; 'Winning Team '!AS48, True)</f>
        <v>1</v>
      </c>
      <c r="AT48" s="8" t="b">
        <f>IF('Losing Team'!AT48&gt; 'Winning Team '!AT48, True)</f>
        <v>1</v>
      </c>
      <c r="AU48" s="8" t="b">
        <f>IF('Losing Team'!AU48&gt; 'Winning Team '!AU48, True)</f>
        <v>0</v>
      </c>
      <c r="AV48" s="8" t="b">
        <f>IF('Losing Team'!AV48&gt; 'Winning Team '!AV48, True)</f>
        <v>0</v>
      </c>
      <c r="AW48" s="8" t="b">
        <f>IF('Losing Team'!AW48&gt; 'Winning Team '!AW48, True)</f>
        <v>1</v>
      </c>
      <c r="AX48" s="8" t="b">
        <f>IF('Losing Team'!AX48&gt; 'Winning Team '!AX48, True)</f>
        <v>1</v>
      </c>
      <c r="AY48" s="8" t="b">
        <f>IF('Losing Team'!AY48&gt; 'Winning Team '!AY48, True)</f>
        <v>1</v>
      </c>
      <c r="AZ48" s="8" t="b">
        <f>IF('Losing Team'!AZ48&gt; 'Winning Team '!AZ48, True)</f>
        <v>1</v>
      </c>
      <c r="BA48" s="8" t="b">
        <f>IF('Losing Team'!BA48&gt; 'Winning Team '!BA48, True)</f>
        <v>1</v>
      </c>
      <c r="BB48" s="8" t="b">
        <f>IF('Losing Team'!BB48&gt; 'Winning Team '!BB48, True)</f>
        <v>1</v>
      </c>
    </row>
    <row r="49">
      <c r="A49" s="5" t="s">
        <v>168</v>
      </c>
      <c r="B49" s="8" t="b">
        <f>IF('Losing Team'!B49&gt; 'Winning Team '!B49, True)</f>
        <v>0</v>
      </c>
      <c r="C49" s="8" t="b">
        <f>IF('Losing Team'!C49&gt; 'Winning Team '!C49, True)</f>
        <v>0</v>
      </c>
      <c r="D49" s="8" t="b">
        <f>IF('Losing Team'!D49&gt; 'Winning Team '!D49, True)</f>
        <v>1</v>
      </c>
      <c r="E49" s="8" t="b">
        <f>IF('Losing Team'!E49&gt; 'Winning Team '!E49, True)</f>
        <v>0</v>
      </c>
      <c r="F49" s="8" t="b">
        <f>IF('Losing Team'!F49&gt; 'Winning Team '!F49, True)</f>
        <v>0</v>
      </c>
      <c r="G49" s="8" t="b">
        <f>IF('Losing Team'!G49&gt; 'Winning Team '!G49, True)</f>
        <v>1</v>
      </c>
      <c r="H49" s="8" t="b">
        <f>IF('Losing Team'!H49&gt; 'Winning Team '!H49, True)</f>
        <v>1</v>
      </c>
      <c r="I49" s="8" t="b">
        <f>IF('Losing Team'!I49&gt; 'Winning Team '!I49, True)</f>
        <v>0</v>
      </c>
      <c r="J49" s="8" t="b">
        <f>IF('Losing Team'!J49&gt; 'Winning Team '!J49, True)</f>
        <v>0</v>
      </c>
      <c r="K49" s="8" t="b">
        <f>IF('Losing Team'!K49&gt; 'Winning Team '!K49, True)</f>
        <v>1</v>
      </c>
      <c r="L49" s="8" t="b">
        <f>IF('Losing Team'!L49&gt; 'Winning Team '!L49, True)</f>
        <v>0</v>
      </c>
      <c r="M49" s="8" t="b">
        <f>IF('Losing Team'!M49&gt; 'Winning Team '!M49, True)</f>
        <v>0</v>
      </c>
      <c r="N49" s="8" t="b">
        <f>IF('Losing Team'!N49&gt; 'Winning Team '!N49, True)</f>
        <v>0</v>
      </c>
      <c r="O49" s="8" t="b">
        <f>IF('Losing Team'!O49&gt; 'Winning Team '!O49, True)</f>
        <v>1</v>
      </c>
      <c r="P49" s="8" t="b">
        <f>IF('Losing Team'!P49&gt; 'Winning Team '!P49, True)</f>
        <v>1</v>
      </c>
      <c r="Q49" s="8" t="b">
        <f>IF('Losing Team'!Q49&gt; 'Winning Team '!Q49, True)</f>
        <v>0</v>
      </c>
      <c r="R49" s="8" t="b">
        <f>IF('Losing Team'!R49&gt; 'Winning Team '!R49, True)</f>
        <v>0</v>
      </c>
      <c r="S49" s="8" t="b">
        <f>IF('Losing Team'!S49&gt; 'Winning Team '!S49, True)</f>
        <v>0</v>
      </c>
      <c r="T49" s="8" t="b">
        <f>IF('Losing Team'!T49&gt; 'Winning Team '!T49, True)</f>
        <v>1</v>
      </c>
      <c r="U49" s="8" t="b">
        <f>IF('Losing Team'!U49&gt; 'Winning Team '!U49, True)</f>
        <v>1</v>
      </c>
      <c r="V49" s="8" t="b">
        <f>IF('Losing Team'!V49&gt; 'Winning Team '!V49, True)</f>
        <v>1</v>
      </c>
      <c r="W49" s="8" t="b">
        <f>IF('Losing Team'!W49&gt; 'Winning Team '!W49, True)</f>
        <v>0</v>
      </c>
      <c r="X49" s="8" t="b">
        <f>IF('Losing Team'!X49&gt; 'Winning Team '!X49, True)</f>
        <v>0</v>
      </c>
      <c r="Y49" s="8" t="b">
        <f>IF('Losing Team'!Y49&gt; 'Winning Team '!Y49, True)</f>
        <v>1</v>
      </c>
      <c r="Z49" s="8" t="b">
        <f>IF('Losing Team'!Z49&gt; 'Winning Team '!Z49, True)</f>
        <v>1</v>
      </c>
      <c r="AA49" s="8" t="b">
        <f>IF('Losing Team'!AA49&gt; 'Winning Team '!AA49, True)</f>
        <v>1</v>
      </c>
      <c r="AB49" s="8" t="b">
        <f>IF('Losing Team'!AB49&gt; 'Winning Team '!AB49, True)</f>
        <v>1</v>
      </c>
      <c r="AC49" s="8" t="b">
        <f>IF('Losing Team'!AC49&gt; 'Winning Team '!AC49, True)</f>
        <v>1</v>
      </c>
      <c r="AD49" s="8" t="b">
        <f>IF('Losing Team'!AD49&gt; 'Winning Team '!AD49, True)</f>
        <v>0</v>
      </c>
      <c r="AE49" s="8" t="b">
        <f>IF('Losing Team'!AE49&gt; 'Winning Team '!AE49, True)</f>
        <v>0</v>
      </c>
      <c r="AF49" s="8" t="b">
        <f>IF('Losing Team'!AF49&gt; 'Winning Team '!AF49, True)</f>
        <v>0</v>
      </c>
      <c r="AG49" s="8" t="b">
        <f>IF('Losing Team'!AG49&gt; 'Winning Team '!AG49, True)</f>
        <v>0</v>
      </c>
      <c r="AH49" s="8" t="b">
        <f>IF('Losing Team'!AH49&gt; 'Winning Team '!AH49, True)</f>
        <v>0</v>
      </c>
      <c r="AI49" s="8" t="b">
        <f>IF('Losing Team'!AI49&gt; 'Winning Team '!AI49, True)</f>
        <v>1</v>
      </c>
      <c r="AJ49" s="8" t="b">
        <f>IF('Losing Team'!AJ49&gt; 'Winning Team '!AJ49, True)</f>
        <v>0</v>
      </c>
      <c r="AK49" s="8" t="b">
        <f>IF('Losing Team'!AK49&gt; 'Winning Team '!AK49, True)</f>
        <v>0</v>
      </c>
      <c r="AL49" s="8" t="b">
        <f>IF('Losing Team'!AL49&gt; 'Winning Team '!AL49, True)</f>
        <v>0</v>
      </c>
      <c r="AM49" s="8" t="b">
        <f>IF('Losing Team'!AM49&gt; 'Winning Team '!AM49, True)</f>
        <v>1</v>
      </c>
      <c r="AN49" s="8" t="b">
        <f>IF('Losing Team'!AN49&gt; 'Winning Team '!AN49, True)</f>
        <v>0</v>
      </c>
      <c r="AO49" s="8" t="b">
        <f>IF('Losing Team'!AO49&gt; 'Winning Team '!AO49, True)</f>
        <v>0</v>
      </c>
      <c r="AP49" s="8" t="b">
        <f>IF('Losing Team'!AP49&gt; 'Winning Team '!AP49, True)</f>
        <v>0</v>
      </c>
      <c r="AQ49" s="8" t="b">
        <f>IF('Losing Team'!AQ49&gt; 'Winning Team '!AQ49, True)</f>
        <v>1</v>
      </c>
      <c r="AR49" s="8" t="b">
        <f>IF('Losing Team'!AR49&gt; 'Winning Team '!AR49, True)</f>
        <v>1</v>
      </c>
      <c r="AS49" s="8" t="b">
        <f>IF('Losing Team'!AS49&gt; 'Winning Team '!AS49, True)</f>
        <v>0</v>
      </c>
      <c r="AT49" s="8" t="b">
        <f>IF('Losing Team'!AT49&gt; 'Winning Team '!AT49, True)</f>
        <v>0</v>
      </c>
      <c r="AU49" s="8" t="b">
        <f>IF('Losing Team'!AU49&gt; 'Winning Team '!AU49, True)</f>
        <v>1</v>
      </c>
      <c r="AV49" s="8" t="b">
        <f>IF('Losing Team'!AV49&gt; 'Winning Team '!AV49, True)</f>
        <v>1</v>
      </c>
      <c r="AW49" s="8" t="b">
        <f>IF('Losing Team'!AW49&gt; 'Winning Team '!AW49, True)</f>
        <v>1</v>
      </c>
      <c r="AX49" s="8" t="b">
        <f>IF('Losing Team'!AX49&gt; 'Winning Team '!AX49, True)</f>
        <v>1</v>
      </c>
      <c r="AY49" s="8" t="b">
        <f>IF('Losing Team'!AY49&gt; 'Winning Team '!AY49, True)</f>
        <v>0</v>
      </c>
      <c r="AZ49" s="8" t="b">
        <f>IF('Losing Team'!AZ49&gt; 'Winning Team '!AZ49, True)</f>
        <v>0</v>
      </c>
      <c r="BA49" s="8" t="b">
        <f>IF('Losing Team'!BA49&gt; 'Winning Team '!BA49, True)</f>
        <v>0</v>
      </c>
      <c r="BB49" s="8" t="b">
        <f>IF('Losing Team'!BB49&gt; 'Winning Team '!BB49, True)</f>
        <v>0</v>
      </c>
    </row>
    <row r="50">
      <c r="A50" s="5" t="s">
        <v>169</v>
      </c>
      <c r="B50" s="8" t="b">
        <f>IF('Losing Team'!B50&gt; 'Winning Team '!B50, True)</f>
        <v>0</v>
      </c>
      <c r="C50" s="8" t="b">
        <f>IF('Losing Team'!C50&gt; 'Winning Team '!C50, True)</f>
        <v>1</v>
      </c>
      <c r="D50" s="8" t="b">
        <f>IF('Losing Team'!D50&gt; 'Winning Team '!D50, True)</f>
        <v>1</v>
      </c>
      <c r="E50" s="8" t="b">
        <f>IF('Losing Team'!E50&gt; 'Winning Team '!E50, True)</f>
        <v>0</v>
      </c>
      <c r="F50" s="8" t="b">
        <f>IF('Losing Team'!F50&gt; 'Winning Team '!F50, True)</f>
        <v>0</v>
      </c>
      <c r="G50" s="8" t="b">
        <f>IF('Losing Team'!G50&gt; 'Winning Team '!G50, True)</f>
        <v>0</v>
      </c>
      <c r="H50" s="8" t="b">
        <f>IF('Losing Team'!H50&gt; 'Winning Team '!H50, True)</f>
        <v>1</v>
      </c>
      <c r="I50" s="8" t="b">
        <f>IF('Losing Team'!I50&gt; 'Winning Team '!I50, True)</f>
        <v>0</v>
      </c>
      <c r="J50" s="8" t="b">
        <f>IF('Losing Team'!J50&gt; 'Winning Team '!J50, True)</f>
        <v>0</v>
      </c>
      <c r="K50" s="8" t="b">
        <f>IF('Losing Team'!K50&gt; 'Winning Team '!K50, True)</f>
        <v>0</v>
      </c>
      <c r="L50" s="8" t="b">
        <f>IF('Losing Team'!L50&gt; 'Winning Team '!L50, True)</f>
        <v>1</v>
      </c>
      <c r="M50" s="8" t="b">
        <f>IF('Losing Team'!M50&gt; 'Winning Team '!M50, True)</f>
        <v>1</v>
      </c>
      <c r="N50" s="8" t="b">
        <f>IF('Losing Team'!N50&gt; 'Winning Team '!N50, True)</f>
        <v>1</v>
      </c>
      <c r="O50" s="8" t="b">
        <f>IF('Losing Team'!O50&gt; 'Winning Team '!O50, True)</f>
        <v>1</v>
      </c>
      <c r="P50" s="8" t="b">
        <f>IF('Losing Team'!P50&gt; 'Winning Team '!P50, True)</f>
        <v>0</v>
      </c>
      <c r="Q50" s="8" t="b">
        <f>IF('Losing Team'!Q50&gt; 'Winning Team '!Q50, True)</f>
        <v>0</v>
      </c>
      <c r="R50" s="8" t="b">
        <f>IF('Losing Team'!R50&gt; 'Winning Team '!R50, True)</f>
        <v>1</v>
      </c>
      <c r="S50" s="8" t="b">
        <f>IF('Losing Team'!S50&gt; 'Winning Team '!S50, True)</f>
        <v>1</v>
      </c>
      <c r="T50" s="8" t="b">
        <f>IF('Losing Team'!T50&gt; 'Winning Team '!T50, True)</f>
        <v>0</v>
      </c>
      <c r="U50" s="8" t="b">
        <f>IF('Losing Team'!U50&gt; 'Winning Team '!U50, True)</f>
        <v>0</v>
      </c>
      <c r="V50" s="8" t="b">
        <f>IF('Losing Team'!V50&gt; 'Winning Team '!V50, True)</f>
        <v>0</v>
      </c>
      <c r="W50" s="8" t="b">
        <f>IF('Losing Team'!W50&gt; 'Winning Team '!W50, True)</f>
        <v>1</v>
      </c>
      <c r="X50" s="8" t="b">
        <f>IF('Losing Team'!X50&gt; 'Winning Team '!X50, True)</f>
        <v>1</v>
      </c>
      <c r="Y50" s="8" t="b">
        <f>IF('Losing Team'!Y50&gt; 'Winning Team '!Y50, True)</f>
        <v>1</v>
      </c>
      <c r="Z50" s="8" t="b">
        <f>IF('Losing Team'!Z50&gt; 'Winning Team '!Z50, True)</f>
        <v>1</v>
      </c>
      <c r="AA50" s="8" t="b">
        <f>IF('Losing Team'!AA50&gt; 'Winning Team '!AA50, True)</f>
        <v>1</v>
      </c>
      <c r="AB50" s="8" t="b">
        <f>IF('Losing Team'!AB50&gt; 'Winning Team '!AB50, True)</f>
        <v>1</v>
      </c>
      <c r="AC50" s="8" t="b">
        <f>IF('Losing Team'!AC50&gt; 'Winning Team '!AC50, True)</f>
        <v>1</v>
      </c>
      <c r="AD50" s="8" t="b">
        <f>IF('Losing Team'!AD50&gt; 'Winning Team '!AD50, True)</f>
        <v>0</v>
      </c>
      <c r="AE50" s="8" t="b">
        <f>IF('Losing Team'!AE50&gt; 'Winning Team '!AE50, True)</f>
        <v>1</v>
      </c>
      <c r="AF50" s="8" t="b">
        <f>IF('Losing Team'!AF50&gt; 'Winning Team '!AF50, True)</f>
        <v>0</v>
      </c>
      <c r="AG50" s="8" t="b">
        <f>IF('Losing Team'!AG50&gt; 'Winning Team '!AG50, True)</f>
        <v>1</v>
      </c>
      <c r="AH50" s="8" t="b">
        <f>IF('Losing Team'!AH50&gt; 'Winning Team '!AH50, True)</f>
        <v>0</v>
      </c>
      <c r="AI50" s="8" t="b">
        <f>IF('Losing Team'!AI50&gt; 'Winning Team '!AI50, True)</f>
        <v>0</v>
      </c>
      <c r="AJ50" s="8" t="b">
        <f>IF('Losing Team'!AJ50&gt; 'Winning Team '!AJ50, True)</f>
        <v>1</v>
      </c>
      <c r="AK50" s="8" t="b">
        <f>IF('Losing Team'!AK50&gt; 'Winning Team '!AK50, True)</f>
        <v>1</v>
      </c>
      <c r="AL50" s="8" t="b">
        <f>IF('Losing Team'!AL50&gt; 'Winning Team '!AL50, True)</f>
        <v>0</v>
      </c>
      <c r="AM50" s="8" t="b">
        <f>IF('Losing Team'!AM50&gt; 'Winning Team '!AM50, True)</f>
        <v>1</v>
      </c>
      <c r="AN50" s="8" t="b">
        <f>IF('Losing Team'!AN50&gt; 'Winning Team '!AN50, True)</f>
        <v>1</v>
      </c>
      <c r="AO50" s="8" t="b">
        <f>IF('Losing Team'!AO50&gt; 'Winning Team '!AO50, True)</f>
        <v>1</v>
      </c>
      <c r="AP50" s="8" t="b">
        <f>IF('Losing Team'!AP50&gt; 'Winning Team '!AP50, True)</f>
        <v>1</v>
      </c>
      <c r="AQ50" s="8" t="b">
        <f>IF('Losing Team'!AQ50&gt; 'Winning Team '!AQ50, True)</f>
        <v>1</v>
      </c>
      <c r="AR50" s="8" t="b">
        <f>IF('Losing Team'!AR50&gt; 'Winning Team '!AR50, True)</f>
        <v>1</v>
      </c>
      <c r="AS50" s="8" t="b">
        <f>IF('Losing Team'!AS50&gt; 'Winning Team '!AS50, True)</f>
        <v>0</v>
      </c>
      <c r="AT50" s="8" t="b">
        <f>IF('Losing Team'!AT50&gt; 'Winning Team '!AT50, True)</f>
        <v>1</v>
      </c>
      <c r="AU50" s="8" t="b">
        <f>IF('Losing Team'!AU50&gt; 'Winning Team '!AU50, True)</f>
        <v>1</v>
      </c>
      <c r="AV50" s="8" t="b">
        <f>IF('Losing Team'!AV50&gt; 'Winning Team '!AV50, True)</f>
        <v>1</v>
      </c>
      <c r="AW50" s="8" t="b">
        <f>IF('Losing Team'!AW50&gt; 'Winning Team '!AW50, True)</f>
        <v>1</v>
      </c>
      <c r="AX50" s="8" t="b">
        <f>IF('Losing Team'!AX50&gt; 'Winning Team '!AX50, True)</f>
        <v>1</v>
      </c>
      <c r="AY50" s="8" t="b">
        <f>IF('Losing Team'!AY50&gt; 'Winning Team '!AY50, True)</f>
        <v>0</v>
      </c>
      <c r="AZ50" s="8" t="b">
        <f>IF('Losing Team'!AZ50&gt; 'Winning Team '!AZ50, True)</f>
        <v>1</v>
      </c>
      <c r="BA50" s="8" t="b">
        <f>IF('Losing Team'!BA50&gt; 'Winning Team '!BA50, True)</f>
        <v>1</v>
      </c>
      <c r="BB50" s="8" t="b">
        <f>IF('Losing Team'!BB50&gt; 'Winning Team '!BB50, True)</f>
        <v>1</v>
      </c>
    </row>
    <row r="51">
      <c r="A51" s="5" t="s">
        <v>170</v>
      </c>
      <c r="B51" s="8" t="b">
        <f>IF('Losing Team'!B51&gt; 'Winning Team '!B51, True)</f>
        <v>0</v>
      </c>
      <c r="C51" s="8" t="b">
        <f>IF('Losing Team'!C51&gt; 'Winning Team '!C51, True)</f>
        <v>1</v>
      </c>
      <c r="D51" s="8" t="b">
        <f>IF('Losing Team'!D51&gt; 'Winning Team '!D51, True)</f>
        <v>1</v>
      </c>
      <c r="E51" s="8" t="b">
        <f>IF('Losing Team'!E51&gt; 'Winning Team '!E51, True)</f>
        <v>0</v>
      </c>
      <c r="F51" s="8" t="b">
        <f>IF('Losing Team'!F51&gt; 'Winning Team '!F51, True)</f>
        <v>0</v>
      </c>
      <c r="G51" s="8" t="b">
        <f>IF('Losing Team'!G51&gt; 'Winning Team '!G51, True)</f>
        <v>0</v>
      </c>
      <c r="H51" s="8" t="b">
        <f>IF('Losing Team'!H51&gt; 'Winning Team '!H51, True)</f>
        <v>0</v>
      </c>
      <c r="I51" s="8" t="b">
        <f>IF('Losing Team'!I51&gt; 'Winning Team '!I51, True)</f>
        <v>0</v>
      </c>
      <c r="J51" s="8" t="b">
        <f>IF('Losing Team'!J51&gt; 'Winning Team '!J51, True)</f>
        <v>1</v>
      </c>
      <c r="K51" s="8" t="b">
        <f>IF('Losing Team'!K51&gt; 'Winning Team '!K51, True)</f>
        <v>1</v>
      </c>
      <c r="L51" s="8" t="b">
        <f>IF('Losing Team'!L51&gt; 'Winning Team '!L51, True)</f>
        <v>1</v>
      </c>
      <c r="M51" s="8" t="b">
        <f>IF('Losing Team'!M51&gt; 'Winning Team '!M51, True)</f>
        <v>1</v>
      </c>
      <c r="N51" s="8" t="b">
        <f>IF('Losing Team'!N51&gt; 'Winning Team '!N51, True)</f>
        <v>1</v>
      </c>
      <c r="O51" s="8" t="b">
        <f>IF('Losing Team'!O51&gt; 'Winning Team '!O51, True)</f>
        <v>0</v>
      </c>
      <c r="P51" s="8" t="b">
        <f>IF('Losing Team'!P51&gt; 'Winning Team '!P51, True)</f>
        <v>0</v>
      </c>
      <c r="Q51" s="8" t="b">
        <f>IF('Losing Team'!Q51&gt; 'Winning Team '!Q51, True)</f>
        <v>1</v>
      </c>
      <c r="R51" s="8" t="b">
        <f>IF('Losing Team'!R51&gt; 'Winning Team '!R51, True)</f>
        <v>0</v>
      </c>
      <c r="S51" s="8" t="b">
        <f>IF('Losing Team'!S51&gt; 'Winning Team '!S51, True)</f>
        <v>0</v>
      </c>
      <c r="T51" s="8" t="b">
        <f>IF('Losing Team'!T51&gt; 'Winning Team '!T51, True)</f>
        <v>0</v>
      </c>
      <c r="U51" s="8" t="b">
        <f>IF('Losing Team'!U51&gt; 'Winning Team '!U51, True)</f>
        <v>0</v>
      </c>
      <c r="V51" s="8" t="b">
        <f>IF('Losing Team'!V51&gt; 'Winning Team '!V51, True)</f>
        <v>0</v>
      </c>
      <c r="W51" s="8" t="b">
        <f>IF('Losing Team'!W51&gt; 'Winning Team '!W51, True)</f>
        <v>0</v>
      </c>
      <c r="X51" s="8" t="b">
        <f>IF('Losing Team'!X51&gt; 'Winning Team '!X51, True)</f>
        <v>1</v>
      </c>
      <c r="Y51" s="8" t="b">
        <f>IF('Losing Team'!Y51&gt; 'Winning Team '!Y51, True)</f>
        <v>1</v>
      </c>
      <c r="Z51" s="8" t="b">
        <f>IF('Losing Team'!Z51&gt; 'Winning Team '!Z51, True)</f>
        <v>0</v>
      </c>
      <c r="AA51" s="8" t="b">
        <f>IF('Losing Team'!AA51&gt; 'Winning Team '!AA51, True)</f>
        <v>1</v>
      </c>
      <c r="AB51" s="8" t="b">
        <f>IF('Losing Team'!AB51&gt; 'Winning Team '!AB51, True)</f>
        <v>0</v>
      </c>
      <c r="AC51" s="8" t="b">
        <f>IF('Losing Team'!AC51&gt; 'Winning Team '!AC51, True)</f>
        <v>1</v>
      </c>
      <c r="AD51" s="8" t="b">
        <f>IF('Losing Team'!AD51&gt; 'Winning Team '!AD51, True)</f>
        <v>0</v>
      </c>
      <c r="AE51" s="8" t="b">
        <f>IF('Losing Team'!AE51&gt; 'Winning Team '!AE51, True)</f>
        <v>1</v>
      </c>
      <c r="AF51" s="8" t="b">
        <f>IF('Losing Team'!AF51&gt; 'Winning Team '!AF51, True)</f>
        <v>0</v>
      </c>
      <c r="AG51" s="8" t="b">
        <f>IF('Losing Team'!AG51&gt; 'Winning Team '!AG51, True)</f>
        <v>0</v>
      </c>
      <c r="AH51" s="8" t="b">
        <f>IF('Losing Team'!AH51&gt; 'Winning Team '!AH51, True)</f>
        <v>0</v>
      </c>
      <c r="AI51" s="8" t="b">
        <f>IF('Losing Team'!AI51&gt; 'Winning Team '!AI51, True)</f>
        <v>0</v>
      </c>
      <c r="AJ51" s="8" t="b">
        <f>IF('Losing Team'!AJ51&gt; 'Winning Team '!AJ51, True)</f>
        <v>0</v>
      </c>
      <c r="AK51" s="8" t="b">
        <f>IF('Losing Team'!AK51&gt; 'Winning Team '!AK51, True)</f>
        <v>0</v>
      </c>
      <c r="AL51" s="8" t="b">
        <f>IF('Losing Team'!AL51&gt; 'Winning Team '!AL51, True)</f>
        <v>0</v>
      </c>
      <c r="AM51" s="8" t="b">
        <f>IF('Losing Team'!AM51&gt; 'Winning Team '!AM51, True)</f>
        <v>1</v>
      </c>
      <c r="AN51" s="8" t="b">
        <f>IF('Losing Team'!AN51&gt; 'Winning Team '!AN51, True)</f>
        <v>0</v>
      </c>
      <c r="AO51" s="8" t="b">
        <f>IF('Losing Team'!AO51&gt; 'Winning Team '!AO51, True)</f>
        <v>1</v>
      </c>
      <c r="AP51" s="8" t="b">
        <f>IF('Losing Team'!AP51&gt; 'Winning Team '!AP51, True)</f>
        <v>1</v>
      </c>
      <c r="AQ51" s="8" t="b">
        <f>IF('Losing Team'!AQ51&gt; 'Winning Team '!AQ51, True)</f>
        <v>1</v>
      </c>
      <c r="AR51" s="8" t="b">
        <f>IF('Losing Team'!AR51&gt; 'Winning Team '!AR51, True)</f>
        <v>0</v>
      </c>
      <c r="AS51" s="8" t="b">
        <f>IF('Losing Team'!AS51&gt; 'Winning Team '!AS51, True)</f>
        <v>0</v>
      </c>
      <c r="AT51" s="8" t="b">
        <f>IF('Losing Team'!AT51&gt; 'Winning Team '!AT51, True)</f>
        <v>0</v>
      </c>
      <c r="AU51" s="8" t="b">
        <f>IF('Losing Team'!AU51&gt; 'Winning Team '!AU51, True)</f>
        <v>1</v>
      </c>
      <c r="AV51" s="8" t="b">
        <f>IF('Losing Team'!AV51&gt; 'Winning Team '!AV51, True)</f>
        <v>1</v>
      </c>
      <c r="AW51" s="8" t="b">
        <f>IF('Losing Team'!AW51&gt; 'Winning Team '!AW51, True)</f>
        <v>1</v>
      </c>
      <c r="AX51" s="8" t="b">
        <f>IF('Losing Team'!AX51&gt; 'Winning Team '!AX51, True)</f>
        <v>0</v>
      </c>
      <c r="AY51" s="8" t="b">
        <f>IF('Losing Team'!AY51&gt; 'Winning Team '!AY51, True)</f>
        <v>0</v>
      </c>
      <c r="AZ51" s="8" t="b">
        <f>IF('Losing Team'!AZ51&gt; 'Winning Team '!AZ51, True)</f>
        <v>1</v>
      </c>
      <c r="BA51" s="8" t="b">
        <f>IF('Losing Team'!BA51&gt; 'Winning Team '!BA51, True)</f>
        <v>0</v>
      </c>
      <c r="BB51" s="8" t="b">
        <f>IF('Losing Team'!BB51&gt; 'Winning Team '!BB51, True)</f>
        <v>0</v>
      </c>
    </row>
    <row r="52">
      <c r="A52" s="5" t="s">
        <v>171</v>
      </c>
      <c r="B52" s="8" t="b">
        <f>IF('Losing Team'!B52&gt; 'Winning Team '!B52, True)</f>
        <v>0</v>
      </c>
      <c r="C52" s="8" t="b">
        <f>IF('Losing Team'!C52&gt; 'Winning Team '!C52, True)</f>
        <v>1</v>
      </c>
      <c r="D52" s="8" t="b">
        <f>IF('Losing Team'!D52&gt; 'Winning Team '!D52, True)</f>
        <v>1</v>
      </c>
      <c r="E52" s="8" t="b">
        <f>IF('Losing Team'!E52&gt; 'Winning Team '!E52, True)</f>
        <v>0</v>
      </c>
      <c r="F52" s="8" t="b">
        <f>IF('Losing Team'!F52&gt; 'Winning Team '!F52, True)</f>
        <v>0</v>
      </c>
      <c r="G52" s="8" t="b">
        <f>IF('Losing Team'!G52&gt; 'Winning Team '!G52, True)</f>
        <v>0</v>
      </c>
      <c r="H52" s="8" t="b">
        <f>IF('Losing Team'!H52&gt; 'Winning Team '!H52, True)</f>
        <v>1</v>
      </c>
      <c r="I52" s="8" t="b">
        <f>IF('Losing Team'!I52&gt; 'Winning Team '!I52, True)</f>
        <v>0</v>
      </c>
      <c r="J52" s="8" t="b">
        <f>IF('Losing Team'!J52&gt; 'Winning Team '!J52, True)</f>
        <v>0</v>
      </c>
      <c r="K52" s="8" t="b">
        <f>IF('Losing Team'!K52&gt; 'Winning Team '!K52, True)</f>
        <v>0</v>
      </c>
      <c r="L52" s="8" t="b">
        <f>IF('Losing Team'!L52&gt; 'Winning Team '!L52, True)</f>
        <v>0</v>
      </c>
      <c r="M52" s="8" t="b">
        <f>IF('Losing Team'!M52&gt; 'Winning Team '!M52, True)</f>
        <v>0</v>
      </c>
      <c r="N52" s="8" t="b">
        <f>IF('Losing Team'!N52&gt; 'Winning Team '!N52, True)</f>
        <v>0</v>
      </c>
      <c r="O52" s="8" t="b">
        <f>IF('Losing Team'!O52&gt; 'Winning Team '!O52, True)</f>
        <v>0</v>
      </c>
      <c r="P52" s="8" t="b">
        <f>IF('Losing Team'!P52&gt; 'Winning Team '!P52, True)</f>
        <v>1</v>
      </c>
      <c r="Q52" s="8" t="b">
        <f>IF('Losing Team'!Q52&gt; 'Winning Team '!Q52, True)</f>
        <v>1</v>
      </c>
      <c r="R52" s="8" t="b">
        <f>IF('Losing Team'!R52&gt; 'Winning Team '!R52, True)</f>
        <v>0</v>
      </c>
      <c r="S52" s="8" t="b">
        <f>IF('Losing Team'!S52&gt; 'Winning Team '!S52, True)</f>
        <v>0</v>
      </c>
      <c r="T52" s="8" t="b">
        <f>IF('Losing Team'!T52&gt; 'Winning Team '!T52, True)</f>
        <v>0</v>
      </c>
      <c r="U52" s="8" t="b">
        <f>IF('Losing Team'!U52&gt; 'Winning Team '!U52, True)</f>
        <v>1</v>
      </c>
      <c r="V52" s="8" t="b">
        <f>IF('Losing Team'!V52&gt; 'Winning Team '!V52, True)</f>
        <v>1</v>
      </c>
      <c r="W52" s="8" t="b">
        <f>IF('Losing Team'!W52&gt; 'Winning Team '!W52, True)</f>
        <v>0</v>
      </c>
      <c r="X52" s="8" t="b">
        <f>IF('Losing Team'!X52&gt; 'Winning Team '!X52, True)</f>
        <v>0</v>
      </c>
      <c r="Y52" s="8" t="b">
        <f>IF('Losing Team'!Y52&gt; 'Winning Team '!Y52, True)</f>
        <v>0</v>
      </c>
      <c r="Z52" s="8" t="b">
        <f>IF('Losing Team'!Z52&gt; 'Winning Team '!Z52, True)</f>
        <v>0</v>
      </c>
      <c r="AA52" s="8" t="b">
        <f>IF('Losing Team'!AA52&gt; 'Winning Team '!AA52, True)</f>
        <v>1</v>
      </c>
      <c r="AB52" s="8" t="b">
        <f>IF('Losing Team'!AB52&gt; 'Winning Team '!AB52, True)</f>
        <v>0</v>
      </c>
      <c r="AC52" s="8" t="b">
        <f>IF('Losing Team'!AC52&gt; 'Winning Team '!AC52, True)</f>
        <v>1</v>
      </c>
      <c r="AD52" s="8" t="b">
        <f>IF('Losing Team'!AD52&gt; 'Winning Team '!AD52, True)</f>
        <v>0</v>
      </c>
      <c r="AE52" s="8" t="b">
        <f>IF('Losing Team'!AE52&gt; 'Winning Team '!AE52, True)</f>
        <v>1</v>
      </c>
      <c r="AF52" s="8" t="b">
        <f>IF('Losing Team'!AF52&gt; 'Winning Team '!AF52, True)</f>
        <v>0</v>
      </c>
      <c r="AG52" s="8" t="b">
        <f>IF('Losing Team'!AG52&gt; 'Winning Team '!AG52, True)</f>
        <v>0</v>
      </c>
      <c r="AH52" s="8" t="b">
        <f>IF('Losing Team'!AH52&gt; 'Winning Team '!AH52, True)</f>
        <v>1</v>
      </c>
      <c r="AI52" s="8" t="b">
        <f>IF('Losing Team'!AI52&gt; 'Winning Team '!AI52, True)</f>
        <v>1</v>
      </c>
      <c r="AJ52" s="8" t="b">
        <f>IF('Losing Team'!AJ52&gt; 'Winning Team '!AJ52, True)</f>
        <v>0</v>
      </c>
      <c r="AK52" s="8" t="b">
        <f>IF('Losing Team'!AK52&gt; 'Winning Team '!AK52, True)</f>
        <v>0</v>
      </c>
      <c r="AL52" s="8" t="b">
        <f>IF('Losing Team'!AL52&gt; 'Winning Team '!AL52, True)</f>
        <v>1</v>
      </c>
      <c r="AM52" s="8" t="b">
        <f>IF('Losing Team'!AM52&gt; 'Winning Team '!AM52, True)</f>
        <v>0</v>
      </c>
      <c r="AN52" s="8" t="b">
        <f>IF('Losing Team'!AN52&gt; 'Winning Team '!AN52, True)</f>
        <v>0</v>
      </c>
      <c r="AO52" s="8" t="b">
        <f>IF('Losing Team'!AO52&gt; 'Winning Team '!AO52, True)</f>
        <v>0</v>
      </c>
      <c r="AP52" s="8" t="b">
        <f>IF('Losing Team'!AP52&gt; 'Winning Team '!AP52, True)</f>
        <v>0</v>
      </c>
      <c r="AQ52" s="8" t="b">
        <f>IF('Losing Team'!AQ52&gt; 'Winning Team '!AQ52, True)</f>
        <v>1</v>
      </c>
      <c r="AR52" s="8" t="b">
        <f>IF('Losing Team'!AR52&gt; 'Winning Team '!AR52, True)</f>
        <v>1</v>
      </c>
      <c r="AS52" s="8" t="b">
        <f>IF('Losing Team'!AS52&gt; 'Winning Team '!AS52, True)</f>
        <v>1</v>
      </c>
      <c r="AT52" s="8" t="b">
        <f>IF('Losing Team'!AT52&gt; 'Winning Team '!AT52, True)</f>
        <v>1</v>
      </c>
      <c r="AU52" s="8" t="b">
        <f>IF('Losing Team'!AU52&gt; 'Winning Team '!AU52, True)</f>
        <v>1</v>
      </c>
      <c r="AV52" s="8" t="b">
        <f>IF('Losing Team'!AV52&gt; 'Winning Team '!AV52, True)</f>
        <v>1</v>
      </c>
      <c r="AW52" s="8" t="b">
        <f>IF('Losing Team'!AW52&gt; 'Winning Team '!AW52, True)</f>
        <v>0</v>
      </c>
      <c r="AX52" s="8" t="b">
        <f>IF('Losing Team'!AX52&gt; 'Winning Team '!AX52, True)</f>
        <v>0</v>
      </c>
      <c r="AY52" s="8" t="b">
        <f>IF('Losing Team'!AY52&gt; 'Winning Team '!AY52, True)</f>
        <v>0</v>
      </c>
      <c r="AZ52" s="8" t="b">
        <f>IF('Losing Team'!AZ52&gt; 'Winning Team '!AZ52, True)</f>
        <v>0</v>
      </c>
      <c r="BA52" s="8" t="b">
        <f>IF('Losing Team'!BA52&gt; 'Winning Team '!BA52, True)</f>
        <v>1</v>
      </c>
      <c r="BB52" s="8" t="b">
        <f>IF('Losing Team'!BB52&gt; 'Winning Team '!BB52, True)</f>
        <v>0</v>
      </c>
    </row>
    <row r="53">
      <c r="A53" s="5" t="s">
        <v>172</v>
      </c>
      <c r="B53" s="8" t="b">
        <f>IF('Losing Team'!B53&gt; 'Winning Team '!B53, True)</f>
        <v>0</v>
      </c>
      <c r="C53" s="8" t="b">
        <f>IF('Losing Team'!C53&gt; 'Winning Team '!C53, True)</f>
        <v>0</v>
      </c>
      <c r="D53" s="8" t="b">
        <f>IF('Losing Team'!D53&gt; 'Winning Team '!D53, True)</f>
        <v>0</v>
      </c>
      <c r="E53" s="8" t="b">
        <f>IF('Losing Team'!E53&gt; 'Winning Team '!E53, True)</f>
        <v>0</v>
      </c>
      <c r="F53" s="8" t="b">
        <f>IF('Losing Team'!F53&gt; 'Winning Team '!F53, True)</f>
        <v>0</v>
      </c>
      <c r="G53" s="8" t="b">
        <f>IF('Losing Team'!G53&gt; 'Winning Team '!G53, True)</f>
        <v>0</v>
      </c>
      <c r="H53" s="8" t="b">
        <f>IF('Losing Team'!H53&gt; 'Winning Team '!H53, True)</f>
        <v>0</v>
      </c>
      <c r="I53" s="8" t="b">
        <f>IF('Losing Team'!I53&gt; 'Winning Team '!I53, True)</f>
        <v>0</v>
      </c>
      <c r="J53" s="8" t="b">
        <f>IF('Losing Team'!J53&gt; 'Winning Team '!J53, True)</f>
        <v>0</v>
      </c>
      <c r="K53" s="8" t="b">
        <f>IF('Losing Team'!K53&gt; 'Winning Team '!K53, True)</f>
        <v>0</v>
      </c>
      <c r="L53" s="8" t="b">
        <f>IF('Losing Team'!L53&gt; 'Winning Team '!L53, True)</f>
        <v>0</v>
      </c>
      <c r="M53" s="8" t="b">
        <f>IF('Losing Team'!M53&gt; 'Winning Team '!M53, True)</f>
        <v>0</v>
      </c>
      <c r="N53" s="8" t="b">
        <f>IF('Losing Team'!N53&gt; 'Winning Team '!N53, True)</f>
        <v>0</v>
      </c>
      <c r="O53" s="8" t="b">
        <f>IF('Losing Team'!O53&gt; 'Winning Team '!O53, True)</f>
        <v>0</v>
      </c>
      <c r="P53" s="8" t="b">
        <f>IF('Losing Team'!P53&gt; 'Winning Team '!P53, True)</f>
        <v>1</v>
      </c>
      <c r="Q53" s="8" t="b">
        <f>IF('Losing Team'!Q53&gt; 'Winning Team '!Q53, True)</f>
        <v>0</v>
      </c>
      <c r="R53" s="8" t="b">
        <f>IF('Losing Team'!R53&gt; 'Winning Team '!R53, True)</f>
        <v>1</v>
      </c>
      <c r="S53" s="8" t="b">
        <f>IF('Losing Team'!S53&gt; 'Winning Team '!S53, True)</f>
        <v>1</v>
      </c>
      <c r="T53" s="8" t="b">
        <f>IF('Losing Team'!T53&gt; 'Winning Team '!T53, True)</f>
        <v>0</v>
      </c>
      <c r="U53" s="8" t="b">
        <f>IF('Losing Team'!U53&gt; 'Winning Team '!U53, True)</f>
        <v>1</v>
      </c>
      <c r="V53" s="8" t="b">
        <f>IF('Losing Team'!V53&gt; 'Winning Team '!V53, True)</f>
        <v>1</v>
      </c>
      <c r="W53" s="8" t="b">
        <f>IF('Losing Team'!W53&gt; 'Winning Team '!W53, True)</f>
        <v>0</v>
      </c>
      <c r="X53" s="8" t="b">
        <f>IF('Losing Team'!X53&gt; 'Winning Team '!X53, True)</f>
        <v>0</v>
      </c>
      <c r="Y53" s="8" t="b">
        <f>IF('Losing Team'!Y53&gt; 'Winning Team '!Y53, True)</f>
        <v>0</v>
      </c>
      <c r="Z53" s="8" t="b">
        <f>IF('Losing Team'!Z53&gt; 'Winning Team '!Z53, True)</f>
        <v>0</v>
      </c>
      <c r="AA53" s="8" t="b">
        <f>IF('Losing Team'!AA53&gt; 'Winning Team '!AA53, True)</f>
        <v>0</v>
      </c>
      <c r="AB53" s="8" t="b">
        <f>IF('Losing Team'!AB53&gt; 'Winning Team '!AB53, True)</f>
        <v>1</v>
      </c>
      <c r="AC53" s="8" t="b">
        <f>IF('Losing Team'!AC53&gt; 'Winning Team '!AC53, True)</f>
        <v>0</v>
      </c>
      <c r="AD53" s="8" t="b">
        <f>IF('Losing Team'!AD53&gt; 'Winning Team '!AD53, True)</f>
        <v>0</v>
      </c>
      <c r="AE53" s="8" t="b">
        <f>IF('Losing Team'!AE53&gt; 'Winning Team '!AE53, True)</f>
        <v>1</v>
      </c>
      <c r="AF53" s="8" t="b">
        <f>IF('Losing Team'!AF53&gt; 'Winning Team '!AF53, True)</f>
        <v>1</v>
      </c>
      <c r="AG53" s="8" t="b">
        <f>IF('Losing Team'!AG53&gt; 'Winning Team '!AG53, True)</f>
        <v>1</v>
      </c>
      <c r="AH53" s="8" t="b">
        <f>IF('Losing Team'!AH53&gt; 'Winning Team '!AH53, True)</f>
        <v>0</v>
      </c>
      <c r="AI53" s="8" t="b">
        <f>IF('Losing Team'!AI53&gt; 'Winning Team '!AI53, True)</f>
        <v>1</v>
      </c>
      <c r="AJ53" s="8" t="b">
        <f>IF('Losing Team'!AJ53&gt; 'Winning Team '!AJ53, True)</f>
        <v>0</v>
      </c>
      <c r="AK53" s="8" t="b">
        <f>IF('Losing Team'!AK53&gt; 'Winning Team '!AK53, True)</f>
        <v>1</v>
      </c>
      <c r="AL53" s="8" t="b">
        <f>IF('Losing Team'!AL53&gt; 'Winning Team '!AL53, True)</f>
        <v>1</v>
      </c>
      <c r="AM53" s="8" t="b">
        <f>IF('Losing Team'!AM53&gt; 'Winning Team '!AM53, True)</f>
        <v>0</v>
      </c>
      <c r="AN53" s="8" t="b">
        <f>IF('Losing Team'!AN53&gt; 'Winning Team '!AN53, True)</f>
        <v>0</v>
      </c>
      <c r="AO53" s="8" t="b">
        <f>IF('Losing Team'!AO53&gt; 'Winning Team '!AO53, True)</f>
        <v>0</v>
      </c>
      <c r="AP53" s="8" t="b">
        <f>IF('Losing Team'!AP53&gt; 'Winning Team '!AP53, True)</f>
        <v>0</v>
      </c>
      <c r="AQ53" s="8" t="b">
        <f>IF('Losing Team'!AQ53&gt; 'Winning Team '!AQ53, True)</f>
        <v>0</v>
      </c>
      <c r="AR53" s="8" t="b">
        <f>IF('Losing Team'!AR53&gt; 'Winning Team '!AR53, True)</f>
        <v>0</v>
      </c>
      <c r="AS53" s="8" t="b">
        <f>IF('Losing Team'!AS53&gt; 'Winning Team '!AS53, True)</f>
        <v>1</v>
      </c>
      <c r="AT53" s="8" t="b">
        <f>IF('Losing Team'!AT53&gt; 'Winning Team '!AT53, True)</f>
        <v>1</v>
      </c>
      <c r="AU53" s="8" t="b">
        <f>IF('Losing Team'!AU53&gt; 'Winning Team '!AU53, True)</f>
        <v>1</v>
      </c>
      <c r="AV53" s="8" t="b">
        <f>IF('Losing Team'!AV53&gt; 'Winning Team '!AV53, True)</f>
        <v>1</v>
      </c>
      <c r="AW53" s="8" t="b">
        <f>IF('Losing Team'!AW53&gt; 'Winning Team '!AW53, True)</f>
        <v>0</v>
      </c>
      <c r="AX53" s="8" t="b">
        <f>IF('Losing Team'!AX53&gt; 'Winning Team '!AX53, True)</f>
        <v>1</v>
      </c>
      <c r="AY53" s="8" t="b">
        <f>IF('Losing Team'!AY53&gt; 'Winning Team '!AY53, True)</f>
        <v>1</v>
      </c>
      <c r="AZ53" s="8" t="b">
        <f>IF('Losing Team'!AZ53&gt; 'Winning Team '!AZ53, True)</f>
        <v>0</v>
      </c>
      <c r="BA53" s="8" t="b">
        <f>IF('Losing Team'!BA53&gt; 'Winning Team '!BA53, True)</f>
        <v>0</v>
      </c>
      <c r="BB53" s="8" t="b">
        <f>IF('Losing Team'!BB53&gt; 'Winning Team '!BB53, True)</f>
        <v>0</v>
      </c>
    </row>
    <row r="54">
      <c r="A54" s="5" t="s">
        <v>173</v>
      </c>
      <c r="B54" s="8" t="b">
        <f>IF('Losing Team'!B54&gt; 'Winning Team '!B54, True)</f>
        <v>0</v>
      </c>
      <c r="C54" s="8" t="b">
        <f>IF('Losing Team'!C54&gt; 'Winning Team '!C54, True)</f>
        <v>1</v>
      </c>
      <c r="D54" s="8" t="b">
        <f>IF('Losing Team'!D54&gt; 'Winning Team '!D54, True)</f>
        <v>1</v>
      </c>
      <c r="E54" s="8" t="b">
        <f>IF('Losing Team'!E54&gt; 'Winning Team '!E54, True)</f>
        <v>1</v>
      </c>
      <c r="F54" s="8" t="b">
        <f>IF('Losing Team'!F54&gt; 'Winning Team '!F54, True)</f>
        <v>0</v>
      </c>
      <c r="G54" s="8" t="b">
        <f>IF('Losing Team'!G54&gt; 'Winning Team '!G54, True)</f>
        <v>1</v>
      </c>
      <c r="H54" s="8" t="b">
        <f>IF('Losing Team'!H54&gt; 'Winning Team '!H54, True)</f>
        <v>0</v>
      </c>
      <c r="I54" s="8" t="b">
        <f>IF('Losing Team'!I54&gt; 'Winning Team '!I54, True)</f>
        <v>0</v>
      </c>
      <c r="J54" s="8" t="b">
        <f>IF('Losing Team'!J54&gt; 'Winning Team '!J54, True)</f>
        <v>1</v>
      </c>
      <c r="K54" s="8" t="b">
        <f>IF('Losing Team'!K54&gt; 'Winning Team '!K54, True)</f>
        <v>0</v>
      </c>
      <c r="L54" s="8" t="b">
        <f>IF('Losing Team'!L54&gt; 'Winning Team '!L54, True)</f>
        <v>1</v>
      </c>
      <c r="M54" s="8" t="b">
        <f>IF('Losing Team'!M54&gt; 'Winning Team '!M54, True)</f>
        <v>1</v>
      </c>
      <c r="N54" s="8" t="b">
        <f>IF('Losing Team'!N54&gt; 'Winning Team '!N54, True)</f>
        <v>1</v>
      </c>
      <c r="O54" s="8" t="b">
        <f>IF('Losing Team'!O54&gt; 'Winning Team '!O54, True)</f>
        <v>1</v>
      </c>
      <c r="P54" s="8" t="b">
        <f>IF('Losing Team'!P54&gt; 'Winning Team '!P54, True)</f>
        <v>1</v>
      </c>
      <c r="Q54" s="8" t="b">
        <f>IF('Losing Team'!Q54&gt; 'Winning Team '!Q54, True)</f>
        <v>1</v>
      </c>
      <c r="R54" s="8" t="b">
        <f>IF('Losing Team'!R54&gt; 'Winning Team '!R54, True)</f>
        <v>0</v>
      </c>
      <c r="S54" s="8" t="b">
        <f>IF('Losing Team'!S54&gt; 'Winning Team '!S54, True)</f>
        <v>0</v>
      </c>
      <c r="T54" s="8" t="b">
        <f>IF('Losing Team'!T54&gt; 'Winning Team '!T54, True)</f>
        <v>0</v>
      </c>
      <c r="U54" s="8" t="b">
        <f>IF('Losing Team'!U54&gt; 'Winning Team '!U54, True)</f>
        <v>1</v>
      </c>
      <c r="V54" s="8" t="b">
        <f>IF('Losing Team'!V54&gt; 'Winning Team '!V54, True)</f>
        <v>1</v>
      </c>
      <c r="W54" s="8" t="b">
        <f>IF('Losing Team'!W54&gt; 'Winning Team '!W54, True)</f>
        <v>0</v>
      </c>
      <c r="X54" s="8" t="b">
        <f>IF('Losing Team'!X54&gt; 'Winning Team '!X54, True)</f>
        <v>0</v>
      </c>
      <c r="Y54" s="8" t="b">
        <f>IF('Losing Team'!Y54&gt; 'Winning Team '!Y54, True)</f>
        <v>0</v>
      </c>
      <c r="Z54" s="8" t="b">
        <f>IF('Losing Team'!Z54&gt; 'Winning Team '!Z54, True)</f>
        <v>1</v>
      </c>
      <c r="AA54" s="8" t="b">
        <f>IF('Losing Team'!AA54&gt; 'Winning Team '!AA54, True)</f>
        <v>1</v>
      </c>
      <c r="AB54" s="8" t="b">
        <f>IF('Losing Team'!AB54&gt; 'Winning Team '!AB54, True)</f>
        <v>1</v>
      </c>
      <c r="AC54" s="8" t="b">
        <f>IF('Losing Team'!AC54&gt; 'Winning Team '!AC54, True)</f>
        <v>0</v>
      </c>
      <c r="AD54" s="8" t="b">
        <f>IF('Losing Team'!AD54&gt; 'Winning Team '!AD54, True)</f>
        <v>1</v>
      </c>
      <c r="AE54" s="8" t="b">
        <f>IF('Losing Team'!AE54&gt; 'Winning Team '!AE54, True)</f>
        <v>0</v>
      </c>
      <c r="AF54" s="8" t="b">
        <f>IF('Losing Team'!AF54&gt; 'Winning Team '!AF54, True)</f>
        <v>0</v>
      </c>
      <c r="AG54" s="8" t="b">
        <f>IF('Losing Team'!AG54&gt; 'Winning Team '!AG54, True)</f>
        <v>0</v>
      </c>
      <c r="AH54" s="8" t="b">
        <f>IF('Losing Team'!AH54&gt; 'Winning Team '!AH54, True)</f>
        <v>1</v>
      </c>
      <c r="AI54" s="8" t="b">
        <f>IF('Losing Team'!AI54&gt; 'Winning Team '!AI54, True)</f>
        <v>0</v>
      </c>
      <c r="AJ54" s="8" t="b">
        <f>IF('Losing Team'!AJ54&gt; 'Winning Team '!AJ54, True)</f>
        <v>1</v>
      </c>
      <c r="AK54" s="8" t="b">
        <f>IF('Losing Team'!AK54&gt; 'Winning Team '!AK54, True)</f>
        <v>1</v>
      </c>
      <c r="AL54" s="8" t="b">
        <f>IF('Losing Team'!AL54&gt; 'Winning Team '!AL54, True)</f>
        <v>1</v>
      </c>
      <c r="AM54" s="8" t="b">
        <f>IF('Losing Team'!AM54&gt; 'Winning Team '!AM54, True)</f>
        <v>1</v>
      </c>
      <c r="AN54" s="8" t="b">
        <f>IF('Losing Team'!AN54&gt; 'Winning Team '!AN54, True)</f>
        <v>1</v>
      </c>
      <c r="AO54" s="8" t="b">
        <f>IF('Losing Team'!AO54&gt; 'Winning Team '!AO54, True)</f>
        <v>1</v>
      </c>
      <c r="AP54" s="8" t="b">
        <f>IF('Losing Team'!AP54&gt; 'Winning Team '!AP54, True)</f>
        <v>1</v>
      </c>
      <c r="AQ54" s="8" t="b">
        <f>IF('Losing Team'!AQ54&gt; 'Winning Team '!AQ54, True)</f>
        <v>0</v>
      </c>
      <c r="AR54" s="8" t="b">
        <f>IF('Losing Team'!AR54&gt; 'Winning Team '!AR54, True)</f>
        <v>0</v>
      </c>
      <c r="AS54" s="8" t="b">
        <f>IF('Losing Team'!AS54&gt; 'Winning Team '!AS54, True)</f>
        <v>0</v>
      </c>
      <c r="AT54" s="8" t="b">
        <f>IF('Losing Team'!AT54&gt; 'Winning Team '!AT54, True)</f>
        <v>0</v>
      </c>
      <c r="AU54" s="8" t="b">
        <f>IF('Losing Team'!AU54&gt; 'Winning Team '!AU54, True)</f>
        <v>0</v>
      </c>
      <c r="AV54" s="8" t="b">
        <f>IF('Losing Team'!AV54&gt; 'Winning Team '!AV54, True)</f>
        <v>0</v>
      </c>
      <c r="AW54" s="8" t="b">
        <f>IF('Losing Team'!AW54&gt; 'Winning Team '!AW54, True)</f>
        <v>0</v>
      </c>
      <c r="AX54" s="8" t="b">
        <f>IF('Losing Team'!AX54&gt; 'Winning Team '!AX54, True)</f>
        <v>1</v>
      </c>
      <c r="AY54" s="8" t="b">
        <f>IF('Losing Team'!AY54&gt; 'Winning Team '!AY54, True)</f>
        <v>0</v>
      </c>
      <c r="AZ54" s="8" t="b">
        <f>IF('Losing Team'!AZ54&gt; 'Winning Team '!AZ54, True)</f>
        <v>0</v>
      </c>
      <c r="BA54" s="8" t="b">
        <f>IF('Losing Team'!BA54&gt; 'Winning Team '!BA54, True)</f>
        <v>1</v>
      </c>
      <c r="BB54" s="8" t="b">
        <f>IF('Losing Team'!BB54&gt; 'Winning Team '!BB54, True)</f>
        <v>1</v>
      </c>
    </row>
    <row r="55">
      <c r="A55" s="5" t="s">
        <v>174</v>
      </c>
      <c r="B55" s="8" t="b">
        <f>IF('Losing Team'!B55&gt; 'Winning Team '!B55, True)</f>
        <v>0</v>
      </c>
      <c r="C55" s="8" t="b">
        <f>IF('Losing Team'!C55&gt; 'Winning Team '!C55, True)</f>
        <v>0</v>
      </c>
      <c r="D55" s="8" t="b">
        <f>IF('Losing Team'!D55&gt; 'Winning Team '!D55, True)</f>
        <v>0</v>
      </c>
      <c r="E55" s="8" t="b">
        <f>IF('Losing Team'!E55&gt; 'Winning Team '!E55, True)</f>
        <v>0</v>
      </c>
      <c r="F55" s="8" t="b">
        <f>IF('Losing Team'!F55&gt; 'Winning Team '!F55, True)</f>
        <v>0</v>
      </c>
      <c r="G55" s="8" t="b">
        <f>IF('Losing Team'!G55&gt; 'Winning Team '!G55, True)</f>
        <v>0</v>
      </c>
      <c r="H55" s="8" t="b">
        <f>IF('Losing Team'!H55&gt; 'Winning Team '!H55, True)</f>
        <v>0</v>
      </c>
      <c r="I55" s="8" t="b">
        <f>IF('Losing Team'!I55&gt; 'Winning Team '!I55, True)</f>
        <v>0</v>
      </c>
      <c r="J55" s="8" t="b">
        <f>IF('Losing Team'!J55&gt; 'Winning Team '!J55, True)</f>
        <v>0</v>
      </c>
      <c r="K55" s="8" t="b">
        <f>IF('Losing Team'!K55&gt; 'Winning Team '!K55, True)</f>
        <v>0</v>
      </c>
      <c r="L55" s="8" t="b">
        <f>IF('Losing Team'!L55&gt; 'Winning Team '!L55, True)</f>
        <v>1</v>
      </c>
      <c r="M55" s="8" t="b">
        <f>IF('Losing Team'!M55&gt; 'Winning Team '!M55, True)</f>
        <v>0</v>
      </c>
      <c r="N55" s="8" t="b">
        <f>IF('Losing Team'!N55&gt; 'Winning Team '!N55, True)</f>
        <v>0</v>
      </c>
      <c r="O55" s="8" t="b">
        <f>IF('Losing Team'!O55&gt; 'Winning Team '!O55, True)</f>
        <v>1</v>
      </c>
      <c r="P55" s="8" t="b">
        <f>IF('Losing Team'!P55&gt; 'Winning Team '!P55, True)</f>
        <v>1</v>
      </c>
      <c r="Q55" s="8" t="b">
        <f>IF('Losing Team'!Q55&gt; 'Winning Team '!Q55, True)</f>
        <v>1</v>
      </c>
      <c r="R55" s="8" t="b">
        <f>IF('Losing Team'!R55&gt; 'Winning Team '!R55, True)</f>
        <v>1</v>
      </c>
      <c r="S55" s="8" t="b">
        <f>IF('Losing Team'!S55&gt; 'Winning Team '!S55, True)</f>
        <v>0</v>
      </c>
      <c r="T55" s="8" t="b">
        <f>IF('Losing Team'!T55&gt; 'Winning Team '!T55, True)</f>
        <v>0</v>
      </c>
      <c r="U55" s="8" t="b">
        <f>IF('Losing Team'!U55&gt; 'Winning Team '!U55, True)</f>
        <v>1</v>
      </c>
      <c r="V55" s="8" t="b">
        <f>IF('Losing Team'!V55&gt; 'Winning Team '!V55, True)</f>
        <v>0</v>
      </c>
      <c r="W55" s="8" t="b">
        <f>IF('Losing Team'!W55&gt; 'Winning Team '!W55, True)</f>
        <v>0</v>
      </c>
      <c r="X55" s="8" t="b">
        <f>IF('Losing Team'!X55&gt; 'Winning Team '!X55, True)</f>
        <v>0</v>
      </c>
      <c r="Y55" s="8" t="b">
        <f>IF('Losing Team'!Y55&gt; 'Winning Team '!Y55, True)</f>
        <v>1</v>
      </c>
      <c r="Z55" s="8" t="b">
        <f>IF('Losing Team'!Z55&gt; 'Winning Team '!Z55, True)</f>
        <v>1</v>
      </c>
      <c r="AA55" s="8" t="b">
        <f>IF('Losing Team'!AA55&gt; 'Winning Team '!AA55, True)</f>
        <v>1</v>
      </c>
      <c r="AB55" s="8" t="b">
        <f>IF('Losing Team'!AB55&gt; 'Winning Team '!AB55, True)</f>
        <v>1</v>
      </c>
      <c r="AC55" s="8" t="b">
        <f>IF('Losing Team'!AC55&gt; 'Winning Team '!AC55, True)</f>
        <v>0</v>
      </c>
      <c r="AD55" s="8" t="b">
        <f>IF('Losing Team'!AD55&gt; 'Winning Team '!AD55, True)</f>
        <v>1</v>
      </c>
      <c r="AE55" s="8" t="b">
        <f>IF('Losing Team'!AE55&gt; 'Winning Team '!AE55, True)</f>
        <v>1</v>
      </c>
      <c r="AF55" s="8" t="b">
        <f>IF('Losing Team'!AF55&gt; 'Winning Team '!AF55, True)</f>
        <v>1</v>
      </c>
      <c r="AG55" s="8" t="b">
        <f>IF('Losing Team'!AG55&gt; 'Winning Team '!AG55, True)</f>
        <v>0</v>
      </c>
      <c r="AH55" s="8" t="b">
        <f>IF('Losing Team'!AH55&gt; 'Winning Team '!AH55, True)</f>
        <v>1</v>
      </c>
      <c r="AI55" s="8" t="b">
        <f>IF('Losing Team'!AI55&gt; 'Winning Team '!AI55, True)</f>
        <v>1</v>
      </c>
      <c r="AJ55" s="8" t="b">
        <f>IF('Losing Team'!AJ55&gt; 'Winning Team '!AJ55, True)</f>
        <v>1</v>
      </c>
      <c r="AK55" s="8" t="b">
        <f>IF('Losing Team'!AK55&gt; 'Winning Team '!AK55, True)</f>
        <v>1</v>
      </c>
      <c r="AL55" s="8" t="b">
        <f>IF('Losing Team'!AL55&gt; 'Winning Team '!AL55, True)</f>
        <v>0</v>
      </c>
      <c r="AM55" s="8" t="b">
        <f>IF('Losing Team'!AM55&gt; 'Winning Team '!AM55, True)</f>
        <v>1</v>
      </c>
      <c r="AN55" s="8" t="b">
        <f>IF('Losing Team'!AN55&gt; 'Winning Team '!AN55, True)</f>
        <v>1</v>
      </c>
      <c r="AO55" s="8" t="b">
        <f>IF('Losing Team'!AO55&gt; 'Winning Team '!AO55, True)</f>
        <v>1</v>
      </c>
      <c r="AP55" s="8" t="b">
        <f>IF('Losing Team'!AP55&gt; 'Winning Team '!AP55, True)</f>
        <v>1</v>
      </c>
      <c r="AQ55" s="8" t="b">
        <f>IF('Losing Team'!AQ55&gt; 'Winning Team '!AQ55, True)</f>
        <v>0</v>
      </c>
      <c r="AR55" s="8" t="b">
        <f>IF('Losing Team'!AR55&gt; 'Winning Team '!AR55, True)</f>
        <v>0</v>
      </c>
      <c r="AS55" s="8" t="b">
        <f>IF('Losing Team'!AS55&gt; 'Winning Team '!AS55, True)</f>
        <v>1</v>
      </c>
      <c r="AT55" s="8" t="b">
        <f>IF('Losing Team'!AT55&gt; 'Winning Team '!AT55, True)</f>
        <v>1</v>
      </c>
      <c r="AU55" s="8" t="b">
        <f>IF('Losing Team'!AU55&gt; 'Winning Team '!AU55, True)</f>
        <v>1</v>
      </c>
      <c r="AV55" s="8" t="b">
        <f>IF('Losing Team'!AV55&gt; 'Winning Team '!AV55, True)</f>
        <v>1</v>
      </c>
      <c r="AW55" s="8" t="b">
        <f>IF('Losing Team'!AW55&gt; 'Winning Team '!AW55, True)</f>
        <v>1</v>
      </c>
      <c r="AX55" s="8" t="b">
        <f>IF('Losing Team'!AX55&gt; 'Winning Team '!AX55, True)</f>
        <v>1</v>
      </c>
      <c r="AY55" s="8" t="b">
        <f>IF('Losing Team'!AY55&gt; 'Winning Team '!AY55, True)</f>
        <v>1</v>
      </c>
      <c r="AZ55" s="8" t="b">
        <f>IF('Losing Team'!AZ55&gt; 'Winning Team '!AZ55, True)</f>
        <v>0</v>
      </c>
      <c r="BA55" s="8" t="b">
        <f>IF('Losing Team'!BA55&gt; 'Winning Team '!BA55, True)</f>
        <v>1</v>
      </c>
      <c r="BB55" s="8" t="b">
        <f>IF('Losing Team'!BB55&gt; 'Winning Team '!BB55, True)</f>
        <v>1</v>
      </c>
    </row>
    <row r="56">
      <c r="A56" s="5" t="s">
        <v>175</v>
      </c>
      <c r="B56" s="8" t="b">
        <f>IF('Losing Team'!B56&gt; 'Winning Team '!B56, True)</f>
        <v>0</v>
      </c>
      <c r="C56" s="8" t="b">
        <f>IF('Losing Team'!C56&gt; 'Winning Team '!C56, True)</f>
        <v>1</v>
      </c>
      <c r="D56" s="8" t="b">
        <f>IF('Losing Team'!D56&gt; 'Winning Team '!D56, True)</f>
        <v>1</v>
      </c>
      <c r="E56" s="8" t="b">
        <f>IF('Losing Team'!E56&gt; 'Winning Team '!E56, True)</f>
        <v>1</v>
      </c>
      <c r="F56" s="8" t="b">
        <f>IF('Losing Team'!F56&gt; 'Winning Team '!F56, True)</f>
        <v>1</v>
      </c>
      <c r="G56" s="8" t="b">
        <f>IF('Losing Team'!G56&gt; 'Winning Team '!G56, True)</f>
        <v>1</v>
      </c>
      <c r="H56" s="8" t="b">
        <f>IF('Losing Team'!H56&gt; 'Winning Team '!H56, True)</f>
        <v>1</v>
      </c>
      <c r="I56" s="8" t="b">
        <f>IF('Losing Team'!I56&gt; 'Winning Team '!I56, True)</f>
        <v>0</v>
      </c>
      <c r="J56" s="8" t="b">
        <f>IF('Losing Team'!J56&gt; 'Winning Team '!J56, True)</f>
        <v>1</v>
      </c>
      <c r="K56" s="8" t="b">
        <f>IF('Losing Team'!K56&gt; 'Winning Team '!K56, True)</f>
        <v>1</v>
      </c>
      <c r="L56" s="8" t="b">
        <f>IF('Losing Team'!L56&gt; 'Winning Team '!L56, True)</f>
        <v>0</v>
      </c>
      <c r="M56" s="8" t="b">
        <f>IF('Losing Team'!M56&gt; 'Winning Team '!M56, True)</f>
        <v>0</v>
      </c>
      <c r="N56" s="8" t="b">
        <f>IF('Losing Team'!N56&gt; 'Winning Team '!N56, True)</f>
        <v>0</v>
      </c>
      <c r="O56" s="8" t="b">
        <f>IF('Losing Team'!O56&gt; 'Winning Team '!O56, True)</f>
        <v>0</v>
      </c>
      <c r="P56" s="8" t="b">
        <f>IF('Losing Team'!P56&gt; 'Winning Team '!P56, True)</f>
        <v>1</v>
      </c>
      <c r="Q56" s="8" t="b">
        <f>IF('Losing Team'!Q56&gt; 'Winning Team '!Q56, True)</f>
        <v>1</v>
      </c>
      <c r="R56" s="8" t="b">
        <f>IF('Losing Team'!R56&gt; 'Winning Team '!R56, True)</f>
        <v>0</v>
      </c>
      <c r="S56" s="8" t="b">
        <f>IF('Losing Team'!S56&gt; 'Winning Team '!S56, True)</f>
        <v>1</v>
      </c>
      <c r="T56" s="8" t="b">
        <f>IF('Losing Team'!T56&gt; 'Winning Team '!T56, True)</f>
        <v>0</v>
      </c>
      <c r="U56" s="8" t="b">
        <f>IF('Losing Team'!U56&gt; 'Winning Team '!U56, True)</f>
        <v>1</v>
      </c>
      <c r="V56" s="8" t="b">
        <f>IF('Losing Team'!V56&gt; 'Winning Team '!V56, True)</f>
        <v>1</v>
      </c>
      <c r="W56" s="8" t="b">
        <f>IF('Losing Team'!W56&gt; 'Winning Team '!W56, True)</f>
        <v>1</v>
      </c>
      <c r="X56" s="8" t="b">
        <f>IF('Losing Team'!X56&gt; 'Winning Team '!X56, True)</f>
        <v>1</v>
      </c>
      <c r="Y56" s="8" t="b">
        <f>IF('Losing Team'!Y56&gt; 'Winning Team '!Y56, True)</f>
        <v>0</v>
      </c>
      <c r="Z56" s="8" t="b">
        <f>IF('Losing Team'!Z56&gt; 'Winning Team '!Z56, True)</f>
        <v>1</v>
      </c>
      <c r="AA56" s="8" t="b">
        <f>IF('Losing Team'!AA56&gt; 'Winning Team '!AA56, True)</f>
        <v>1</v>
      </c>
      <c r="AB56" s="8" t="b">
        <f>IF('Losing Team'!AB56&gt; 'Winning Team '!AB56, True)</f>
        <v>0</v>
      </c>
      <c r="AC56" s="8" t="b">
        <f>IF('Losing Team'!AC56&gt; 'Winning Team '!AC56, True)</f>
        <v>1</v>
      </c>
      <c r="AD56" s="8" t="b">
        <f>IF('Losing Team'!AD56&gt; 'Winning Team '!AD56, True)</f>
        <v>1</v>
      </c>
      <c r="AE56" s="8" t="b">
        <f>IF('Losing Team'!AE56&gt; 'Winning Team '!AE56, True)</f>
        <v>1</v>
      </c>
      <c r="AF56" s="8" t="b">
        <f>IF('Losing Team'!AF56&gt; 'Winning Team '!AF56, True)</f>
        <v>0</v>
      </c>
      <c r="AG56" s="8" t="b">
        <f>IF('Losing Team'!AG56&gt; 'Winning Team '!AG56, True)</f>
        <v>0</v>
      </c>
      <c r="AH56" s="8" t="b">
        <f>IF('Losing Team'!AH56&gt; 'Winning Team '!AH56, True)</f>
        <v>1</v>
      </c>
      <c r="AI56" s="8" t="b">
        <f>IF('Losing Team'!AI56&gt; 'Winning Team '!AI56, True)</f>
        <v>1</v>
      </c>
      <c r="AJ56" s="8" t="b">
        <f>IF('Losing Team'!AJ56&gt; 'Winning Team '!AJ56, True)</f>
        <v>0</v>
      </c>
      <c r="AK56" s="8" t="b">
        <f>IF('Losing Team'!AK56&gt; 'Winning Team '!AK56, True)</f>
        <v>0</v>
      </c>
      <c r="AL56" s="8" t="b">
        <f>IF('Losing Team'!AL56&gt; 'Winning Team '!AL56, True)</f>
        <v>0</v>
      </c>
      <c r="AM56" s="8" t="b">
        <f>IF('Losing Team'!AM56&gt; 'Winning Team '!AM56, True)</f>
        <v>1</v>
      </c>
      <c r="AN56" s="8" t="b">
        <f>IF('Losing Team'!AN56&gt; 'Winning Team '!AN56, True)</f>
        <v>0</v>
      </c>
      <c r="AO56" s="8" t="b">
        <f>IF('Losing Team'!AO56&gt; 'Winning Team '!AO56, True)</f>
        <v>0</v>
      </c>
      <c r="AP56" s="8" t="b">
        <f>IF('Losing Team'!AP56&gt; 'Winning Team '!AP56, True)</f>
        <v>1</v>
      </c>
      <c r="AQ56" s="8" t="b">
        <f>IF('Losing Team'!AQ56&gt; 'Winning Team '!AQ56, True)</f>
        <v>1</v>
      </c>
      <c r="AR56" s="8" t="b">
        <f>IF('Losing Team'!AR56&gt; 'Winning Team '!AR56, True)</f>
        <v>1</v>
      </c>
      <c r="AS56" s="8" t="b">
        <f>IF('Losing Team'!AS56&gt; 'Winning Team '!AS56, True)</f>
        <v>0</v>
      </c>
      <c r="AT56" s="8" t="b">
        <f>IF('Losing Team'!AT56&gt; 'Winning Team '!AT56, True)</f>
        <v>0</v>
      </c>
      <c r="AU56" s="8" t="b">
        <f>IF('Losing Team'!AU56&gt; 'Winning Team '!AU56, True)</f>
        <v>1</v>
      </c>
      <c r="AV56" s="8" t="b">
        <f>IF('Losing Team'!AV56&gt; 'Winning Team '!AV56, True)</f>
        <v>1</v>
      </c>
      <c r="AW56" s="8" t="b">
        <f>IF('Losing Team'!AW56&gt; 'Winning Team '!AW56, True)</f>
        <v>1</v>
      </c>
      <c r="AX56" s="8" t="b">
        <f>IF('Losing Team'!AX56&gt; 'Winning Team '!AX56, True)</f>
        <v>0</v>
      </c>
      <c r="AY56" s="8" t="b">
        <f>IF('Losing Team'!AY56&gt; 'Winning Team '!AY56, True)</f>
        <v>1</v>
      </c>
      <c r="AZ56" s="8" t="b">
        <f>IF('Losing Team'!AZ56&gt; 'Winning Team '!AZ56, True)</f>
        <v>0</v>
      </c>
      <c r="BA56" s="8" t="b">
        <f>IF('Losing Team'!BA56&gt; 'Winning Team '!BA56, True)</f>
        <v>0</v>
      </c>
      <c r="BB56" s="8" t="b">
        <f>IF('Losing Team'!BB56&gt; 'Winning Team '!BB56, True)</f>
        <v>1</v>
      </c>
    </row>
    <row r="57">
      <c r="A57" s="5" t="s">
        <v>176</v>
      </c>
      <c r="B57" s="8" t="b">
        <f>IF('Losing Team'!B57&gt; 'Winning Team '!B57, True)</f>
        <v>0</v>
      </c>
      <c r="C57" s="8" t="b">
        <f>IF('Losing Team'!C57&gt; 'Winning Team '!C57, True)</f>
        <v>1</v>
      </c>
      <c r="D57" s="8" t="b">
        <f>IF('Losing Team'!D57&gt; 'Winning Team '!D57, True)</f>
        <v>1</v>
      </c>
      <c r="E57" s="8" t="b">
        <f>IF('Losing Team'!E57&gt; 'Winning Team '!E57, True)</f>
        <v>0</v>
      </c>
      <c r="F57" s="8" t="b">
        <f>IF('Losing Team'!F57&gt; 'Winning Team '!F57, True)</f>
        <v>0</v>
      </c>
      <c r="G57" s="8" t="b">
        <f>IF('Losing Team'!G57&gt; 'Winning Team '!G57, True)</f>
        <v>0</v>
      </c>
      <c r="H57" s="8" t="b">
        <f>IF('Losing Team'!H57&gt; 'Winning Team '!H57, True)</f>
        <v>0</v>
      </c>
      <c r="I57" s="8" t="b">
        <f>IF('Losing Team'!I57&gt; 'Winning Team '!I57, True)</f>
        <v>0</v>
      </c>
      <c r="J57" s="8" t="b">
        <f>IF('Losing Team'!J57&gt; 'Winning Team '!J57, True)</f>
        <v>0</v>
      </c>
      <c r="K57" s="8" t="b">
        <f>IF('Losing Team'!K57&gt; 'Winning Team '!K57, True)</f>
        <v>0</v>
      </c>
      <c r="L57" s="8" t="b">
        <f>IF('Losing Team'!L57&gt; 'Winning Team '!L57, True)</f>
        <v>0</v>
      </c>
      <c r="M57" s="8" t="b">
        <f>IF('Losing Team'!M57&gt; 'Winning Team '!M57, True)</f>
        <v>0</v>
      </c>
      <c r="N57" s="8" t="b">
        <f>IF('Losing Team'!N57&gt; 'Winning Team '!N57, True)</f>
        <v>1</v>
      </c>
      <c r="O57" s="8" t="b">
        <f>IF('Losing Team'!O57&gt; 'Winning Team '!O57, True)</f>
        <v>0</v>
      </c>
      <c r="P57" s="8" t="b">
        <f>IF('Losing Team'!P57&gt; 'Winning Team '!P57, True)</f>
        <v>0</v>
      </c>
      <c r="Q57" s="8" t="b">
        <f>IF('Losing Team'!Q57&gt; 'Winning Team '!Q57, True)</f>
        <v>1</v>
      </c>
      <c r="R57" s="8" t="b">
        <f>IF('Losing Team'!R57&gt; 'Winning Team '!R57, True)</f>
        <v>0</v>
      </c>
      <c r="S57" s="8" t="b">
        <f>IF('Losing Team'!S57&gt; 'Winning Team '!S57, True)</f>
        <v>0</v>
      </c>
      <c r="T57" s="8" t="b">
        <f>IF('Losing Team'!T57&gt; 'Winning Team '!T57, True)</f>
        <v>0</v>
      </c>
      <c r="U57" s="8" t="b">
        <f>IF('Losing Team'!U57&gt; 'Winning Team '!U57, True)</f>
        <v>0</v>
      </c>
      <c r="V57" s="8" t="b">
        <f>IF('Losing Team'!V57&gt; 'Winning Team '!V57, True)</f>
        <v>0</v>
      </c>
      <c r="W57" s="8" t="b">
        <f>IF('Losing Team'!W57&gt; 'Winning Team '!W57, True)</f>
        <v>0</v>
      </c>
      <c r="X57" s="8" t="b">
        <f>IF('Losing Team'!X57&gt; 'Winning Team '!X57, True)</f>
        <v>1</v>
      </c>
      <c r="Y57" s="8" t="b">
        <f>IF('Losing Team'!Y57&gt; 'Winning Team '!Y57, True)</f>
        <v>0</v>
      </c>
      <c r="Z57" s="8" t="b">
        <f>IF('Losing Team'!Z57&gt; 'Winning Team '!Z57, True)</f>
        <v>0</v>
      </c>
      <c r="AA57" s="8" t="b">
        <f>IF('Losing Team'!AA57&gt; 'Winning Team '!AA57, True)</f>
        <v>0</v>
      </c>
      <c r="AB57" s="8" t="b">
        <f>IF('Losing Team'!AB57&gt; 'Winning Team '!AB57, True)</f>
        <v>0</v>
      </c>
      <c r="AC57" s="8" t="b">
        <f>IF('Losing Team'!AC57&gt; 'Winning Team '!AC57, True)</f>
        <v>1</v>
      </c>
      <c r="AD57" s="8" t="b">
        <f>IF('Losing Team'!AD57&gt; 'Winning Team '!AD57, True)</f>
        <v>1</v>
      </c>
      <c r="AE57" s="8" t="b">
        <f>IF('Losing Team'!AE57&gt; 'Winning Team '!AE57, True)</f>
        <v>0</v>
      </c>
      <c r="AF57" s="8" t="b">
        <f>IF('Losing Team'!AF57&gt; 'Winning Team '!AF57, True)</f>
        <v>0</v>
      </c>
      <c r="AG57" s="8" t="b">
        <f>IF('Losing Team'!AG57&gt; 'Winning Team '!AG57, True)</f>
        <v>0</v>
      </c>
      <c r="AH57" s="8" t="b">
        <f>IF('Losing Team'!AH57&gt; 'Winning Team '!AH57, True)</f>
        <v>0</v>
      </c>
      <c r="AI57" s="8" t="b">
        <f>IF('Losing Team'!AI57&gt; 'Winning Team '!AI57, True)</f>
        <v>0</v>
      </c>
      <c r="AJ57" s="8" t="b">
        <f>IF('Losing Team'!AJ57&gt; 'Winning Team '!AJ57, True)</f>
        <v>0</v>
      </c>
      <c r="AK57" s="8" t="b">
        <f>IF('Losing Team'!AK57&gt; 'Winning Team '!AK57, True)</f>
        <v>0</v>
      </c>
      <c r="AL57" s="8" t="b">
        <f>IF('Losing Team'!AL57&gt; 'Winning Team '!AL57, True)</f>
        <v>0</v>
      </c>
      <c r="AM57" s="8" t="b">
        <f>IF('Losing Team'!AM57&gt; 'Winning Team '!AM57, True)</f>
        <v>0</v>
      </c>
      <c r="AN57" s="8" t="b">
        <f>IF('Losing Team'!AN57&gt; 'Winning Team '!AN57, True)</f>
        <v>1</v>
      </c>
      <c r="AO57" s="8" t="b">
        <f>IF('Losing Team'!AO57&gt; 'Winning Team '!AO57, True)</f>
        <v>0</v>
      </c>
      <c r="AP57" s="8" t="b">
        <f>IF('Losing Team'!AP57&gt; 'Winning Team '!AP57, True)</f>
        <v>0</v>
      </c>
      <c r="AQ57" s="8" t="b">
        <f>IF('Losing Team'!AQ57&gt; 'Winning Team '!AQ57, True)</f>
        <v>1</v>
      </c>
      <c r="AR57" s="8" t="b">
        <f>IF('Losing Team'!AR57&gt; 'Winning Team '!AR57, True)</f>
        <v>1</v>
      </c>
      <c r="AS57" s="8" t="b">
        <f>IF('Losing Team'!AS57&gt; 'Winning Team '!AS57, True)</f>
        <v>0</v>
      </c>
      <c r="AT57" s="8" t="b">
        <f>IF('Losing Team'!AT57&gt; 'Winning Team '!AT57, True)</f>
        <v>0</v>
      </c>
      <c r="AU57" s="8" t="b">
        <f>IF('Losing Team'!AU57&gt; 'Winning Team '!AU57, True)</f>
        <v>1</v>
      </c>
      <c r="AV57" s="8" t="b">
        <f>IF('Losing Team'!AV57&gt; 'Winning Team '!AV57, True)</f>
        <v>0</v>
      </c>
      <c r="AW57" s="8" t="b">
        <f>IF('Losing Team'!AW57&gt; 'Winning Team '!AW57, True)</f>
        <v>0</v>
      </c>
      <c r="AX57" s="8" t="b">
        <f>IF('Losing Team'!AX57&gt; 'Winning Team '!AX57, True)</f>
        <v>0</v>
      </c>
      <c r="AY57" s="8" t="b">
        <f>IF('Losing Team'!AY57&gt; 'Winning Team '!AY57, True)</f>
        <v>1</v>
      </c>
      <c r="AZ57" s="8" t="b">
        <f>IF('Losing Team'!AZ57&gt; 'Winning Team '!AZ57, True)</f>
        <v>0</v>
      </c>
      <c r="BA57" s="8" t="b">
        <f>IF('Losing Team'!BA57&gt; 'Winning Team '!BA57, True)</f>
        <v>0</v>
      </c>
      <c r="BB57" s="8" t="b">
        <f>IF('Losing Team'!BB57&gt; 'Winning Team '!BB57, True)</f>
        <v>0</v>
      </c>
    </row>
    <row r="58">
      <c r="A58" s="5" t="s">
        <v>177</v>
      </c>
      <c r="B58" s="8" t="b">
        <f>IF('Losing Team'!B58&gt; 'Winning Team '!B58, True)</f>
        <v>1</v>
      </c>
      <c r="C58" s="8" t="b">
        <f>IF('Losing Team'!C58&gt; 'Winning Team '!C58, True)</f>
        <v>0</v>
      </c>
      <c r="D58" s="8" t="b">
        <f>IF('Losing Team'!D58&gt; 'Winning Team '!D58, True)</f>
        <v>0</v>
      </c>
      <c r="E58" s="8" t="b">
        <f>IF('Losing Team'!E58&gt; 'Winning Team '!E58, True)</f>
        <v>0</v>
      </c>
      <c r="F58" s="8" t="b">
        <f>IF('Losing Team'!F58&gt; 'Winning Team '!F58, True)</f>
        <v>1</v>
      </c>
      <c r="G58" s="8" t="b">
        <f>IF('Losing Team'!G58&gt; 'Winning Team '!G58, True)</f>
        <v>0</v>
      </c>
      <c r="H58" s="8" t="b">
        <f>IF('Losing Team'!H58&gt; 'Winning Team '!H58, True)</f>
        <v>0</v>
      </c>
      <c r="I58" s="8" t="b">
        <f>IF('Losing Team'!I58&gt; 'Winning Team '!I58, True)</f>
        <v>0</v>
      </c>
      <c r="J58" s="8" t="b">
        <f>IF('Losing Team'!J58&gt; 'Winning Team '!J58, True)</f>
        <v>0</v>
      </c>
      <c r="K58" s="8" t="b">
        <f>IF('Losing Team'!K58&gt; 'Winning Team '!K58, True)</f>
        <v>0</v>
      </c>
      <c r="L58" s="8" t="b">
        <f>IF('Losing Team'!L58&gt; 'Winning Team '!L58, True)</f>
        <v>0</v>
      </c>
      <c r="M58" s="8" t="b">
        <f>IF('Losing Team'!M58&gt; 'Winning Team '!M58, True)</f>
        <v>0</v>
      </c>
      <c r="N58" s="8" t="b">
        <f>IF('Losing Team'!N58&gt; 'Winning Team '!N58, True)</f>
        <v>1</v>
      </c>
      <c r="O58" s="8" t="b">
        <f>IF('Losing Team'!O58&gt; 'Winning Team '!O58, True)</f>
        <v>0</v>
      </c>
      <c r="P58" s="8" t="b">
        <f>IF('Losing Team'!P58&gt; 'Winning Team '!P58, True)</f>
        <v>0</v>
      </c>
      <c r="Q58" s="8" t="b">
        <f>IF('Losing Team'!Q58&gt; 'Winning Team '!Q58, True)</f>
        <v>0</v>
      </c>
      <c r="R58" s="8" t="b">
        <f>IF('Losing Team'!R58&gt; 'Winning Team '!R58, True)</f>
        <v>0</v>
      </c>
      <c r="S58" s="8" t="b">
        <f>IF('Losing Team'!S58&gt; 'Winning Team '!S58, True)</f>
        <v>0</v>
      </c>
      <c r="T58" s="8" t="b">
        <f>IF('Losing Team'!T58&gt; 'Winning Team '!T58, True)</f>
        <v>1</v>
      </c>
      <c r="U58" s="8" t="b">
        <f>IF('Losing Team'!U58&gt; 'Winning Team '!U58, True)</f>
        <v>0</v>
      </c>
      <c r="V58" s="8" t="b">
        <f>IF('Losing Team'!V58&gt; 'Winning Team '!V58, True)</f>
        <v>0</v>
      </c>
      <c r="W58" s="8" t="b">
        <f>IF('Losing Team'!W58&gt; 'Winning Team '!W58, True)</f>
        <v>0</v>
      </c>
      <c r="X58" s="8" t="b">
        <f>IF('Losing Team'!X58&gt; 'Winning Team '!X58, True)</f>
        <v>1</v>
      </c>
      <c r="Y58" s="8" t="b">
        <f>IF('Losing Team'!Y58&gt; 'Winning Team '!Y58, True)</f>
        <v>1</v>
      </c>
      <c r="Z58" s="8" t="b">
        <f>IF('Losing Team'!Z58&gt; 'Winning Team '!Z58, True)</f>
        <v>0</v>
      </c>
      <c r="AA58" s="8" t="b">
        <f>IF('Losing Team'!AA58&gt; 'Winning Team '!AA58, True)</f>
        <v>0</v>
      </c>
      <c r="AB58" s="8" t="b">
        <f>IF('Losing Team'!AB58&gt; 'Winning Team '!AB58, True)</f>
        <v>1</v>
      </c>
      <c r="AC58" s="8" t="b">
        <f>IF('Losing Team'!AC58&gt; 'Winning Team '!AC58, True)</f>
        <v>0</v>
      </c>
      <c r="AD58" s="8" t="b">
        <f>IF('Losing Team'!AD58&gt; 'Winning Team '!AD58, True)</f>
        <v>0</v>
      </c>
      <c r="AE58" s="8" t="b">
        <f>IF('Losing Team'!AE58&gt; 'Winning Team '!AE58, True)</f>
        <v>1</v>
      </c>
      <c r="AF58" s="8" t="b">
        <f>IF('Losing Team'!AF58&gt; 'Winning Team '!AF58, True)</f>
        <v>1</v>
      </c>
      <c r="AG58" s="8" t="b">
        <f>IF('Losing Team'!AG58&gt; 'Winning Team '!AG58, True)</f>
        <v>1</v>
      </c>
      <c r="AH58" s="8" t="b">
        <f>IF('Losing Team'!AH58&gt; 'Winning Team '!AH58, True)</f>
        <v>0</v>
      </c>
      <c r="AI58" s="8" t="b">
        <f>IF('Losing Team'!AI58&gt; 'Winning Team '!AI58, True)</f>
        <v>0</v>
      </c>
      <c r="AJ58" s="8" t="b">
        <f>IF('Losing Team'!AJ58&gt; 'Winning Team '!AJ58, True)</f>
        <v>0</v>
      </c>
      <c r="AK58" s="8" t="b">
        <f>IF('Losing Team'!AK58&gt; 'Winning Team '!AK58, True)</f>
        <v>1</v>
      </c>
      <c r="AL58" s="8" t="b">
        <f>IF('Losing Team'!AL58&gt; 'Winning Team '!AL58, True)</f>
        <v>0</v>
      </c>
      <c r="AM58" s="8" t="b">
        <f>IF('Losing Team'!AM58&gt; 'Winning Team '!AM58, True)</f>
        <v>0</v>
      </c>
      <c r="AN58" s="8" t="b">
        <f>IF('Losing Team'!AN58&gt; 'Winning Team '!AN58, True)</f>
        <v>0</v>
      </c>
      <c r="AO58" s="8" t="b">
        <f>IF('Losing Team'!AO58&gt; 'Winning Team '!AO58, True)</f>
        <v>1</v>
      </c>
      <c r="AP58" s="8" t="b">
        <f>IF('Losing Team'!AP58&gt; 'Winning Team '!AP58, True)</f>
        <v>0</v>
      </c>
      <c r="AQ58" s="8" t="b">
        <f>IF('Losing Team'!AQ58&gt; 'Winning Team '!AQ58, True)</f>
        <v>0</v>
      </c>
      <c r="AR58" s="8" t="b">
        <f>IF('Losing Team'!AR58&gt; 'Winning Team '!AR58, True)</f>
        <v>0</v>
      </c>
      <c r="AS58" s="8" t="b">
        <f>IF('Losing Team'!AS58&gt; 'Winning Team '!AS58, True)</f>
        <v>1</v>
      </c>
      <c r="AT58" s="8" t="b">
        <f>IF('Losing Team'!AT58&gt; 'Winning Team '!AT58, True)</f>
        <v>1</v>
      </c>
      <c r="AU58" s="8" t="b">
        <f>IF('Losing Team'!AU58&gt; 'Winning Team '!AU58, True)</f>
        <v>1</v>
      </c>
      <c r="AV58" s="8" t="b">
        <f>IF('Losing Team'!AV58&gt; 'Winning Team '!AV58, True)</f>
        <v>1</v>
      </c>
      <c r="AW58" s="8" t="b">
        <f>IF('Losing Team'!AW58&gt; 'Winning Team '!AW58, True)</f>
        <v>1</v>
      </c>
      <c r="AX58" s="8" t="b">
        <f>IF('Losing Team'!AX58&gt; 'Winning Team '!AX58, True)</f>
        <v>1</v>
      </c>
      <c r="AY58" s="8" t="b">
        <f>IF('Losing Team'!AY58&gt; 'Winning Team '!AY58, True)</f>
        <v>1</v>
      </c>
      <c r="AZ58" s="8" t="b">
        <f>IF('Losing Team'!AZ58&gt; 'Winning Team '!AZ58, True)</f>
        <v>1</v>
      </c>
      <c r="BA58" s="8" t="b">
        <f>IF('Losing Team'!BA58&gt; 'Winning Team '!BA58, True)</f>
        <v>0</v>
      </c>
      <c r="BB58" s="8" t="b">
        <f>IF('Losing Team'!BB58&gt; 'Winning Team '!BB58, True)</f>
        <v>0</v>
      </c>
    </row>
    <row r="59">
      <c r="A59" s="5" t="s">
        <v>178</v>
      </c>
      <c r="B59" s="8" t="b">
        <f>IF('Losing Team'!B59&gt; 'Winning Team '!B59, True)</f>
        <v>0</v>
      </c>
      <c r="C59" s="8" t="b">
        <f>IF('Losing Team'!C59&gt; 'Winning Team '!C59, True)</f>
        <v>0</v>
      </c>
      <c r="D59" s="8" t="b">
        <f>IF('Losing Team'!D59&gt; 'Winning Team '!D59, True)</f>
        <v>0</v>
      </c>
      <c r="E59" s="8" t="b">
        <f>IF('Losing Team'!E59&gt; 'Winning Team '!E59, True)</f>
        <v>0</v>
      </c>
      <c r="F59" s="8" t="b">
        <f>IF('Losing Team'!F59&gt; 'Winning Team '!F59, True)</f>
        <v>0</v>
      </c>
      <c r="G59" s="8" t="b">
        <f>IF('Losing Team'!G59&gt; 'Winning Team '!G59, True)</f>
        <v>0</v>
      </c>
      <c r="H59" s="8" t="b">
        <f>IF('Losing Team'!H59&gt; 'Winning Team '!H59, True)</f>
        <v>0</v>
      </c>
      <c r="I59" s="8" t="b">
        <f>IF('Losing Team'!I59&gt; 'Winning Team '!I59, True)</f>
        <v>0</v>
      </c>
      <c r="J59" s="8" t="b">
        <f>IF('Losing Team'!J59&gt; 'Winning Team '!J59, True)</f>
        <v>0</v>
      </c>
      <c r="K59" s="8" t="b">
        <f>IF('Losing Team'!K59&gt; 'Winning Team '!K59, True)</f>
        <v>0</v>
      </c>
      <c r="L59" s="8" t="b">
        <f>IF('Losing Team'!L59&gt; 'Winning Team '!L59, True)</f>
        <v>0</v>
      </c>
      <c r="M59" s="8" t="b">
        <f>IF('Losing Team'!M59&gt; 'Winning Team '!M59, True)</f>
        <v>0</v>
      </c>
      <c r="N59" s="8" t="b">
        <f>IF('Losing Team'!N59&gt; 'Winning Team '!N59, True)</f>
        <v>0</v>
      </c>
      <c r="O59" s="8" t="b">
        <f>IF('Losing Team'!O59&gt; 'Winning Team '!O59, True)</f>
        <v>0</v>
      </c>
      <c r="P59" s="8" t="b">
        <f>IF('Losing Team'!P59&gt; 'Winning Team '!P59, True)</f>
        <v>1</v>
      </c>
      <c r="Q59" s="8" t="b">
        <f>IF('Losing Team'!Q59&gt; 'Winning Team '!Q59, True)</f>
        <v>0</v>
      </c>
      <c r="R59" s="8" t="b">
        <f>IF('Losing Team'!R59&gt; 'Winning Team '!R59, True)</f>
        <v>1</v>
      </c>
      <c r="S59" s="8" t="b">
        <f>IF('Losing Team'!S59&gt; 'Winning Team '!S59, True)</f>
        <v>1</v>
      </c>
      <c r="T59" s="8" t="b">
        <f>IF('Losing Team'!T59&gt; 'Winning Team '!T59, True)</f>
        <v>0</v>
      </c>
      <c r="U59" s="8" t="b">
        <f>IF('Losing Team'!U59&gt; 'Winning Team '!U59, True)</f>
        <v>1</v>
      </c>
      <c r="V59" s="8" t="b">
        <f>IF('Losing Team'!V59&gt; 'Winning Team '!V59, True)</f>
        <v>0</v>
      </c>
      <c r="W59" s="8" t="b">
        <f>IF('Losing Team'!W59&gt; 'Winning Team '!W59, True)</f>
        <v>0</v>
      </c>
      <c r="X59" s="8" t="b">
        <f>IF('Losing Team'!X59&gt; 'Winning Team '!X59, True)</f>
        <v>0</v>
      </c>
      <c r="Y59" s="8" t="b">
        <f>IF('Losing Team'!Y59&gt; 'Winning Team '!Y59, True)</f>
        <v>1</v>
      </c>
      <c r="Z59" s="8" t="b">
        <f>IF('Losing Team'!Z59&gt; 'Winning Team '!Z59, True)</f>
        <v>0</v>
      </c>
      <c r="AA59" s="8" t="b">
        <f>IF('Losing Team'!AA59&gt; 'Winning Team '!AA59, True)</f>
        <v>0</v>
      </c>
      <c r="AB59" s="8" t="b">
        <f>IF('Losing Team'!AB59&gt; 'Winning Team '!AB59, True)</f>
        <v>0</v>
      </c>
      <c r="AC59" s="8" t="b">
        <f>IF('Losing Team'!AC59&gt; 'Winning Team '!AC59, True)</f>
        <v>1</v>
      </c>
      <c r="AD59" s="8" t="b">
        <f>IF('Losing Team'!AD59&gt; 'Winning Team '!AD59, True)</f>
        <v>0</v>
      </c>
      <c r="AE59" s="8" t="b">
        <f>IF('Losing Team'!AE59&gt; 'Winning Team '!AE59, True)</f>
        <v>0</v>
      </c>
      <c r="AF59" s="8" t="b">
        <f>IF('Losing Team'!AF59&gt; 'Winning Team '!AF59, True)</f>
        <v>1</v>
      </c>
      <c r="AG59" s="8" t="b">
        <f>IF('Losing Team'!AG59&gt; 'Winning Team '!AG59, True)</f>
        <v>1</v>
      </c>
      <c r="AH59" s="8" t="b">
        <f>IF('Losing Team'!AH59&gt; 'Winning Team '!AH59, True)</f>
        <v>1</v>
      </c>
      <c r="AI59" s="8" t="b">
        <f>IF('Losing Team'!AI59&gt; 'Winning Team '!AI59, True)</f>
        <v>1</v>
      </c>
      <c r="AJ59" s="8" t="b">
        <f>IF('Losing Team'!AJ59&gt; 'Winning Team '!AJ59, True)</f>
        <v>1</v>
      </c>
      <c r="AK59" s="8" t="b">
        <f>IF('Losing Team'!AK59&gt; 'Winning Team '!AK59, True)</f>
        <v>0</v>
      </c>
      <c r="AL59" s="8" t="b">
        <f>IF('Losing Team'!AL59&gt; 'Winning Team '!AL59, True)</f>
        <v>1</v>
      </c>
      <c r="AM59" s="8" t="b">
        <f>IF('Losing Team'!AM59&gt; 'Winning Team '!AM59, True)</f>
        <v>1</v>
      </c>
      <c r="AN59" s="8" t="b">
        <f>IF('Losing Team'!AN59&gt; 'Winning Team '!AN59, True)</f>
        <v>1</v>
      </c>
      <c r="AO59" s="8" t="b">
        <f>IF('Losing Team'!AO59&gt; 'Winning Team '!AO59, True)</f>
        <v>0</v>
      </c>
      <c r="AP59" s="8" t="b">
        <f>IF('Losing Team'!AP59&gt; 'Winning Team '!AP59, True)</f>
        <v>0</v>
      </c>
      <c r="AQ59" s="8" t="b">
        <f>IF('Losing Team'!AQ59&gt; 'Winning Team '!AQ59, True)</f>
        <v>1</v>
      </c>
      <c r="AR59" s="8" t="b">
        <f>IF('Losing Team'!AR59&gt; 'Winning Team '!AR59, True)</f>
        <v>1</v>
      </c>
      <c r="AS59" s="8" t="b">
        <f>IF('Losing Team'!AS59&gt; 'Winning Team '!AS59, True)</f>
        <v>1</v>
      </c>
      <c r="AT59" s="8" t="b">
        <f>IF('Losing Team'!AT59&gt; 'Winning Team '!AT59, True)</f>
        <v>1</v>
      </c>
      <c r="AU59" s="8" t="b">
        <f>IF('Losing Team'!AU59&gt; 'Winning Team '!AU59, True)</f>
        <v>1</v>
      </c>
      <c r="AV59" s="8" t="b">
        <f>IF('Losing Team'!AV59&gt; 'Winning Team '!AV59, True)</f>
        <v>1</v>
      </c>
      <c r="AW59" s="8" t="b">
        <f>IF('Losing Team'!AW59&gt; 'Winning Team '!AW59, True)</f>
        <v>1</v>
      </c>
      <c r="AX59" s="8" t="b">
        <f>IF('Losing Team'!AX59&gt; 'Winning Team '!AX59, True)</f>
        <v>0</v>
      </c>
      <c r="AY59" s="8" t="b">
        <f>IF('Losing Team'!AY59&gt; 'Winning Team '!AY59, True)</f>
        <v>1</v>
      </c>
      <c r="AZ59" s="8" t="b">
        <f>IF('Losing Team'!AZ59&gt; 'Winning Team '!AZ59, True)</f>
        <v>0</v>
      </c>
      <c r="BA59" s="8" t="b">
        <f>IF('Losing Team'!BA59&gt; 'Winning Team '!BA59, True)</f>
        <v>1</v>
      </c>
      <c r="BB59" s="8" t="b">
        <f>IF('Losing Team'!BB59&gt; 'Winning Team '!BB59, True)</f>
        <v>1</v>
      </c>
    </row>
    <row r="60">
      <c r="A60" s="5" t="s">
        <v>179</v>
      </c>
      <c r="B60" s="8" t="b">
        <f>IF('Losing Team'!B60&gt; 'Winning Team '!B60, True)</f>
        <v>0</v>
      </c>
      <c r="C60" s="8" t="b">
        <f>IF('Losing Team'!C60&gt; 'Winning Team '!C60, True)</f>
        <v>0</v>
      </c>
      <c r="D60" s="8" t="b">
        <f>IF('Losing Team'!D60&gt; 'Winning Team '!D60, True)</f>
        <v>0</v>
      </c>
      <c r="E60" s="8" t="b">
        <f>IF('Losing Team'!E60&gt; 'Winning Team '!E60, True)</f>
        <v>0</v>
      </c>
      <c r="F60" s="8" t="b">
        <f>IF('Losing Team'!F60&gt; 'Winning Team '!F60, True)</f>
        <v>1</v>
      </c>
      <c r="G60" s="8" t="b">
        <f>IF('Losing Team'!G60&gt; 'Winning Team '!G60, True)</f>
        <v>0</v>
      </c>
      <c r="H60" s="8" t="b">
        <f>IF('Losing Team'!H60&gt; 'Winning Team '!H60, True)</f>
        <v>0</v>
      </c>
      <c r="I60" s="8" t="b">
        <f>IF('Losing Team'!I60&gt; 'Winning Team '!I60, True)</f>
        <v>0</v>
      </c>
      <c r="J60" s="8" t="b">
        <f>IF('Losing Team'!J60&gt; 'Winning Team '!J60, True)</f>
        <v>0</v>
      </c>
      <c r="K60" s="8" t="b">
        <f>IF('Losing Team'!K60&gt; 'Winning Team '!K60, True)</f>
        <v>0</v>
      </c>
      <c r="L60" s="8" t="b">
        <f>IF('Losing Team'!L60&gt; 'Winning Team '!L60, True)</f>
        <v>1</v>
      </c>
      <c r="M60" s="8" t="b">
        <f>IF('Losing Team'!M60&gt; 'Winning Team '!M60, True)</f>
        <v>1</v>
      </c>
      <c r="N60" s="8" t="b">
        <f>IF('Losing Team'!N60&gt; 'Winning Team '!N60, True)</f>
        <v>1</v>
      </c>
      <c r="O60" s="8" t="b">
        <f>IF('Losing Team'!O60&gt; 'Winning Team '!O60, True)</f>
        <v>1</v>
      </c>
      <c r="P60" s="8" t="b">
        <f>IF('Losing Team'!P60&gt; 'Winning Team '!P60, True)</f>
        <v>0</v>
      </c>
      <c r="Q60" s="8" t="b">
        <f>IF('Losing Team'!Q60&gt; 'Winning Team '!Q60, True)</f>
        <v>0</v>
      </c>
      <c r="R60" s="8" t="b">
        <f>IF('Losing Team'!R60&gt; 'Winning Team '!R60, True)</f>
        <v>1</v>
      </c>
      <c r="S60" s="8" t="b">
        <f>IF('Losing Team'!S60&gt; 'Winning Team '!S60, True)</f>
        <v>0</v>
      </c>
      <c r="T60" s="8" t="b">
        <f>IF('Losing Team'!T60&gt; 'Winning Team '!T60, True)</f>
        <v>0</v>
      </c>
      <c r="U60" s="8" t="b">
        <f>IF('Losing Team'!U60&gt; 'Winning Team '!U60, True)</f>
        <v>0</v>
      </c>
      <c r="V60" s="8" t="b">
        <f>IF('Losing Team'!V60&gt; 'Winning Team '!V60, True)</f>
        <v>0</v>
      </c>
      <c r="W60" s="8" t="b">
        <f>IF('Losing Team'!W60&gt; 'Winning Team '!W60, True)</f>
        <v>0</v>
      </c>
      <c r="X60" s="8" t="b">
        <f>IF('Losing Team'!X60&gt; 'Winning Team '!X60, True)</f>
        <v>1</v>
      </c>
      <c r="Y60" s="8" t="b">
        <f>IF('Losing Team'!Y60&gt; 'Winning Team '!Y60, True)</f>
        <v>1</v>
      </c>
      <c r="Z60" s="8" t="b">
        <f>IF('Losing Team'!Z60&gt; 'Winning Team '!Z60, True)</f>
        <v>0</v>
      </c>
      <c r="AA60" s="8" t="b">
        <f>IF('Losing Team'!AA60&gt; 'Winning Team '!AA60, True)</f>
        <v>1</v>
      </c>
      <c r="AB60" s="8" t="b">
        <f>IF('Losing Team'!AB60&gt; 'Winning Team '!AB60, True)</f>
        <v>1</v>
      </c>
      <c r="AC60" s="8" t="b">
        <f>IF('Losing Team'!AC60&gt; 'Winning Team '!AC60, True)</f>
        <v>1</v>
      </c>
      <c r="AD60" s="8" t="b">
        <f>IF('Losing Team'!AD60&gt; 'Winning Team '!AD60, True)</f>
        <v>0</v>
      </c>
      <c r="AE60" s="8" t="b">
        <f>IF('Losing Team'!AE60&gt; 'Winning Team '!AE60, True)</f>
        <v>1</v>
      </c>
      <c r="AF60" s="8" t="b">
        <f>IF('Losing Team'!AF60&gt; 'Winning Team '!AF60, True)</f>
        <v>1</v>
      </c>
      <c r="AG60" s="8" t="b">
        <f>IF('Losing Team'!AG60&gt; 'Winning Team '!AG60, True)</f>
        <v>1</v>
      </c>
      <c r="AH60" s="8" t="b">
        <f>IF('Losing Team'!AH60&gt; 'Winning Team '!AH60, True)</f>
        <v>1</v>
      </c>
      <c r="AI60" s="8" t="b">
        <f>IF('Losing Team'!AI60&gt; 'Winning Team '!AI60, True)</f>
        <v>0</v>
      </c>
      <c r="AJ60" s="8" t="b">
        <f>IF('Losing Team'!AJ60&gt; 'Winning Team '!AJ60, True)</f>
        <v>1</v>
      </c>
      <c r="AK60" s="8" t="b">
        <f>IF('Losing Team'!AK60&gt; 'Winning Team '!AK60, True)</f>
        <v>0</v>
      </c>
      <c r="AL60" s="8" t="b">
        <f>IF('Losing Team'!AL60&gt; 'Winning Team '!AL60, True)</f>
        <v>1</v>
      </c>
      <c r="AM60" s="8" t="b">
        <f>IF('Losing Team'!AM60&gt; 'Winning Team '!AM60, True)</f>
        <v>1</v>
      </c>
      <c r="AN60" s="8" t="b">
        <f>IF('Losing Team'!AN60&gt; 'Winning Team '!AN60, True)</f>
        <v>1</v>
      </c>
      <c r="AO60" s="8" t="b">
        <f>IF('Losing Team'!AO60&gt; 'Winning Team '!AO60, True)</f>
        <v>1</v>
      </c>
      <c r="AP60" s="8" t="b">
        <f>IF('Losing Team'!AP60&gt; 'Winning Team '!AP60, True)</f>
        <v>1</v>
      </c>
      <c r="AQ60" s="8" t="b">
        <f>IF('Losing Team'!AQ60&gt; 'Winning Team '!AQ60, True)</f>
        <v>1</v>
      </c>
      <c r="AR60" s="8" t="b">
        <f>IF('Losing Team'!AR60&gt; 'Winning Team '!AR60, True)</f>
        <v>1</v>
      </c>
      <c r="AS60" s="8" t="b">
        <f>IF('Losing Team'!AS60&gt; 'Winning Team '!AS60, True)</f>
        <v>0</v>
      </c>
      <c r="AT60" s="8" t="b">
        <f>IF('Losing Team'!AT60&gt; 'Winning Team '!AT60, True)</f>
        <v>1</v>
      </c>
      <c r="AU60" s="8" t="b">
        <f>IF('Losing Team'!AU60&gt; 'Winning Team '!AU60, True)</f>
        <v>1</v>
      </c>
      <c r="AV60" s="8" t="b">
        <f>IF('Losing Team'!AV60&gt; 'Winning Team '!AV60, True)</f>
        <v>1</v>
      </c>
      <c r="AW60" s="8" t="b">
        <f>IF('Losing Team'!AW60&gt; 'Winning Team '!AW60, True)</f>
        <v>1</v>
      </c>
      <c r="AX60" s="8" t="b">
        <f>IF('Losing Team'!AX60&gt; 'Winning Team '!AX60, True)</f>
        <v>0</v>
      </c>
      <c r="AY60" s="8" t="b">
        <f>IF('Losing Team'!AY60&gt; 'Winning Team '!AY60, True)</f>
        <v>0</v>
      </c>
      <c r="AZ60" s="8" t="b">
        <f>IF('Losing Team'!AZ60&gt; 'Winning Team '!AZ60, True)</f>
        <v>1</v>
      </c>
      <c r="BA60" s="8" t="b">
        <f>IF('Losing Team'!BA60&gt; 'Winning Team '!BA60, True)</f>
        <v>1</v>
      </c>
      <c r="BB60" s="8" t="b">
        <f>IF('Losing Team'!BB60&gt; 'Winning Team '!BB60, True)</f>
        <v>1</v>
      </c>
    </row>
    <row r="61">
      <c r="A61" s="5" t="s">
        <v>180</v>
      </c>
      <c r="B61" s="8" t="b">
        <f>IF('Losing Team'!B61&gt; 'Winning Team '!B61, True)</f>
        <v>1</v>
      </c>
      <c r="C61" s="8" t="b">
        <f>IF('Losing Team'!C61&gt; 'Winning Team '!C61, True)</f>
        <v>1</v>
      </c>
      <c r="D61" s="8" t="b">
        <f>IF('Losing Team'!D61&gt; 'Winning Team '!D61, True)</f>
        <v>1</v>
      </c>
      <c r="E61" s="8" t="b">
        <f>IF('Losing Team'!E61&gt; 'Winning Team '!E61, True)</f>
        <v>1</v>
      </c>
      <c r="F61" s="8" t="b">
        <f>IF('Losing Team'!F61&gt; 'Winning Team '!F61, True)</f>
        <v>1</v>
      </c>
      <c r="G61" s="8" t="b">
        <f>IF('Losing Team'!G61&gt; 'Winning Team '!G61, True)</f>
        <v>0</v>
      </c>
      <c r="H61" s="8" t="b">
        <f>IF('Losing Team'!H61&gt; 'Winning Team '!H61, True)</f>
        <v>0</v>
      </c>
      <c r="I61" s="8" t="b">
        <f>IF('Losing Team'!I61&gt; 'Winning Team '!I61, True)</f>
        <v>0</v>
      </c>
      <c r="J61" s="8" t="b">
        <f>IF('Losing Team'!J61&gt; 'Winning Team '!J61, True)</f>
        <v>0</v>
      </c>
      <c r="K61" s="8" t="b">
        <f>IF('Losing Team'!K61&gt; 'Winning Team '!K61, True)</f>
        <v>0</v>
      </c>
      <c r="L61" s="8" t="b">
        <f>IF('Losing Team'!L61&gt; 'Winning Team '!L61, True)</f>
        <v>0</v>
      </c>
      <c r="M61" s="8" t="b">
        <f>IF('Losing Team'!M61&gt; 'Winning Team '!M61, True)</f>
        <v>0</v>
      </c>
      <c r="N61" s="8" t="b">
        <f>IF('Losing Team'!N61&gt; 'Winning Team '!N61, True)</f>
        <v>1</v>
      </c>
      <c r="O61" s="8" t="b">
        <f>IF('Losing Team'!O61&gt; 'Winning Team '!O61, True)</f>
        <v>0</v>
      </c>
      <c r="P61" s="8" t="b">
        <f>IF('Losing Team'!P61&gt; 'Winning Team '!P61, True)</f>
        <v>0</v>
      </c>
      <c r="Q61" s="8" t="b">
        <f>IF('Losing Team'!Q61&gt; 'Winning Team '!Q61, True)</f>
        <v>0</v>
      </c>
      <c r="R61" s="8" t="b">
        <f>IF('Losing Team'!R61&gt; 'Winning Team '!R61, True)</f>
        <v>0</v>
      </c>
      <c r="S61" s="8" t="b">
        <f>IF('Losing Team'!S61&gt; 'Winning Team '!S61, True)</f>
        <v>1</v>
      </c>
      <c r="T61" s="8" t="b">
        <f>IF('Losing Team'!T61&gt; 'Winning Team '!T61, True)</f>
        <v>1</v>
      </c>
      <c r="U61" s="8" t="b">
        <f>IF('Losing Team'!U61&gt; 'Winning Team '!U61, True)</f>
        <v>0</v>
      </c>
      <c r="V61" s="8" t="b">
        <f>IF('Losing Team'!V61&gt; 'Winning Team '!V61, True)</f>
        <v>0</v>
      </c>
      <c r="W61" s="8" t="b">
        <f>IF('Losing Team'!W61&gt; 'Winning Team '!W61, True)</f>
        <v>0</v>
      </c>
      <c r="X61" s="8" t="b">
        <f>IF('Losing Team'!X61&gt; 'Winning Team '!X61, True)</f>
        <v>1</v>
      </c>
      <c r="Y61" s="8" t="b">
        <f>IF('Losing Team'!Y61&gt; 'Winning Team '!Y61, True)</f>
        <v>1</v>
      </c>
      <c r="Z61" s="8" t="b">
        <f>IF('Losing Team'!Z61&gt; 'Winning Team '!Z61, True)</f>
        <v>0</v>
      </c>
      <c r="AA61" s="8" t="b">
        <f>IF('Losing Team'!AA61&gt; 'Winning Team '!AA61, True)</f>
        <v>0</v>
      </c>
      <c r="AB61" s="8" t="b">
        <f>IF('Losing Team'!AB61&gt; 'Winning Team '!AB61, True)</f>
        <v>0</v>
      </c>
      <c r="AC61" s="8" t="b">
        <f>IF('Losing Team'!AC61&gt; 'Winning Team '!AC61, True)</f>
        <v>0</v>
      </c>
      <c r="AD61" s="8" t="b">
        <f>IF('Losing Team'!AD61&gt; 'Winning Team '!AD61, True)</f>
        <v>0</v>
      </c>
      <c r="AE61" s="8" t="b">
        <f>IF('Losing Team'!AE61&gt; 'Winning Team '!AE61, True)</f>
        <v>1</v>
      </c>
      <c r="AF61" s="8" t="b">
        <f>IF('Losing Team'!AF61&gt; 'Winning Team '!AF61, True)</f>
        <v>0</v>
      </c>
      <c r="AG61" s="8" t="b">
        <f>IF('Losing Team'!AG61&gt; 'Winning Team '!AG61, True)</f>
        <v>0</v>
      </c>
      <c r="AH61" s="8" t="b">
        <f>IF('Losing Team'!AH61&gt; 'Winning Team '!AH61, True)</f>
        <v>0</v>
      </c>
      <c r="AI61" s="8" t="b">
        <f>IF('Losing Team'!AI61&gt; 'Winning Team '!AI61, True)</f>
        <v>0</v>
      </c>
      <c r="AJ61" s="8" t="b">
        <f>IF('Losing Team'!AJ61&gt; 'Winning Team '!AJ61, True)</f>
        <v>0</v>
      </c>
      <c r="AK61" s="8" t="b">
        <f>IF('Losing Team'!AK61&gt; 'Winning Team '!AK61, True)</f>
        <v>0</v>
      </c>
      <c r="AL61" s="8" t="b">
        <f>IF('Losing Team'!AL61&gt; 'Winning Team '!AL61, True)</f>
        <v>0</v>
      </c>
      <c r="AM61" s="8" t="b">
        <f>IF('Losing Team'!AM61&gt; 'Winning Team '!AM61, True)</f>
        <v>0</v>
      </c>
      <c r="AN61" s="8" t="b">
        <f>IF('Losing Team'!AN61&gt; 'Winning Team '!AN61, True)</f>
        <v>0</v>
      </c>
      <c r="AO61" s="8" t="b">
        <f>IF('Losing Team'!AO61&gt; 'Winning Team '!AO61, True)</f>
        <v>0</v>
      </c>
      <c r="AP61" s="8" t="b">
        <f>IF('Losing Team'!AP61&gt; 'Winning Team '!AP61, True)</f>
        <v>0</v>
      </c>
      <c r="AQ61" s="8" t="b">
        <f>IF('Losing Team'!AQ61&gt; 'Winning Team '!AQ61, True)</f>
        <v>0</v>
      </c>
      <c r="AR61" s="8" t="b">
        <f>IF('Losing Team'!AR61&gt; 'Winning Team '!AR61, True)</f>
        <v>0</v>
      </c>
      <c r="AS61" s="8" t="b">
        <f>IF('Losing Team'!AS61&gt; 'Winning Team '!AS61, True)</f>
        <v>0</v>
      </c>
      <c r="AT61" s="8" t="b">
        <f>IF('Losing Team'!AT61&gt; 'Winning Team '!AT61, True)</f>
        <v>0</v>
      </c>
      <c r="AU61" s="8" t="b">
        <f>IF('Losing Team'!AU61&gt; 'Winning Team '!AU61, True)</f>
        <v>1</v>
      </c>
      <c r="AV61" s="8" t="b">
        <f>IF('Losing Team'!AV61&gt; 'Winning Team '!AV61, True)</f>
        <v>1</v>
      </c>
      <c r="AW61" s="8" t="b">
        <f>IF('Losing Team'!AW61&gt; 'Winning Team '!AW61, True)</f>
        <v>0</v>
      </c>
      <c r="AX61" s="8" t="b">
        <f>IF('Losing Team'!AX61&gt; 'Winning Team '!AX61, True)</f>
        <v>0</v>
      </c>
      <c r="AY61" s="8" t="b">
        <f>IF('Losing Team'!AY61&gt; 'Winning Team '!AY61, True)</f>
        <v>1</v>
      </c>
      <c r="AZ61" s="8" t="b">
        <f>IF('Losing Team'!AZ61&gt; 'Winning Team '!AZ61, True)</f>
        <v>1</v>
      </c>
      <c r="BA61" s="8" t="b">
        <f>IF('Losing Team'!BA61&gt; 'Winning Team '!BA61, True)</f>
        <v>0</v>
      </c>
      <c r="BB61" s="8" t="b">
        <f>IF('Losing Team'!BB61&gt; 'Winning Team '!BB61, True)</f>
        <v>0</v>
      </c>
    </row>
    <row r="62">
      <c r="A62" s="5" t="s">
        <v>181</v>
      </c>
      <c r="B62" s="8" t="b">
        <f>IF('Losing Team'!B62&gt; 'Winning Team '!B62, True)</f>
        <v>0</v>
      </c>
      <c r="C62" s="8" t="b">
        <f>IF('Losing Team'!C62&gt; 'Winning Team '!C62, True)</f>
        <v>1</v>
      </c>
      <c r="D62" s="8" t="b">
        <f>IF('Losing Team'!D62&gt; 'Winning Team '!D62, True)</f>
        <v>1</v>
      </c>
      <c r="E62" s="8" t="b">
        <f>IF('Losing Team'!E62&gt; 'Winning Team '!E62, True)</f>
        <v>0</v>
      </c>
      <c r="F62" s="8" t="b">
        <f>IF('Losing Team'!F62&gt; 'Winning Team '!F62, True)</f>
        <v>1</v>
      </c>
      <c r="G62" s="8" t="b">
        <f>IF('Losing Team'!G62&gt; 'Winning Team '!G62, True)</f>
        <v>1</v>
      </c>
      <c r="H62" s="8" t="b">
        <f>IF('Losing Team'!H62&gt; 'Winning Team '!H62, True)</f>
        <v>1</v>
      </c>
      <c r="I62" s="8" t="b">
        <f>IF('Losing Team'!I62&gt; 'Winning Team '!I62, True)</f>
        <v>0</v>
      </c>
      <c r="J62" s="8" t="b">
        <f>IF('Losing Team'!J62&gt; 'Winning Team '!J62, True)</f>
        <v>1</v>
      </c>
      <c r="K62" s="8" t="b">
        <f>IF('Losing Team'!K62&gt; 'Winning Team '!K62, True)</f>
        <v>1</v>
      </c>
      <c r="L62" s="8" t="b">
        <f>IF('Losing Team'!L62&gt; 'Winning Team '!L62, True)</f>
        <v>1</v>
      </c>
      <c r="M62" s="8" t="b">
        <f>IF('Losing Team'!M62&gt; 'Winning Team '!M62, True)</f>
        <v>1</v>
      </c>
      <c r="N62" s="8" t="b">
        <f>IF('Losing Team'!N62&gt; 'Winning Team '!N62, True)</f>
        <v>1</v>
      </c>
      <c r="O62" s="8" t="b">
        <f>IF('Losing Team'!O62&gt; 'Winning Team '!O62, True)</f>
        <v>1</v>
      </c>
      <c r="P62" s="8" t="b">
        <f>IF('Losing Team'!P62&gt; 'Winning Team '!P62, True)</f>
        <v>0</v>
      </c>
      <c r="Q62" s="8" t="b">
        <f>IF('Losing Team'!Q62&gt; 'Winning Team '!Q62, True)</f>
        <v>1</v>
      </c>
      <c r="R62" s="8" t="b">
        <f>IF('Losing Team'!R62&gt; 'Winning Team '!R62, True)</f>
        <v>1</v>
      </c>
      <c r="S62" s="8" t="b">
        <f>IF('Losing Team'!S62&gt; 'Winning Team '!S62, True)</f>
        <v>0</v>
      </c>
      <c r="T62" s="8" t="b">
        <f>IF('Losing Team'!T62&gt; 'Winning Team '!T62, True)</f>
        <v>0</v>
      </c>
      <c r="U62" s="8" t="b">
        <f>IF('Losing Team'!U62&gt; 'Winning Team '!U62, True)</f>
        <v>1</v>
      </c>
      <c r="V62" s="8" t="b">
        <f>IF('Losing Team'!V62&gt; 'Winning Team '!V62, True)</f>
        <v>0</v>
      </c>
      <c r="W62" s="8" t="b">
        <f>IF('Losing Team'!W62&gt; 'Winning Team '!W62, True)</f>
        <v>0</v>
      </c>
      <c r="X62" s="8" t="b">
        <f>IF('Losing Team'!X62&gt; 'Winning Team '!X62, True)</f>
        <v>1</v>
      </c>
      <c r="Y62" s="8" t="b">
        <f>IF('Losing Team'!Y62&gt; 'Winning Team '!Y62, True)</f>
        <v>0</v>
      </c>
      <c r="Z62" s="8" t="b">
        <f>IF('Losing Team'!Z62&gt; 'Winning Team '!Z62, True)</f>
        <v>1</v>
      </c>
      <c r="AA62" s="8" t="b">
        <f>IF('Losing Team'!AA62&gt; 'Winning Team '!AA62, True)</f>
        <v>1</v>
      </c>
      <c r="AB62" s="8" t="b">
        <f>IF('Losing Team'!AB62&gt; 'Winning Team '!AB62, True)</f>
        <v>0</v>
      </c>
      <c r="AC62" s="8" t="b">
        <f>IF('Losing Team'!AC62&gt; 'Winning Team '!AC62, True)</f>
        <v>1</v>
      </c>
      <c r="AD62" s="8" t="b">
        <f>IF('Losing Team'!AD62&gt; 'Winning Team '!AD62, True)</f>
        <v>0</v>
      </c>
      <c r="AE62" s="8" t="b">
        <f>IF('Losing Team'!AE62&gt; 'Winning Team '!AE62, True)</f>
        <v>0</v>
      </c>
      <c r="AF62" s="8" t="b">
        <f>IF('Losing Team'!AF62&gt; 'Winning Team '!AF62, True)</f>
        <v>0</v>
      </c>
      <c r="AG62" s="8" t="b">
        <f>IF('Losing Team'!AG62&gt; 'Winning Team '!AG62, True)</f>
        <v>0</v>
      </c>
      <c r="AH62" s="8" t="b">
        <f>IF('Losing Team'!AH62&gt; 'Winning Team '!AH62, True)</f>
        <v>1</v>
      </c>
      <c r="AI62" s="8" t="b">
        <f>IF('Losing Team'!AI62&gt; 'Winning Team '!AI62, True)</f>
        <v>0</v>
      </c>
      <c r="AJ62" s="8" t="b">
        <f>IF('Losing Team'!AJ62&gt; 'Winning Team '!AJ62, True)</f>
        <v>1</v>
      </c>
      <c r="AK62" s="8" t="b">
        <f>IF('Losing Team'!AK62&gt; 'Winning Team '!AK62, True)</f>
        <v>0</v>
      </c>
      <c r="AL62" s="8" t="b">
        <f>IF('Losing Team'!AL62&gt; 'Winning Team '!AL62, True)</f>
        <v>0</v>
      </c>
      <c r="AM62" s="8" t="b">
        <f>IF('Losing Team'!AM62&gt; 'Winning Team '!AM62, True)</f>
        <v>1</v>
      </c>
      <c r="AN62" s="8" t="b">
        <f>IF('Losing Team'!AN62&gt; 'Winning Team '!AN62, True)</f>
        <v>1</v>
      </c>
      <c r="AO62" s="8" t="b">
        <f>IF('Losing Team'!AO62&gt; 'Winning Team '!AO62, True)</f>
        <v>1</v>
      </c>
      <c r="AP62" s="8" t="b">
        <f>IF('Losing Team'!AP62&gt; 'Winning Team '!AP62, True)</f>
        <v>1</v>
      </c>
      <c r="AQ62" s="8" t="b">
        <f>IF('Losing Team'!AQ62&gt; 'Winning Team '!AQ62, True)</f>
        <v>1</v>
      </c>
      <c r="AR62" s="8" t="b">
        <f>IF('Losing Team'!AR62&gt; 'Winning Team '!AR62, True)</f>
        <v>1</v>
      </c>
      <c r="AS62" s="8" t="b">
        <f>IF('Losing Team'!AS62&gt; 'Winning Team '!AS62, True)</f>
        <v>0</v>
      </c>
      <c r="AT62" s="8" t="b">
        <f>IF('Losing Team'!AT62&gt; 'Winning Team '!AT62, True)</f>
        <v>0</v>
      </c>
      <c r="AU62" s="8" t="b">
        <f>IF('Losing Team'!AU62&gt; 'Winning Team '!AU62, True)</f>
        <v>1</v>
      </c>
      <c r="AV62" s="8" t="b">
        <f>IF('Losing Team'!AV62&gt; 'Winning Team '!AV62, True)</f>
        <v>1</v>
      </c>
      <c r="AW62" s="8" t="b">
        <f>IF('Losing Team'!AW62&gt; 'Winning Team '!AW62, True)</f>
        <v>1</v>
      </c>
      <c r="AX62" s="8" t="b">
        <f>IF('Losing Team'!AX62&gt; 'Winning Team '!AX62, True)</f>
        <v>0</v>
      </c>
      <c r="AY62" s="8" t="b">
        <f>IF('Losing Team'!AY62&gt; 'Winning Team '!AY62, True)</f>
        <v>0</v>
      </c>
      <c r="AZ62" s="8" t="b">
        <f>IF('Losing Team'!AZ62&gt; 'Winning Team '!AZ62, True)</f>
        <v>1</v>
      </c>
      <c r="BA62" s="8" t="b">
        <f>IF('Losing Team'!BA62&gt; 'Winning Team '!BA62, True)</f>
        <v>1</v>
      </c>
      <c r="BB62" s="8" t="b">
        <f>IF('Losing Team'!BB62&gt; 'Winning Team '!BB62, True)</f>
        <v>1</v>
      </c>
    </row>
    <row r="63">
      <c r="A63" s="5" t="s">
        <v>182</v>
      </c>
      <c r="B63" s="8" t="b">
        <f>IF('Losing Team'!B63&gt; 'Winning Team '!B63, True)</f>
        <v>0</v>
      </c>
      <c r="C63" s="8" t="b">
        <f>IF('Losing Team'!C63&gt; 'Winning Team '!C63, True)</f>
        <v>1</v>
      </c>
      <c r="D63" s="8" t="b">
        <f>IF('Losing Team'!D63&gt; 'Winning Team '!D63, True)</f>
        <v>1</v>
      </c>
      <c r="E63" s="8" t="b">
        <f>IF('Losing Team'!E63&gt; 'Winning Team '!E63, True)</f>
        <v>0</v>
      </c>
      <c r="F63" s="8" t="b">
        <f>IF('Losing Team'!F63&gt; 'Winning Team '!F63, True)</f>
        <v>0</v>
      </c>
      <c r="G63" s="8" t="b">
        <f>IF('Losing Team'!G63&gt; 'Winning Team '!G63, True)</f>
        <v>1</v>
      </c>
      <c r="H63" s="8" t="b">
        <f>IF('Losing Team'!H63&gt; 'Winning Team '!H63, True)</f>
        <v>0</v>
      </c>
      <c r="I63" s="8" t="b">
        <f>IF('Losing Team'!I63&gt; 'Winning Team '!I63, True)</f>
        <v>0</v>
      </c>
      <c r="J63" s="8" t="b">
        <f>IF('Losing Team'!J63&gt; 'Winning Team '!J63, True)</f>
        <v>1</v>
      </c>
      <c r="K63" s="8" t="b">
        <f>IF('Losing Team'!K63&gt; 'Winning Team '!K63, True)</f>
        <v>0</v>
      </c>
      <c r="L63" s="8" t="b">
        <f>IF('Losing Team'!L63&gt; 'Winning Team '!L63, True)</f>
        <v>1</v>
      </c>
      <c r="M63" s="8" t="b">
        <f>IF('Losing Team'!M63&gt; 'Winning Team '!M63, True)</f>
        <v>1</v>
      </c>
      <c r="N63" s="8" t="b">
        <f>IF('Losing Team'!N63&gt; 'Winning Team '!N63, True)</f>
        <v>1</v>
      </c>
      <c r="O63" s="8" t="b">
        <f>IF('Losing Team'!O63&gt; 'Winning Team '!O63, True)</f>
        <v>1</v>
      </c>
      <c r="P63" s="8" t="b">
        <f>IF('Losing Team'!P63&gt; 'Winning Team '!P63, True)</f>
        <v>0</v>
      </c>
      <c r="Q63" s="8" t="b">
        <f>IF('Losing Team'!Q63&gt; 'Winning Team '!Q63, True)</f>
        <v>1</v>
      </c>
      <c r="R63" s="8" t="b">
        <f>IF('Losing Team'!R63&gt; 'Winning Team '!R63, True)</f>
        <v>0</v>
      </c>
      <c r="S63" s="8" t="b">
        <f>IF('Losing Team'!S63&gt; 'Winning Team '!S63, True)</f>
        <v>1</v>
      </c>
      <c r="T63" s="8" t="b">
        <f>IF('Losing Team'!T63&gt; 'Winning Team '!T63, True)</f>
        <v>0</v>
      </c>
      <c r="U63" s="8" t="b">
        <f>IF('Losing Team'!U63&gt; 'Winning Team '!U63, True)</f>
        <v>0</v>
      </c>
      <c r="V63" s="8" t="b">
        <f>IF('Losing Team'!V63&gt; 'Winning Team '!V63, True)</f>
        <v>0</v>
      </c>
      <c r="W63" s="8" t="b">
        <f>IF('Losing Team'!W63&gt; 'Winning Team '!W63, True)</f>
        <v>0</v>
      </c>
      <c r="X63" s="8" t="b">
        <f>IF('Losing Team'!X63&gt; 'Winning Team '!X63, True)</f>
        <v>1</v>
      </c>
      <c r="Y63" s="8" t="b">
        <f>IF('Losing Team'!Y63&gt; 'Winning Team '!Y63, True)</f>
        <v>0</v>
      </c>
      <c r="Z63" s="8" t="b">
        <f>IF('Losing Team'!Z63&gt; 'Winning Team '!Z63, True)</f>
        <v>1</v>
      </c>
      <c r="AA63" s="8" t="b">
        <f>IF('Losing Team'!AA63&gt; 'Winning Team '!AA63, True)</f>
        <v>1</v>
      </c>
      <c r="AB63" s="8" t="b">
        <f>IF('Losing Team'!AB63&gt; 'Winning Team '!AB63, True)</f>
        <v>0</v>
      </c>
      <c r="AC63" s="8" t="b">
        <f>IF('Losing Team'!AC63&gt; 'Winning Team '!AC63, True)</f>
        <v>1</v>
      </c>
      <c r="AD63" s="8" t="b">
        <f>IF('Losing Team'!AD63&gt; 'Winning Team '!AD63, True)</f>
        <v>1</v>
      </c>
      <c r="AE63" s="8" t="b">
        <f>IF('Losing Team'!AE63&gt; 'Winning Team '!AE63, True)</f>
        <v>1</v>
      </c>
      <c r="AF63" s="8" t="b">
        <f>IF('Losing Team'!AF63&gt; 'Winning Team '!AF63, True)</f>
        <v>0</v>
      </c>
      <c r="AG63" s="8" t="b">
        <f>IF('Losing Team'!AG63&gt; 'Winning Team '!AG63, True)</f>
        <v>0</v>
      </c>
      <c r="AH63" s="8" t="b">
        <f>IF('Losing Team'!AH63&gt; 'Winning Team '!AH63, True)</f>
        <v>1</v>
      </c>
      <c r="AI63" s="8" t="b">
        <f>IF('Losing Team'!AI63&gt; 'Winning Team '!AI63, True)</f>
        <v>0</v>
      </c>
      <c r="AJ63" s="8" t="b">
        <f>IF('Losing Team'!AJ63&gt; 'Winning Team '!AJ63, True)</f>
        <v>0</v>
      </c>
      <c r="AK63" s="8" t="b">
        <f>IF('Losing Team'!AK63&gt; 'Winning Team '!AK63, True)</f>
        <v>0</v>
      </c>
      <c r="AL63" s="8" t="b">
        <f>IF('Losing Team'!AL63&gt; 'Winning Team '!AL63, True)</f>
        <v>0</v>
      </c>
      <c r="AM63" s="8" t="b">
        <f>IF('Losing Team'!AM63&gt; 'Winning Team '!AM63, True)</f>
        <v>1</v>
      </c>
      <c r="AN63" s="8" t="b">
        <f>IF('Losing Team'!AN63&gt; 'Winning Team '!AN63, True)</f>
        <v>1</v>
      </c>
      <c r="AO63" s="8" t="b">
        <f>IF('Losing Team'!AO63&gt; 'Winning Team '!AO63, True)</f>
        <v>1</v>
      </c>
      <c r="AP63" s="8" t="b">
        <f>IF('Losing Team'!AP63&gt; 'Winning Team '!AP63, True)</f>
        <v>1</v>
      </c>
      <c r="AQ63" s="8" t="b">
        <f>IF('Losing Team'!AQ63&gt; 'Winning Team '!AQ63, True)</f>
        <v>1</v>
      </c>
      <c r="AR63" s="8" t="b">
        <f>IF('Losing Team'!AR63&gt; 'Winning Team '!AR63, True)</f>
        <v>1</v>
      </c>
      <c r="AS63" s="8" t="b">
        <f>IF('Losing Team'!AS63&gt; 'Winning Team '!AS63, True)</f>
        <v>0</v>
      </c>
      <c r="AT63" s="8" t="b">
        <f>IF('Losing Team'!AT63&gt; 'Winning Team '!AT63, True)</f>
        <v>0</v>
      </c>
      <c r="AU63" s="8" t="b">
        <f>IF('Losing Team'!AU63&gt; 'Winning Team '!AU63, True)</f>
        <v>1</v>
      </c>
      <c r="AV63" s="8" t="b">
        <f>IF('Losing Team'!AV63&gt; 'Winning Team '!AV63, True)</f>
        <v>1</v>
      </c>
      <c r="AW63" s="8" t="b">
        <f>IF('Losing Team'!AW63&gt; 'Winning Team '!AW63, True)</f>
        <v>1</v>
      </c>
      <c r="AX63" s="8" t="b">
        <f>IF('Losing Team'!AX63&gt; 'Winning Team '!AX63, True)</f>
        <v>0</v>
      </c>
      <c r="AY63" s="8" t="b">
        <f>IF('Losing Team'!AY63&gt; 'Winning Team '!AY63, True)</f>
        <v>1</v>
      </c>
      <c r="AZ63" s="8" t="b">
        <f>IF('Losing Team'!AZ63&gt; 'Winning Team '!AZ63, True)</f>
        <v>0</v>
      </c>
      <c r="BA63" s="8" t="b">
        <f>IF('Losing Team'!BA63&gt; 'Winning Team '!BA63, True)</f>
        <v>0</v>
      </c>
      <c r="BB63" s="8" t="b">
        <f>IF('Losing Team'!BB63&gt; 'Winning Team '!BB63, True)</f>
        <v>1</v>
      </c>
    </row>
    <row r="64">
      <c r="A64" s="5" t="s">
        <v>183</v>
      </c>
      <c r="B64" s="8" t="b">
        <f>IF('Losing Team'!B64&gt; 'Winning Team '!B64, True)</f>
        <v>0</v>
      </c>
      <c r="C64" s="8" t="b">
        <f>IF('Losing Team'!C64&gt; 'Winning Team '!C64, True)</f>
        <v>1</v>
      </c>
      <c r="D64" s="8" t="b">
        <f>IF('Losing Team'!D64&gt; 'Winning Team '!D64, True)</f>
        <v>1</v>
      </c>
      <c r="E64" s="8" t="b">
        <f>IF('Losing Team'!E64&gt; 'Winning Team '!E64, True)</f>
        <v>0</v>
      </c>
      <c r="F64" s="8" t="b">
        <f>IF('Losing Team'!F64&gt; 'Winning Team '!F64, True)</f>
        <v>1</v>
      </c>
      <c r="G64" s="8" t="b">
        <f>IF('Losing Team'!G64&gt; 'Winning Team '!G64, True)</f>
        <v>0</v>
      </c>
      <c r="H64" s="8" t="b">
        <f>IF('Losing Team'!H64&gt; 'Winning Team '!H64, True)</f>
        <v>0</v>
      </c>
      <c r="I64" s="8" t="b">
        <f>IF('Losing Team'!I64&gt; 'Winning Team '!I64, True)</f>
        <v>0</v>
      </c>
      <c r="J64" s="8" t="b">
        <f>IF('Losing Team'!J64&gt; 'Winning Team '!J64, True)</f>
        <v>0</v>
      </c>
      <c r="K64" s="8" t="b">
        <f>IF('Losing Team'!K64&gt; 'Winning Team '!K64, True)</f>
        <v>0</v>
      </c>
      <c r="L64" s="8" t="b">
        <f>IF('Losing Team'!L64&gt; 'Winning Team '!L64, True)</f>
        <v>0</v>
      </c>
      <c r="M64" s="8" t="b">
        <f>IF('Losing Team'!M64&gt; 'Winning Team '!M64, True)</f>
        <v>0</v>
      </c>
      <c r="N64" s="8" t="b">
        <f>IF('Losing Team'!N64&gt; 'Winning Team '!N64, True)</f>
        <v>1</v>
      </c>
      <c r="O64" s="8" t="b">
        <f>IF('Losing Team'!O64&gt; 'Winning Team '!O64, True)</f>
        <v>0</v>
      </c>
      <c r="P64" s="8" t="b">
        <f>IF('Losing Team'!P64&gt; 'Winning Team '!P64, True)</f>
        <v>0</v>
      </c>
      <c r="Q64" s="8" t="b">
        <f>IF('Losing Team'!Q64&gt; 'Winning Team '!Q64, True)</f>
        <v>0</v>
      </c>
      <c r="R64" s="8" t="b">
        <f>IF('Losing Team'!R64&gt; 'Winning Team '!R64, True)</f>
        <v>0</v>
      </c>
      <c r="S64" s="8" t="b">
        <f>IF('Losing Team'!S64&gt; 'Winning Team '!S64, True)</f>
        <v>0</v>
      </c>
      <c r="T64" s="8" t="b">
        <f>IF('Losing Team'!T64&gt; 'Winning Team '!T64, True)</f>
        <v>0</v>
      </c>
      <c r="U64" s="8" t="b">
        <f>IF('Losing Team'!U64&gt; 'Winning Team '!U64, True)</f>
        <v>0</v>
      </c>
      <c r="V64" s="8" t="b">
        <f>IF('Losing Team'!V64&gt; 'Winning Team '!V64, True)</f>
        <v>0</v>
      </c>
      <c r="W64" s="8" t="b">
        <f>IF('Losing Team'!W64&gt; 'Winning Team '!W64, True)</f>
        <v>0</v>
      </c>
      <c r="X64" s="8" t="b">
        <f>IF('Losing Team'!X64&gt; 'Winning Team '!X64, True)</f>
        <v>1</v>
      </c>
      <c r="Y64" s="8" t="b">
        <f>IF('Losing Team'!Y64&gt; 'Winning Team '!Y64, True)</f>
        <v>0</v>
      </c>
      <c r="Z64" s="8" t="b">
        <f>IF('Losing Team'!Z64&gt; 'Winning Team '!Z64, True)</f>
        <v>0</v>
      </c>
      <c r="AA64" s="8" t="b">
        <f>IF('Losing Team'!AA64&gt; 'Winning Team '!AA64, True)</f>
        <v>1</v>
      </c>
      <c r="AB64" s="8" t="b">
        <f>IF('Losing Team'!AB64&gt; 'Winning Team '!AB64, True)</f>
        <v>0</v>
      </c>
      <c r="AC64" s="8" t="b">
        <f>IF('Losing Team'!AC64&gt; 'Winning Team '!AC64, True)</f>
        <v>1</v>
      </c>
      <c r="AD64" s="8" t="b">
        <f>IF('Losing Team'!AD64&gt; 'Winning Team '!AD64, True)</f>
        <v>0</v>
      </c>
      <c r="AE64" s="8" t="b">
        <f>IF('Losing Team'!AE64&gt; 'Winning Team '!AE64, True)</f>
        <v>0</v>
      </c>
      <c r="AF64" s="8" t="b">
        <f>IF('Losing Team'!AF64&gt; 'Winning Team '!AF64, True)</f>
        <v>0</v>
      </c>
      <c r="AG64" s="8" t="b">
        <f>IF('Losing Team'!AG64&gt; 'Winning Team '!AG64, True)</f>
        <v>0</v>
      </c>
      <c r="AH64" s="8" t="b">
        <f>IF('Losing Team'!AH64&gt; 'Winning Team '!AH64, True)</f>
        <v>0</v>
      </c>
      <c r="AI64" s="8" t="b">
        <f>IF('Losing Team'!AI64&gt; 'Winning Team '!AI64, True)</f>
        <v>0</v>
      </c>
      <c r="AJ64" s="8" t="b">
        <f>IF('Losing Team'!AJ64&gt; 'Winning Team '!AJ64, True)</f>
        <v>1</v>
      </c>
      <c r="AK64" s="8" t="b">
        <f>IF('Losing Team'!AK64&gt; 'Winning Team '!AK64, True)</f>
        <v>0</v>
      </c>
      <c r="AL64" s="8" t="b">
        <f>IF('Losing Team'!AL64&gt; 'Winning Team '!AL64, True)</f>
        <v>0</v>
      </c>
      <c r="AM64" s="8" t="b">
        <f>IF('Losing Team'!AM64&gt; 'Winning Team '!AM64, True)</f>
        <v>1</v>
      </c>
      <c r="AN64" s="8" t="b">
        <f>IF('Losing Team'!AN64&gt; 'Winning Team '!AN64, True)</f>
        <v>1</v>
      </c>
      <c r="AO64" s="8" t="b">
        <f>IF('Losing Team'!AO64&gt; 'Winning Team '!AO64, True)</f>
        <v>0</v>
      </c>
      <c r="AP64" s="8" t="b">
        <f>IF('Losing Team'!AP64&gt; 'Winning Team '!AP64, True)</f>
        <v>1</v>
      </c>
      <c r="AQ64" s="8" t="b">
        <f>IF('Losing Team'!AQ64&gt; 'Winning Team '!AQ64, True)</f>
        <v>1</v>
      </c>
      <c r="AR64" s="8" t="b">
        <f>IF('Losing Team'!AR64&gt; 'Winning Team '!AR64, True)</f>
        <v>0</v>
      </c>
      <c r="AS64" s="8" t="b">
        <f>IF('Losing Team'!AS64&gt; 'Winning Team '!AS64, True)</f>
        <v>0</v>
      </c>
      <c r="AT64" s="8" t="b">
        <f>IF('Losing Team'!AT64&gt; 'Winning Team '!AT64, True)</f>
        <v>0</v>
      </c>
      <c r="AU64" s="8" t="b">
        <f>IF('Losing Team'!AU64&gt; 'Winning Team '!AU64, True)</f>
        <v>1</v>
      </c>
      <c r="AV64" s="8" t="b">
        <f>IF('Losing Team'!AV64&gt; 'Winning Team '!AV64, True)</f>
        <v>1</v>
      </c>
      <c r="AW64" s="8" t="b">
        <f>IF('Losing Team'!AW64&gt; 'Winning Team '!AW64, True)</f>
        <v>1</v>
      </c>
      <c r="AX64" s="8" t="b">
        <f>IF('Losing Team'!AX64&gt; 'Winning Team '!AX64, True)</f>
        <v>0</v>
      </c>
      <c r="AY64" s="8" t="b">
        <f>IF('Losing Team'!AY64&gt; 'Winning Team '!AY64, True)</f>
        <v>0</v>
      </c>
      <c r="AZ64" s="8" t="b">
        <f>IF('Losing Team'!AZ64&gt; 'Winning Team '!AZ64, True)</f>
        <v>0</v>
      </c>
      <c r="BA64" s="8" t="b">
        <f>IF('Losing Team'!BA64&gt; 'Winning Team '!BA64, True)</f>
        <v>1</v>
      </c>
      <c r="BB64" s="8" t="b">
        <f>IF('Losing Team'!BB64&gt; 'Winning Team '!BB64, True)</f>
        <v>0</v>
      </c>
    </row>
    <row r="65">
      <c r="A65" s="5" t="s">
        <v>184</v>
      </c>
      <c r="B65" s="8" t="b">
        <f>IF('Losing Team'!B65&gt; 'Winning Team '!B65, True)</f>
        <v>0</v>
      </c>
      <c r="C65" s="8" t="b">
        <f>IF('Losing Team'!C65&gt; 'Winning Team '!C65, True)</f>
        <v>0</v>
      </c>
      <c r="D65" s="8" t="b">
        <f>IF('Losing Team'!D65&gt; 'Winning Team '!D65, True)</f>
        <v>0</v>
      </c>
      <c r="E65" s="8" t="b">
        <f>IF('Losing Team'!E65&gt; 'Winning Team '!E65, True)</f>
        <v>0</v>
      </c>
      <c r="F65" s="8" t="b">
        <f>IF('Losing Team'!F65&gt; 'Winning Team '!F65, True)</f>
        <v>1</v>
      </c>
      <c r="G65" s="8" t="b">
        <f>IF('Losing Team'!G65&gt; 'Winning Team '!G65, True)</f>
        <v>0</v>
      </c>
      <c r="H65" s="8" t="b">
        <f>IF('Losing Team'!H65&gt; 'Winning Team '!H65, True)</f>
        <v>0</v>
      </c>
      <c r="I65" s="8" t="b">
        <f>IF('Losing Team'!I65&gt; 'Winning Team '!I65, True)</f>
        <v>0</v>
      </c>
      <c r="J65" s="8" t="b">
        <f>IF('Losing Team'!J65&gt; 'Winning Team '!J65, True)</f>
        <v>0</v>
      </c>
      <c r="K65" s="8" t="b">
        <f>IF('Losing Team'!K65&gt; 'Winning Team '!K65, True)</f>
        <v>0</v>
      </c>
      <c r="L65" s="8" t="b">
        <f>IF('Losing Team'!L65&gt; 'Winning Team '!L65, True)</f>
        <v>0</v>
      </c>
      <c r="M65" s="8" t="b">
        <f>IF('Losing Team'!M65&gt; 'Winning Team '!M65, True)</f>
        <v>0</v>
      </c>
      <c r="N65" s="8" t="b">
        <f>IF('Losing Team'!N65&gt; 'Winning Team '!N65, True)</f>
        <v>0</v>
      </c>
      <c r="O65" s="8" t="b">
        <f>IF('Losing Team'!O65&gt; 'Winning Team '!O65, True)</f>
        <v>1</v>
      </c>
      <c r="P65" s="8" t="b">
        <f>IF('Losing Team'!P65&gt; 'Winning Team '!P65, True)</f>
        <v>1</v>
      </c>
      <c r="Q65" s="8" t="b">
        <f>IF('Losing Team'!Q65&gt; 'Winning Team '!Q65, True)</f>
        <v>0</v>
      </c>
      <c r="R65" s="8" t="b">
        <f>IF('Losing Team'!R65&gt; 'Winning Team '!R65, True)</f>
        <v>0</v>
      </c>
      <c r="S65" s="8" t="b">
        <f>IF('Losing Team'!S65&gt; 'Winning Team '!S65, True)</f>
        <v>0</v>
      </c>
      <c r="T65" s="8" t="b">
        <f>IF('Losing Team'!T65&gt; 'Winning Team '!T65, True)</f>
        <v>0</v>
      </c>
      <c r="U65" s="8" t="b">
        <f>IF('Losing Team'!U65&gt; 'Winning Team '!U65, True)</f>
        <v>1</v>
      </c>
      <c r="V65" s="8" t="b">
        <f>IF('Losing Team'!V65&gt; 'Winning Team '!V65, True)</f>
        <v>0</v>
      </c>
      <c r="W65" s="8" t="b">
        <f>IF('Losing Team'!W65&gt; 'Winning Team '!W65, True)</f>
        <v>0</v>
      </c>
      <c r="X65" s="8" t="b">
        <f>IF('Losing Team'!X65&gt; 'Winning Team '!X65, True)</f>
        <v>0</v>
      </c>
      <c r="Y65" s="8" t="b">
        <f>IF('Losing Team'!Y65&gt; 'Winning Team '!Y65, True)</f>
        <v>1</v>
      </c>
      <c r="Z65" s="8" t="b">
        <f>IF('Losing Team'!Z65&gt; 'Winning Team '!Z65, True)</f>
        <v>0</v>
      </c>
      <c r="AA65" s="8" t="b">
        <f>IF('Losing Team'!AA65&gt; 'Winning Team '!AA65, True)</f>
        <v>1</v>
      </c>
      <c r="AB65" s="8" t="b">
        <f>IF('Losing Team'!AB65&gt; 'Winning Team '!AB65, True)</f>
        <v>1</v>
      </c>
      <c r="AC65" s="8" t="b">
        <f>IF('Losing Team'!AC65&gt; 'Winning Team '!AC65, True)</f>
        <v>0</v>
      </c>
      <c r="AD65" s="8" t="b">
        <f>IF('Losing Team'!AD65&gt; 'Winning Team '!AD65, True)</f>
        <v>1</v>
      </c>
      <c r="AE65" s="8" t="b">
        <f>IF('Losing Team'!AE65&gt; 'Winning Team '!AE65, True)</f>
        <v>0</v>
      </c>
      <c r="AF65" s="8" t="b">
        <f>IF('Losing Team'!AF65&gt; 'Winning Team '!AF65, True)</f>
        <v>1</v>
      </c>
      <c r="AG65" s="8" t="b">
        <f>IF('Losing Team'!AG65&gt; 'Winning Team '!AG65, True)</f>
        <v>1</v>
      </c>
      <c r="AH65" s="8" t="b">
        <f>IF('Losing Team'!AH65&gt; 'Winning Team '!AH65, True)</f>
        <v>1</v>
      </c>
      <c r="AI65" s="8" t="b">
        <f>IF('Losing Team'!AI65&gt; 'Winning Team '!AI65, True)</f>
        <v>1</v>
      </c>
      <c r="AJ65" s="8" t="b">
        <f>IF('Losing Team'!AJ65&gt; 'Winning Team '!AJ65, True)</f>
        <v>1</v>
      </c>
      <c r="AK65" s="8" t="b">
        <f>IF('Losing Team'!AK65&gt; 'Winning Team '!AK65, True)</f>
        <v>1</v>
      </c>
      <c r="AL65" s="8" t="b">
        <f>IF('Losing Team'!AL65&gt; 'Winning Team '!AL65, True)</f>
        <v>1</v>
      </c>
      <c r="AM65" s="8" t="b">
        <f>IF('Losing Team'!AM65&gt; 'Winning Team '!AM65, True)</f>
        <v>1</v>
      </c>
      <c r="AN65" s="8" t="b">
        <f>IF('Losing Team'!AN65&gt; 'Winning Team '!AN65, True)</f>
        <v>1</v>
      </c>
      <c r="AO65" s="8" t="b">
        <f>IF('Losing Team'!AO65&gt; 'Winning Team '!AO65, True)</f>
        <v>1</v>
      </c>
      <c r="AP65" s="8" t="b">
        <f>IF('Losing Team'!AP65&gt; 'Winning Team '!AP65, True)</f>
        <v>0</v>
      </c>
      <c r="AQ65" s="8" t="b">
        <f>IF('Losing Team'!AQ65&gt; 'Winning Team '!AQ65, True)</f>
        <v>0</v>
      </c>
      <c r="AR65" s="8" t="b">
        <f>IF('Losing Team'!AR65&gt; 'Winning Team '!AR65, True)</f>
        <v>1</v>
      </c>
      <c r="AS65" s="8" t="b">
        <f>IF('Losing Team'!AS65&gt; 'Winning Team '!AS65, True)</f>
        <v>1</v>
      </c>
      <c r="AT65" s="8" t="b">
        <f>IF('Losing Team'!AT65&gt; 'Winning Team '!AT65, True)</f>
        <v>1</v>
      </c>
      <c r="AU65" s="8" t="b">
        <f>IF('Losing Team'!AU65&gt; 'Winning Team '!AU65, True)</f>
        <v>1</v>
      </c>
      <c r="AV65" s="8" t="b">
        <f>IF('Losing Team'!AV65&gt; 'Winning Team '!AV65, True)</f>
        <v>1</v>
      </c>
      <c r="AW65" s="8" t="b">
        <f>IF('Losing Team'!AW65&gt; 'Winning Team '!AW65, True)</f>
        <v>0</v>
      </c>
      <c r="AX65" s="8" t="b">
        <f>IF('Losing Team'!AX65&gt; 'Winning Team '!AX65, True)</f>
        <v>1</v>
      </c>
      <c r="AY65" s="8" t="b">
        <f>IF('Losing Team'!AY65&gt; 'Winning Team '!AY65, True)</f>
        <v>0</v>
      </c>
      <c r="AZ65" s="8" t="b">
        <f>IF('Losing Team'!AZ65&gt; 'Winning Team '!AZ65, True)</f>
        <v>0</v>
      </c>
      <c r="BA65" s="8" t="b">
        <f>IF('Losing Team'!BA65&gt; 'Winning Team '!BA65, True)</f>
        <v>1</v>
      </c>
      <c r="BB65" s="8" t="b">
        <f>IF('Losing Team'!BB65&gt; 'Winning Team '!BB65, True)</f>
        <v>1</v>
      </c>
    </row>
    <row r="66">
      <c r="A66" s="5" t="s">
        <v>185</v>
      </c>
      <c r="B66" s="8" t="b">
        <f>IF('Losing Team'!B66&gt; 'Winning Team '!B66, True)</f>
        <v>0</v>
      </c>
      <c r="C66" s="8" t="b">
        <f>IF('Losing Team'!C66&gt; 'Winning Team '!C66, True)</f>
        <v>0</v>
      </c>
      <c r="D66" s="8" t="b">
        <f>IF('Losing Team'!D66&gt; 'Winning Team '!D66, True)</f>
        <v>0</v>
      </c>
      <c r="E66" s="8" t="b">
        <f>IF('Losing Team'!E66&gt; 'Winning Team '!E66, True)</f>
        <v>1</v>
      </c>
      <c r="F66" s="8" t="b">
        <f>IF('Losing Team'!F66&gt; 'Winning Team '!F66, True)</f>
        <v>1</v>
      </c>
      <c r="G66" s="8" t="b">
        <f>IF('Losing Team'!G66&gt; 'Winning Team '!G66, True)</f>
        <v>0</v>
      </c>
      <c r="H66" s="8" t="b">
        <f>IF('Losing Team'!H66&gt; 'Winning Team '!H66, True)</f>
        <v>0</v>
      </c>
      <c r="I66" s="8" t="b">
        <f>IF('Losing Team'!I66&gt; 'Winning Team '!I66, True)</f>
        <v>0</v>
      </c>
      <c r="J66" s="8" t="b">
        <f>IF('Losing Team'!J66&gt; 'Winning Team '!J66, True)</f>
        <v>0</v>
      </c>
      <c r="K66" s="8" t="b">
        <f>IF('Losing Team'!K66&gt; 'Winning Team '!K66, True)</f>
        <v>0</v>
      </c>
      <c r="L66" s="8" t="b">
        <f>IF('Losing Team'!L66&gt; 'Winning Team '!L66, True)</f>
        <v>0</v>
      </c>
      <c r="M66" s="8" t="b">
        <f>IF('Losing Team'!M66&gt; 'Winning Team '!M66, True)</f>
        <v>1</v>
      </c>
      <c r="N66" s="8" t="b">
        <f>IF('Losing Team'!N66&gt; 'Winning Team '!N66, True)</f>
        <v>1</v>
      </c>
      <c r="O66" s="8" t="b">
        <f>IF('Losing Team'!O66&gt; 'Winning Team '!O66, True)</f>
        <v>0</v>
      </c>
      <c r="P66" s="8" t="b">
        <f>IF('Losing Team'!P66&gt; 'Winning Team '!P66, True)</f>
        <v>0</v>
      </c>
      <c r="Q66" s="8" t="b">
        <f>IF('Losing Team'!Q66&gt; 'Winning Team '!Q66, True)</f>
        <v>0</v>
      </c>
      <c r="R66" s="8" t="b">
        <f>IF('Losing Team'!R66&gt; 'Winning Team '!R66, True)</f>
        <v>1</v>
      </c>
      <c r="S66" s="8" t="b">
        <f>IF('Losing Team'!S66&gt; 'Winning Team '!S66, True)</f>
        <v>0</v>
      </c>
      <c r="T66" s="8" t="b">
        <f>IF('Losing Team'!T66&gt; 'Winning Team '!T66, True)</f>
        <v>0</v>
      </c>
      <c r="U66" s="8" t="b">
        <f>IF('Losing Team'!U66&gt; 'Winning Team '!U66, True)</f>
        <v>1</v>
      </c>
      <c r="V66" s="8" t="b">
        <f>IF('Losing Team'!V66&gt; 'Winning Team '!V66, True)</f>
        <v>1</v>
      </c>
      <c r="W66" s="8" t="b">
        <f>IF('Losing Team'!W66&gt; 'Winning Team '!W66, True)</f>
        <v>0</v>
      </c>
      <c r="X66" s="8" t="b">
        <f>IF('Losing Team'!X66&gt; 'Winning Team '!X66, True)</f>
        <v>0</v>
      </c>
      <c r="Y66" s="8" t="b">
        <f>IF('Losing Team'!Y66&gt; 'Winning Team '!Y66, True)</f>
        <v>1</v>
      </c>
      <c r="Z66" s="8" t="b">
        <f>IF('Losing Team'!Z66&gt; 'Winning Team '!Z66, True)</f>
        <v>0</v>
      </c>
      <c r="AA66" s="8" t="b">
        <f>IF('Losing Team'!AA66&gt; 'Winning Team '!AA66, True)</f>
        <v>1</v>
      </c>
      <c r="AB66" s="8" t="b">
        <f>IF('Losing Team'!AB66&gt; 'Winning Team '!AB66, True)</f>
        <v>1</v>
      </c>
      <c r="AC66" s="8" t="b">
        <f>IF('Losing Team'!AC66&gt; 'Winning Team '!AC66, True)</f>
        <v>0</v>
      </c>
      <c r="AD66" s="8" t="b">
        <f>IF('Losing Team'!AD66&gt; 'Winning Team '!AD66, True)</f>
        <v>0</v>
      </c>
      <c r="AE66" s="8" t="b">
        <f>IF('Losing Team'!AE66&gt; 'Winning Team '!AE66, True)</f>
        <v>1</v>
      </c>
      <c r="AF66" s="8" t="b">
        <f>IF('Losing Team'!AF66&gt; 'Winning Team '!AF66, True)</f>
        <v>1</v>
      </c>
      <c r="AG66" s="8" t="b">
        <f>IF('Losing Team'!AG66&gt; 'Winning Team '!AG66, True)</f>
        <v>1</v>
      </c>
      <c r="AH66" s="8" t="b">
        <f>IF('Losing Team'!AH66&gt; 'Winning Team '!AH66, True)</f>
        <v>0</v>
      </c>
      <c r="AI66" s="8" t="b">
        <f>IF('Losing Team'!AI66&gt; 'Winning Team '!AI66, True)</f>
        <v>0</v>
      </c>
      <c r="AJ66" s="8" t="b">
        <f>IF('Losing Team'!AJ66&gt; 'Winning Team '!AJ66, True)</f>
        <v>1</v>
      </c>
      <c r="AK66" s="8" t="b">
        <f>IF('Losing Team'!AK66&gt; 'Winning Team '!AK66, True)</f>
        <v>1</v>
      </c>
      <c r="AL66" s="8" t="b">
        <f>IF('Losing Team'!AL66&gt; 'Winning Team '!AL66, True)</f>
        <v>0</v>
      </c>
      <c r="AM66" s="8" t="b">
        <f>IF('Losing Team'!AM66&gt; 'Winning Team '!AM66, True)</f>
        <v>0</v>
      </c>
      <c r="AN66" s="8" t="b">
        <f>IF('Losing Team'!AN66&gt; 'Winning Team '!AN66, True)</f>
        <v>0</v>
      </c>
      <c r="AO66" s="8" t="b">
        <f>IF('Losing Team'!AO66&gt; 'Winning Team '!AO66, True)</f>
        <v>0</v>
      </c>
      <c r="AP66" s="8" t="b">
        <f>IF('Losing Team'!AP66&gt; 'Winning Team '!AP66, True)</f>
        <v>0</v>
      </c>
      <c r="AQ66" s="8" t="b">
        <f>IF('Losing Team'!AQ66&gt; 'Winning Team '!AQ66, True)</f>
        <v>0</v>
      </c>
      <c r="AR66" s="8" t="b">
        <f>IF('Losing Team'!AR66&gt; 'Winning Team '!AR66, True)</f>
        <v>0</v>
      </c>
      <c r="AS66" s="8" t="b">
        <f>IF('Losing Team'!AS66&gt; 'Winning Team '!AS66, True)</f>
        <v>1</v>
      </c>
      <c r="AT66" s="8" t="b">
        <f>IF('Losing Team'!AT66&gt; 'Winning Team '!AT66, True)</f>
        <v>1</v>
      </c>
      <c r="AU66" s="8" t="b">
        <f>IF('Losing Team'!AU66&gt; 'Winning Team '!AU66, True)</f>
        <v>1</v>
      </c>
      <c r="AV66" s="8" t="b">
        <f>IF('Losing Team'!AV66&gt; 'Winning Team '!AV66, True)</f>
        <v>1</v>
      </c>
      <c r="AW66" s="8" t="b">
        <f>IF('Losing Team'!AW66&gt; 'Winning Team '!AW66, True)</f>
        <v>0</v>
      </c>
      <c r="AX66" s="8" t="b">
        <f>IF('Losing Team'!AX66&gt; 'Winning Team '!AX66, True)</f>
        <v>1</v>
      </c>
      <c r="AY66" s="8" t="b">
        <f>IF('Losing Team'!AY66&gt; 'Winning Team '!AY66, True)</f>
        <v>0</v>
      </c>
      <c r="AZ66" s="8" t="b">
        <f>IF('Losing Team'!AZ66&gt; 'Winning Team '!AZ66, True)</f>
        <v>0</v>
      </c>
      <c r="BA66" s="8" t="b">
        <f>IF('Losing Team'!BA66&gt; 'Winning Team '!BA66, True)</f>
        <v>1</v>
      </c>
      <c r="BB66" s="8" t="b">
        <f>IF('Losing Team'!BB66&gt; 'Winning Team '!BB66, True)</f>
        <v>0</v>
      </c>
    </row>
    <row r="67">
      <c r="A67" s="5" t="s">
        <v>186</v>
      </c>
      <c r="B67" s="8" t="b">
        <f>IF('Losing Team'!B67&gt; 'Winning Team '!B67, True)</f>
        <v>0</v>
      </c>
      <c r="C67" s="8" t="b">
        <f>IF('Losing Team'!C67&gt; 'Winning Team '!C67, True)</f>
        <v>0</v>
      </c>
      <c r="D67" s="8" t="b">
        <f>IF('Losing Team'!D67&gt; 'Winning Team '!D67, True)</f>
        <v>1</v>
      </c>
      <c r="E67" s="8" t="b">
        <f>IF('Losing Team'!E67&gt; 'Winning Team '!E67, True)</f>
        <v>1</v>
      </c>
      <c r="F67" s="8" t="b">
        <f>IF('Losing Team'!F67&gt; 'Winning Team '!F67, True)</f>
        <v>0</v>
      </c>
      <c r="G67" s="8" t="b">
        <f>IF('Losing Team'!G67&gt; 'Winning Team '!G67, True)</f>
        <v>1</v>
      </c>
      <c r="H67" s="8" t="b">
        <f>IF('Losing Team'!H67&gt; 'Winning Team '!H67, True)</f>
        <v>0</v>
      </c>
      <c r="I67" s="8" t="b">
        <f>IF('Losing Team'!I67&gt; 'Winning Team '!I67, True)</f>
        <v>0</v>
      </c>
      <c r="J67" s="8" t="b">
        <f>IF('Losing Team'!J67&gt; 'Winning Team '!J67, True)</f>
        <v>0</v>
      </c>
      <c r="K67" s="8" t="b">
        <f>IF('Losing Team'!K67&gt; 'Winning Team '!K67, True)</f>
        <v>0</v>
      </c>
      <c r="L67" s="8" t="b">
        <f>IF('Losing Team'!L67&gt; 'Winning Team '!L67, True)</f>
        <v>1</v>
      </c>
      <c r="M67" s="8" t="b">
        <f>IF('Losing Team'!M67&gt; 'Winning Team '!M67, True)</f>
        <v>0</v>
      </c>
      <c r="N67" s="8" t="b">
        <f>IF('Losing Team'!N67&gt; 'Winning Team '!N67, True)</f>
        <v>0</v>
      </c>
      <c r="O67" s="8" t="b">
        <f>IF('Losing Team'!O67&gt; 'Winning Team '!O67, True)</f>
        <v>1</v>
      </c>
      <c r="P67" s="8" t="b">
        <f>IF('Losing Team'!P67&gt; 'Winning Team '!P67, True)</f>
        <v>0</v>
      </c>
      <c r="Q67" s="8" t="b">
        <f>IF('Losing Team'!Q67&gt; 'Winning Team '!Q67, True)</f>
        <v>1</v>
      </c>
      <c r="R67" s="8" t="b">
        <f>IF('Losing Team'!R67&gt; 'Winning Team '!R67, True)</f>
        <v>1</v>
      </c>
      <c r="S67" s="8" t="b">
        <f>IF('Losing Team'!S67&gt; 'Winning Team '!S67, True)</f>
        <v>1</v>
      </c>
      <c r="T67" s="8" t="b">
        <f>IF('Losing Team'!T67&gt; 'Winning Team '!T67, True)</f>
        <v>0</v>
      </c>
      <c r="U67" s="8" t="b">
        <f>IF('Losing Team'!U67&gt; 'Winning Team '!U67, True)</f>
        <v>1</v>
      </c>
      <c r="V67" s="8" t="b">
        <f>IF('Losing Team'!V67&gt; 'Winning Team '!V67, True)</f>
        <v>0</v>
      </c>
      <c r="W67" s="8" t="b">
        <f>IF('Losing Team'!W67&gt; 'Winning Team '!W67, True)</f>
        <v>0</v>
      </c>
      <c r="X67" s="8" t="b">
        <f>IF('Losing Team'!X67&gt; 'Winning Team '!X67, True)</f>
        <v>0</v>
      </c>
      <c r="Y67" s="8" t="b">
        <f>IF('Losing Team'!Y67&gt; 'Winning Team '!Y67, True)</f>
        <v>0</v>
      </c>
      <c r="Z67" s="8" t="b">
        <f>IF('Losing Team'!Z67&gt; 'Winning Team '!Z67, True)</f>
        <v>1</v>
      </c>
      <c r="AA67" s="8" t="b">
        <f>IF('Losing Team'!AA67&gt; 'Winning Team '!AA67, True)</f>
        <v>0</v>
      </c>
      <c r="AB67" s="8" t="b">
        <f>IF('Losing Team'!AB67&gt; 'Winning Team '!AB67, True)</f>
        <v>0</v>
      </c>
      <c r="AC67" s="8" t="b">
        <f>IF('Losing Team'!AC67&gt; 'Winning Team '!AC67, True)</f>
        <v>1</v>
      </c>
      <c r="AD67" s="8" t="b">
        <f>IF('Losing Team'!AD67&gt; 'Winning Team '!AD67, True)</f>
        <v>1</v>
      </c>
      <c r="AE67" s="8" t="b">
        <f>IF('Losing Team'!AE67&gt; 'Winning Team '!AE67, True)</f>
        <v>0</v>
      </c>
      <c r="AF67" s="8" t="b">
        <f>IF('Losing Team'!AF67&gt; 'Winning Team '!AF67, True)</f>
        <v>0</v>
      </c>
      <c r="AG67" s="8" t="b">
        <f>IF('Losing Team'!AG67&gt; 'Winning Team '!AG67, True)</f>
        <v>0</v>
      </c>
      <c r="AH67" s="8" t="b">
        <f>IF('Losing Team'!AH67&gt; 'Winning Team '!AH67, True)</f>
        <v>1</v>
      </c>
      <c r="AI67" s="8" t="b">
        <f>IF('Losing Team'!AI67&gt; 'Winning Team '!AI67, True)</f>
        <v>0</v>
      </c>
      <c r="AJ67" s="8" t="b">
        <f>IF('Losing Team'!AJ67&gt; 'Winning Team '!AJ67, True)</f>
        <v>1</v>
      </c>
      <c r="AK67" s="8" t="b">
        <f>IF('Losing Team'!AK67&gt; 'Winning Team '!AK67, True)</f>
        <v>0</v>
      </c>
      <c r="AL67" s="8" t="b">
        <f>IF('Losing Team'!AL67&gt; 'Winning Team '!AL67, True)</f>
        <v>0</v>
      </c>
      <c r="AM67" s="8" t="b">
        <f>IF('Losing Team'!AM67&gt; 'Winning Team '!AM67, True)</f>
        <v>1</v>
      </c>
      <c r="AN67" s="8" t="b">
        <f>IF('Losing Team'!AN67&gt; 'Winning Team '!AN67, True)</f>
        <v>1</v>
      </c>
      <c r="AO67" s="8" t="b">
        <f>IF('Losing Team'!AO67&gt; 'Winning Team '!AO67, True)</f>
        <v>1</v>
      </c>
      <c r="AP67" s="8" t="b">
        <f>IF('Losing Team'!AP67&gt; 'Winning Team '!AP67, True)</f>
        <v>1</v>
      </c>
      <c r="AQ67" s="8" t="b">
        <f>IF('Losing Team'!AQ67&gt; 'Winning Team '!AQ67, True)</f>
        <v>0</v>
      </c>
      <c r="AR67" s="8" t="b">
        <f>IF('Losing Team'!AR67&gt; 'Winning Team '!AR67, True)</f>
        <v>0</v>
      </c>
      <c r="AS67" s="8" t="b">
        <f>IF('Losing Team'!AS67&gt; 'Winning Team '!AS67, True)</f>
        <v>0</v>
      </c>
      <c r="AT67" s="8" t="b">
        <f>IF('Losing Team'!AT67&gt; 'Winning Team '!AT67, True)</f>
        <v>0</v>
      </c>
      <c r="AU67" s="8" t="b">
        <f>IF('Losing Team'!AU67&gt; 'Winning Team '!AU67, True)</f>
        <v>0</v>
      </c>
      <c r="AV67" s="8" t="b">
        <f>IF('Losing Team'!AV67&gt; 'Winning Team '!AV67, True)</f>
        <v>0</v>
      </c>
      <c r="AW67" s="8" t="b">
        <f>IF('Losing Team'!AW67&gt; 'Winning Team '!AW67, True)</f>
        <v>0</v>
      </c>
      <c r="AX67" s="8" t="b">
        <f>IF('Losing Team'!AX67&gt; 'Winning Team '!AX67, True)</f>
        <v>0</v>
      </c>
      <c r="AY67" s="8" t="b">
        <f>IF('Losing Team'!AY67&gt; 'Winning Team '!AY67, True)</f>
        <v>0</v>
      </c>
      <c r="AZ67" s="8" t="b">
        <f>IF('Losing Team'!AZ67&gt; 'Winning Team '!AZ67, True)</f>
        <v>0</v>
      </c>
      <c r="BA67" s="8" t="b">
        <f>IF('Losing Team'!BA67&gt; 'Winning Team '!BA67, True)</f>
        <v>1</v>
      </c>
      <c r="BB67" s="8" t="b">
        <f>IF('Losing Team'!BB67&gt; 'Winning Team '!BB67, True)</f>
        <v>0</v>
      </c>
    </row>
    <row r="68">
      <c r="A68" s="5" t="s">
        <v>187</v>
      </c>
      <c r="B68" s="8" t="b">
        <f>IF('Losing Team'!B68&gt; 'Winning Team '!B68, True)</f>
        <v>0</v>
      </c>
      <c r="C68" s="8" t="b">
        <f>IF('Losing Team'!C68&gt; 'Winning Team '!C68, True)</f>
        <v>0</v>
      </c>
      <c r="D68" s="8" t="b">
        <f>IF('Losing Team'!D68&gt; 'Winning Team '!D68, True)</f>
        <v>0</v>
      </c>
      <c r="E68" s="8" t="b">
        <f>IF('Losing Team'!E68&gt; 'Winning Team '!E68, True)</f>
        <v>1</v>
      </c>
      <c r="F68" s="8" t="b">
        <f>IF('Losing Team'!F68&gt; 'Winning Team '!F68, True)</f>
        <v>1</v>
      </c>
      <c r="G68" s="8" t="b">
        <f>IF('Losing Team'!G68&gt; 'Winning Team '!G68, True)</f>
        <v>0</v>
      </c>
      <c r="H68" s="8" t="b">
        <f>IF('Losing Team'!H68&gt; 'Winning Team '!H68, True)</f>
        <v>0</v>
      </c>
      <c r="I68" s="8" t="b">
        <f>IF('Losing Team'!I68&gt; 'Winning Team '!I68, True)</f>
        <v>0</v>
      </c>
      <c r="J68" s="8" t="b">
        <f>IF('Losing Team'!J68&gt; 'Winning Team '!J68, True)</f>
        <v>0</v>
      </c>
      <c r="K68" s="8" t="b">
        <f>IF('Losing Team'!K68&gt; 'Winning Team '!K68, True)</f>
        <v>0</v>
      </c>
      <c r="L68" s="8" t="b">
        <f>IF('Losing Team'!L68&gt; 'Winning Team '!L68, True)</f>
        <v>0</v>
      </c>
      <c r="M68" s="8" t="b">
        <f>IF('Losing Team'!M68&gt; 'Winning Team '!M68, True)</f>
        <v>1</v>
      </c>
      <c r="N68" s="8" t="b">
        <f>IF('Losing Team'!N68&gt; 'Winning Team '!N68, True)</f>
        <v>1</v>
      </c>
      <c r="O68" s="8" t="b">
        <f>IF('Losing Team'!O68&gt; 'Winning Team '!O68, True)</f>
        <v>0</v>
      </c>
      <c r="P68" s="8" t="b">
        <f>IF('Losing Team'!P68&gt; 'Winning Team '!P68, True)</f>
        <v>0</v>
      </c>
      <c r="Q68" s="8" t="b">
        <f>IF('Losing Team'!Q68&gt; 'Winning Team '!Q68, True)</f>
        <v>0</v>
      </c>
      <c r="R68" s="8" t="b">
        <f>IF('Losing Team'!R68&gt; 'Winning Team '!R68, True)</f>
        <v>0</v>
      </c>
      <c r="S68" s="8" t="b">
        <f>IF('Losing Team'!S68&gt; 'Winning Team '!S68, True)</f>
        <v>0</v>
      </c>
      <c r="T68" s="8" t="b">
        <f>IF('Losing Team'!T68&gt; 'Winning Team '!T68, True)</f>
        <v>1</v>
      </c>
      <c r="U68" s="8" t="b">
        <f>IF('Losing Team'!U68&gt; 'Winning Team '!U68, True)</f>
        <v>0</v>
      </c>
      <c r="V68" s="8" t="b">
        <f>IF('Losing Team'!V68&gt; 'Winning Team '!V68, True)</f>
        <v>1</v>
      </c>
      <c r="W68" s="8" t="b">
        <f>IF('Losing Team'!W68&gt; 'Winning Team '!W68, True)</f>
        <v>0</v>
      </c>
      <c r="X68" s="8" t="b">
        <f>IF('Losing Team'!X68&gt; 'Winning Team '!X68, True)</f>
        <v>1</v>
      </c>
      <c r="Y68" s="8" t="b">
        <f>IF('Losing Team'!Y68&gt; 'Winning Team '!Y68, True)</f>
        <v>0</v>
      </c>
      <c r="Z68" s="8" t="b">
        <f>IF('Losing Team'!Z68&gt; 'Winning Team '!Z68, True)</f>
        <v>0</v>
      </c>
      <c r="AA68" s="8" t="b">
        <f>IF('Losing Team'!AA68&gt; 'Winning Team '!AA68, True)</f>
        <v>0</v>
      </c>
      <c r="AB68" s="8" t="b">
        <f>IF('Losing Team'!AB68&gt; 'Winning Team '!AB68, True)</f>
        <v>0</v>
      </c>
      <c r="AC68" s="8" t="b">
        <f>IF('Losing Team'!AC68&gt; 'Winning Team '!AC68, True)</f>
        <v>1</v>
      </c>
      <c r="AD68" s="8" t="b">
        <f>IF('Losing Team'!AD68&gt; 'Winning Team '!AD68, True)</f>
        <v>1</v>
      </c>
      <c r="AE68" s="8" t="b">
        <f>IF('Losing Team'!AE68&gt; 'Winning Team '!AE68, True)</f>
        <v>0</v>
      </c>
      <c r="AF68" s="8" t="b">
        <f>IF('Losing Team'!AF68&gt; 'Winning Team '!AF68, True)</f>
        <v>1</v>
      </c>
      <c r="AG68" s="8" t="b">
        <f>IF('Losing Team'!AG68&gt; 'Winning Team '!AG68, True)</f>
        <v>1</v>
      </c>
      <c r="AH68" s="8" t="b">
        <f>IF('Losing Team'!AH68&gt; 'Winning Team '!AH68, True)</f>
        <v>0</v>
      </c>
      <c r="AI68" s="8" t="b">
        <f>IF('Losing Team'!AI68&gt; 'Winning Team '!AI68, True)</f>
        <v>0</v>
      </c>
      <c r="AJ68" s="8" t="b">
        <f>IF('Losing Team'!AJ68&gt; 'Winning Team '!AJ68, True)</f>
        <v>1</v>
      </c>
      <c r="AK68" s="8" t="b">
        <f>IF('Losing Team'!AK68&gt; 'Winning Team '!AK68, True)</f>
        <v>1</v>
      </c>
      <c r="AL68" s="8" t="b">
        <f>IF('Losing Team'!AL68&gt; 'Winning Team '!AL68, True)</f>
        <v>0</v>
      </c>
      <c r="AM68" s="8" t="b">
        <f>IF('Losing Team'!AM68&gt; 'Winning Team '!AM68, True)</f>
        <v>0</v>
      </c>
      <c r="AN68" s="8" t="b">
        <f>IF('Losing Team'!AN68&gt; 'Winning Team '!AN68, True)</f>
        <v>0</v>
      </c>
      <c r="AO68" s="8" t="b">
        <f>IF('Losing Team'!AO68&gt; 'Winning Team '!AO68, True)</f>
        <v>0</v>
      </c>
      <c r="AP68" s="8" t="b">
        <f>IF('Losing Team'!AP68&gt; 'Winning Team '!AP68, True)</f>
        <v>0</v>
      </c>
      <c r="AQ68" s="8" t="b">
        <f>IF('Losing Team'!AQ68&gt; 'Winning Team '!AQ68, True)</f>
        <v>0</v>
      </c>
      <c r="AR68" s="8" t="b">
        <f>IF('Losing Team'!AR68&gt; 'Winning Team '!AR68, True)</f>
        <v>0</v>
      </c>
      <c r="AS68" s="8" t="b">
        <f>IF('Losing Team'!AS68&gt; 'Winning Team '!AS68, True)</f>
        <v>0</v>
      </c>
      <c r="AT68" s="8" t="b">
        <f>IF('Losing Team'!AT68&gt; 'Winning Team '!AT68, True)</f>
        <v>0</v>
      </c>
      <c r="AU68" s="8" t="b">
        <f>IF('Losing Team'!AU68&gt; 'Winning Team '!AU68, True)</f>
        <v>0</v>
      </c>
      <c r="AV68" s="8" t="b">
        <f>IF('Losing Team'!AV68&gt; 'Winning Team '!AV68, True)</f>
        <v>0</v>
      </c>
      <c r="AW68" s="8" t="b">
        <f>IF('Losing Team'!AW68&gt; 'Winning Team '!AW68, True)</f>
        <v>0</v>
      </c>
      <c r="AX68" s="8" t="b">
        <f>IF('Losing Team'!AX68&gt; 'Winning Team '!AX68, True)</f>
        <v>1</v>
      </c>
      <c r="AY68" s="8" t="b">
        <f>IF('Losing Team'!AY68&gt; 'Winning Team '!AY68, True)</f>
        <v>0</v>
      </c>
      <c r="AZ68" s="8" t="b">
        <f>IF('Losing Team'!AZ68&gt; 'Winning Team '!AZ68, True)</f>
        <v>1</v>
      </c>
      <c r="BA68" s="8" t="b">
        <f>IF('Losing Team'!BA68&gt; 'Winning Team '!BA68, True)</f>
        <v>0</v>
      </c>
      <c r="BB68" s="8" t="b">
        <f>IF('Losing Team'!BB68&gt; 'Winning Team '!BB68, True)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49</v>
      </c>
      <c r="AF1" s="4" t="s">
        <v>30</v>
      </c>
      <c r="AG1" s="4" t="s">
        <v>31</v>
      </c>
      <c r="AH1" s="4" t="s">
        <v>32</v>
      </c>
      <c r="AI1" s="4" t="s">
        <v>33</v>
      </c>
      <c r="AJ1" s="2" t="s">
        <v>16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50</v>
      </c>
      <c r="BA1" s="4" t="s">
        <v>51</v>
      </c>
      <c r="BB1" s="4" t="s">
        <v>52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>
      <c r="A2" s="9" t="s">
        <v>189</v>
      </c>
      <c r="B2" s="5">
        <v>101.0</v>
      </c>
      <c r="C2" s="5">
        <v>166.0</v>
      </c>
      <c r="D2" s="5">
        <v>133.0</v>
      </c>
      <c r="E2" s="5">
        <v>191.0</v>
      </c>
      <c r="F2" s="5">
        <v>180.0</v>
      </c>
      <c r="G2" s="5">
        <v>166.0</v>
      </c>
      <c r="H2" s="5">
        <v>162.0</v>
      </c>
      <c r="I2" s="5">
        <v>140.0</v>
      </c>
      <c r="J2" s="5">
        <v>144.0</v>
      </c>
      <c r="K2" s="5">
        <v>142.0</v>
      </c>
      <c r="L2" s="5">
        <v>148.0</v>
      </c>
      <c r="M2" s="5">
        <v>143.0</v>
      </c>
      <c r="N2" s="5">
        <v>135.0</v>
      </c>
      <c r="O2" s="8">
        <v>147.0</v>
      </c>
      <c r="P2" s="8">
        <v>136.0</v>
      </c>
      <c r="Q2" s="8">
        <v>153.0</v>
      </c>
      <c r="R2" s="8">
        <v>144.0</v>
      </c>
      <c r="S2" s="8">
        <v>145.0</v>
      </c>
      <c r="T2" s="8">
        <v>141.0</v>
      </c>
      <c r="U2" s="10">
        <v>145.0</v>
      </c>
      <c r="V2" s="8">
        <v>153.0</v>
      </c>
      <c r="W2" s="8">
        <v>149.0</v>
      </c>
      <c r="X2" s="8">
        <v>142.0</v>
      </c>
      <c r="Y2" s="8">
        <v>148.0</v>
      </c>
      <c r="Z2" s="8">
        <v>144.0</v>
      </c>
      <c r="AA2" s="8">
        <v>134.0</v>
      </c>
      <c r="AB2" s="8">
        <v>137.0</v>
      </c>
      <c r="AC2" s="8">
        <v>132.0</v>
      </c>
      <c r="AD2" s="8">
        <v>140.0</v>
      </c>
      <c r="AE2" s="8">
        <v>125.0</v>
      </c>
      <c r="AF2" s="11">
        <v>107.0</v>
      </c>
      <c r="AG2" s="11">
        <v>117.0</v>
      </c>
      <c r="AH2" s="11">
        <v>109.0</v>
      </c>
      <c r="AI2" s="12">
        <v>126.0</v>
      </c>
      <c r="AJ2" s="8">
        <v>129.0</v>
      </c>
      <c r="AK2" s="12">
        <v>125.0</v>
      </c>
      <c r="AL2" s="12">
        <v>111.0</v>
      </c>
      <c r="AM2" s="12">
        <v>117.0</v>
      </c>
      <c r="AN2" s="12">
        <v>127.0</v>
      </c>
      <c r="AO2" s="12">
        <v>116.0</v>
      </c>
      <c r="AP2" s="12">
        <v>123.0</v>
      </c>
      <c r="AQ2" s="12">
        <v>125.0</v>
      </c>
      <c r="AR2" s="12">
        <v>116.0</v>
      </c>
      <c r="AS2" s="12">
        <v>111.0</v>
      </c>
      <c r="AT2" s="12">
        <v>117.0</v>
      </c>
      <c r="AU2" s="12">
        <v>122.0</v>
      </c>
      <c r="AV2" s="12">
        <v>111.0</v>
      </c>
      <c r="AW2" s="12">
        <v>123.0</v>
      </c>
      <c r="AX2" s="12">
        <v>124.0</v>
      </c>
      <c r="AY2" s="12">
        <v>117.0</v>
      </c>
      <c r="AZ2" s="12">
        <v>130.0</v>
      </c>
      <c r="BA2" s="12">
        <v>120.0</v>
      </c>
      <c r="BB2" s="12">
        <v>110.0</v>
      </c>
    </row>
    <row r="3">
      <c r="A3" s="2" t="s">
        <v>190</v>
      </c>
      <c r="B3" s="8">
        <v>39.0</v>
      </c>
      <c r="C3" s="8">
        <v>71.0</v>
      </c>
      <c r="D3" s="8">
        <v>97.0</v>
      </c>
      <c r="E3" s="8">
        <v>76.0</v>
      </c>
      <c r="F3" s="8">
        <v>87.0</v>
      </c>
      <c r="G3" s="8">
        <v>100.0</v>
      </c>
      <c r="H3" s="8">
        <v>75.0</v>
      </c>
      <c r="I3" s="8">
        <v>74.0</v>
      </c>
      <c r="J3" s="8">
        <v>119.0</v>
      </c>
      <c r="K3" s="8">
        <v>124.0</v>
      </c>
      <c r="L3" s="8">
        <v>116.0</v>
      </c>
      <c r="M3" s="8">
        <v>122.0</v>
      </c>
      <c r="N3" s="8">
        <v>129.0</v>
      </c>
      <c r="O3" s="8">
        <v>119.0</v>
      </c>
      <c r="P3" s="8">
        <v>125.0</v>
      </c>
      <c r="Q3" s="8">
        <v>111.0</v>
      </c>
      <c r="R3" s="8">
        <v>122.0</v>
      </c>
      <c r="S3" s="8">
        <v>118.0</v>
      </c>
      <c r="T3" s="8">
        <v>123.0</v>
      </c>
      <c r="U3" s="10">
        <v>118.0</v>
      </c>
      <c r="V3" s="8">
        <v>109.0</v>
      </c>
      <c r="W3" s="8">
        <v>111.0</v>
      </c>
      <c r="X3" s="8">
        <v>118.0</v>
      </c>
      <c r="Y3" s="8">
        <v>117.0</v>
      </c>
      <c r="Z3" s="8">
        <v>121.0</v>
      </c>
      <c r="AA3" s="8">
        <v>129.0</v>
      </c>
      <c r="AB3" s="8">
        <v>126.0</v>
      </c>
      <c r="AC3" s="8">
        <v>129.0</v>
      </c>
      <c r="AD3" s="8">
        <v>123.0</v>
      </c>
      <c r="AE3" s="8">
        <v>129.0</v>
      </c>
      <c r="AF3" s="12">
        <v>137.0</v>
      </c>
      <c r="AG3" s="12">
        <v>129.0</v>
      </c>
      <c r="AH3" s="12">
        <v>155.0</v>
      </c>
      <c r="AI3" s="12">
        <v>138.0</v>
      </c>
      <c r="AJ3" s="8">
        <v>129.0</v>
      </c>
      <c r="AK3" s="12">
        <v>138.0</v>
      </c>
      <c r="AL3" s="12">
        <v>149.0</v>
      </c>
      <c r="AM3" s="12">
        <v>148.0</v>
      </c>
      <c r="AN3" s="12">
        <v>136.0</v>
      </c>
      <c r="AO3" s="12">
        <v>148.0</v>
      </c>
      <c r="AP3" s="12">
        <v>137.0</v>
      </c>
      <c r="AQ3" s="12">
        <v>134.0</v>
      </c>
      <c r="AR3" s="12">
        <v>147.0</v>
      </c>
      <c r="AS3" s="12">
        <v>155.0</v>
      </c>
      <c r="AT3" s="12">
        <v>147.0</v>
      </c>
      <c r="AU3" s="12">
        <v>144.0</v>
      </c>
      <c r="AV3" s="12">
        <v>152.0</v>
      </c>
      <c r="AW3" s="12">
        <v>140.0</v>
      </c>
      <c r="AX3" s="12">
        <v>139.0</v>
      </c>
      <c r="AY3" s="12">
        <v>139.0</v>
      </c>
      <c r="AZ3" s="12">
        <v>132.0</v>
      </c>
      <c r="BA3" s="12">
        <v>145.0</v>
      </c>
      <c r="BB3" s="12">
        <v>155.0</v>
      </c>
    </row>
    <row r="4">
      <c r="A4" s="2" t="s">
        <v>191</v>
      </c>
      <c r="B4" s="8">
        <v>140.0</v>
      </c>
      <c r="C4" s="8">
        <v>237.0</v>
      </c>
      <c r="D4" s="8">
        <v>230.0</v>
      </c>
      <c r="E4" s="8">
        <v>267.0</v>
      </c>
      <c r="F4" s="8">
        <v>267.0</v>
      </c>
      <c r="G4" s="8">
        <v>266.0</v>
      </c>
      <c r="H4" s="8">
        <v>237.0</v>
      </c>
      <c r="I4" s="8">
        <v>214.0</v>
      </c>
      <c r="J4" s="8">
        <v>263.0</v>
      </c>
      <c r="K4" s="8">
        <v>266.0</v>
      </c>
      <c r="L4" s="8">
        <v>264.0</v>
      </c>
      <c r="M4" s="8">
        <v>265.0</v>
      </c>
      <c r="N4" s="8">
        <v>264.0</v>
      </c>
      <c r="O4" s="8">
        <v>266.0</v>
      </c>
      <c r="P4" s="8">
        <v>261.0</v>
      </c>
      <c r="Q4" s="8">
        <v>264.0</v>
      </c>
      <c r="R4" s="8">
        <v>266.0</v>
      </c>
      <c r="S4" s="8">
        <v>263.0</v>
      </c>
      <c r="T4" s="8">
        <v>264.0</v>
      </c>
      <c r="U4" s="10">
        <v>263.0</v>
      </c>
      <c r="V4" s="8">
        <v>262.0</v>
      </c>
      <c r="W4" s="8">
        <v>260.0</v>
      </c>
      <c r="X4" s="8">
        <v>260.0</v>
      </c>
      <c r="Y4" s="8">
        <v>265.0</v>
      </c>
      <c r="Z4" s="8">
        <v>265.0</v>
      </c>
      <c r="AA4" s="8">
        <v>263.0</v>
      </c>
      <c r="AB4" s="8">
        <v>263.0</v>
      </c>
      <c r="AC4" s="8">
        <v>261.0</v>
      </c>
      <c r="AD4" s="8">
        <v>263.0</v>
      </c>
      <c r="AE4" s="8">
        <v>254.0</v>
      </c>
      <c r="AF4" s="12">
        <v>244.0</v>
      </c>
      <c r="AG4" s="12">
        <v>246.0</v>
      </c>
      <c r="AH4" s="12">
        <v>264.0</v>
      </c>
      <c r="AI4" s="12">
        <v>264.0</v>
      </c>
      <c r="AJ4" s="8">
        <v>258.0</v>
      </c>
      <c r="AK4" s="12">
        <v>263.0</v>
      </c>
      <c r="AL4" s="12">
        <v>260.0</v>
      </c>
      <c r="AM4" s="12">
        <v>265.0</v>
      </c>
      <c r="AN4" s="12">
        <v>263.0</v>
      </c>
      <c r="AO4" s="12">
        <v>264.0</v>
      </c>
      <c r="AP4" s="12">
        <v>260.0</v>
      </c>
      <c r="AQ4" s="12">
        <v>259.0</v>
      </c>
      <c r="AR4" s="12">
        <v>263.0</v>
      </c>
      <c r="AS4" s="12">
        <v>266.0</v>
      </c>
      <c r="AT4" s="12">
        <v>264.0</v>
      </c>
      <c r="AU4" s="12">
        <v>266.0</v>
      </c>
      <c r="AV4" s="12">
        <v>263.0</v>
      </c>
      <c r="AW4" s="12">
        <v>263.0</v>
      </c>
      <c r="AX4" s="12">
        <v>263.0</v>
      </c>
      <c r="AY4" s="12">
        <v>256.0</v>
      </c>
      <c r="AZ4" s="12">
        <v>262.0</v>
      </c>
      <c r="BA4" s="12">
        <v>265.0</v>
      </c>
      <c r="BB4" s="12">
        <v>265.0</v>
      </c>
    </row>
    <row r="5">
      <c r="A5" s="3" t="s">
        <v>192</v>
      </c>
      <c r="B5" s="10">
        <f t="shared" ref="B5:BB5" si="1"> B2 / B4</f>
        <v>0.7214285714</v>
      </c>
      <c r="C5" s="10">
        <f t="shared" si="1"/>
        <v>0.7004219409</v>
      </c>
      <c r="D5" s="10">
        <f t="shared" si="1"/>
        <v>0.5782608696</v>
      </c>
      <c r="E5" s="10">
        <f t="shared" si="1"/>
        <v>0.7153558052</v>
      </c>
      <c r="F5" s="10">
        <f t="shared" si="1"/>
        <v>0.6741573034</v>
      </c>
      <c r="G5" s="10">
        <f t="shared" si="1"/>
        <v>0.6240601504</v>
      </c>
      <c r="H5" s="10">
        <f t="shared" si="1"/>
        <v>0.6835443038</v>
      </c>
      <c r="I5" s="10">
        <f t="shared" si="1"/>
        <v>0.6542056075</v>
      </c>
      <c r="J5" s="10">
        <f t="shared" si="1"/>
        <v>0.5475285171</v>
      </c>
      <c r="K5" s="10">
        <f t="shared" si="1"/>
        <v>0.5338345865</v>
      </c>
      <c r="L5" s="10">
        <f t="shared" si="1"/>
        <v>0.5606060606</v>
      </c>
      <c r="M5" s="10">
        <f t="shared" si="1"/>
        <v>0.5396226415</v>
      </c>
      <c r="N5" s="10">
        <f t="shared" si="1"/>
        <v>0.5113636364</v>
      </c>
      <c r="O5" s="10">
        <f t="shared" si="1"/>
        <v>0.5526315789</v>
      </c>
      <c r="P5" s="10">
        <f t="shared" si="1"/>
        <v>0.5210727969</v>
      </c>
      <c r="Q5" s="10">
        <f t="shared" si="1"/>
        <v>0.5795454545</v>
      </c>
      <c r="R5" s="10">
        <f t="shared" si="1"/>
        <v>0.5413533835</v>
      </c>
      <c r="S5" s="10">
        <f t="shared" si="1"/>
        <v>0.5513307985</v>
      </c>
      <c r="T5" s="10">
        <f t="shared" si="1"/>
        <v>0.5340909091</v>
      </c>
      <c r="U5" s="10">
        <f t="shared" si="1"/>
        <v>0.5513307985</v>
      </c>
      <c r="V5" s="10">
        <f t="shared" si="1"/>
        <v>0.5839694656</v>
      </c>
      <c r="W5" s="10">
        <f t="shared" si="1"/>
        <v>0.5730769231</v>
      </c>
      <c r="X5" s="10">
        <f t="shared" si="1"/>
        <v>0.5461538462</v>
      </c>
      <c r="Y5" s="10">
        <f t="shared" si="1"/>
        <v>0.558490566</v>
      </c>
      <c r="Z5" s="10">
        <f t="shared" si="1"/>
        <v>0.5433962264</v>
      </c>
      <c r="AA5" s="10">
        <f t="shared" si="1"/>
        <v>0.5095057034</v>
      </c>
      <c r="AB5" s="10">
        <f t="shared" si="1"/>
        <v>0.5209125475</v>
      </c>
      <c r="AC5" s="10">
        <f t="shared" si="1"/>
        <v>0.5057471264</v>
      </c>
      <c r="AD5" s="10">
        <f t="shared" si="1"/>
        <v>0.5323193916</v>
      </c>
      <c r="AE5" s="10">
        <f t="shared" si="1"/>
        <v>0.4921259843</v>
      </c>
      <c r="AF5" s="10">
        <f t="shared" si="1"/>
        <v>0.4385245902</v>
      </c>
      <c r="AG5" s="10">
        <f t="shared" si="1"/>
        <v>0.4756097561</v>
      </c>
      <c r="AH5" s="10">
        <f t="shared" si="1"/>
        <v>0.4128787879</v>
      </c>
      <c r="AI5" s="10">
        <f t="shared" si="1"/>
        <v>0.4772727273</v>
      </c>
      <c r="AJ5" s="10">
        <f t="shared" si="1"/>
        <v>0.5</v>
      </c>
      <c r="AK5" s="10">
        <f t="shared" si="1"/>
        <v>0.4752851711</v>
      </c>
      <c r="AL5" s="10">
        <f t="shared" si="1"/>
        <v>0.4269230769</v>
      </c>
      <c r="AM5" s="10">
        <f t="shared" si="1"/>
        <v>0.441509434</v>
      </c>
      <c r="AN5" s="10">
        <f t="shared" si="1"/>
        <v>0.4828897338</v>
      </c>
      <c r="AO5" s="10">
        <f t="shared" si="1"/>
        <v>0.4393939394</v>
      </c>
      <c r="AP5" s="10">
        <f t="shared" si="1"/>
        <v>0.4730769231</v>
      </c>
      <c r="AQ5" s="10">
        <f t="shared" si="1"/>
        <v>0.4826254826</v>
      </c>
      <c r="AR5" s="10">
        <f t="shared" si="1"/>
        <v>0.4410646388</v>
      </c>
      <c r="AS5" s="10">
        <f t="shared" si="1"/>
        <v>0.4172932331</v>
      </c>
      <c r="AT5" s="10">
        <f t="shared" si="1"/>
        <v>0.4431818182</v>
      </c>
      <c r="AU5" s="10">
        <f t="shared" si="1"/>
        <v>0.4586466165</v>
      </c>
      <c r="AV5" s="10">
        <f t="shared" si="1"/>
        <v>0.4220532319</v>
      </c>
      <c r="AW5" s="10">
        <f t="shared" si="1"/>
        <v>0.4676806084</v>
      </c>
      <c r="AX5" s="10">
        <f t="shared" si="1"/>
        <v>0.4714828897</v>
      </c>
      <c r="AY5" s="10">
        <f t="shared" si="1"/>
        <v>0.45703125</v>
      </c>
      <c r="AZ5" s="10">
        <f t="shared" si="1"/>
        <v>0.4961832061</v>
      </c>
      <c r="BA5" s="10">
        <f t="shared" si="1"/>
        <v>0.4528301887</v>
      </c>
      <c r="BB5" s="10">
        <f t="shared" si="1"/>
        <v>0.4150943396</v>
      </c>
    </row>
    <row r="6">
      <c r="A6" s="2" t="s">
        <v>193</v>
      </c>
      <c r="B6" s="8">
        <f t="shared" ref="B6:BB6" si="2">B3 / B4</f>
        <v>0.2785714286</v>
      </c>
      <c r="C6" s="8">
        <f t="shared" si="2"/>
        <v>0.2995780591</v>
      </c>
      <c r="D6" s="8">
        <f t="shared" si="2"/>
        <v>0.4217391304</v>
      </c>
      <c r="E6" s="8">
        <f t="shared" si="2"/>
        <v>0.2846441948</v>
      </c>
      <c r="F6" s="8">
        <f t="shared" si="2"/>
        <v>0.3258426966</v>
      </c>
      <c r="G6" s="8">
        <f t="shared" si="2"/>
        <v>0.3759398496</v>
      </c>
      <c r="H6" s="8">
        <f t="shared" si="2"/>
        <v>0.3164556962</v>
      </c>
      <c r="I6" s="8">
        <f t="shared" si="2"/>
        <v>0.3457943925</v>
      </c>
      <c r="J6" s="8">
        <f t="shared" si="2"/>
        <v>0.4524714829</v>
      </c>
      <c r="K6" s="8">
        <f t="shared" si="2"/>
        <v>0.4661654135</v>
      </c>
      <c r="L6" s="8">
        <f t="shared" si="2"/>
        <v>0.4393939394</v>
      </c>
      <c r="M6" s="8">
        <f t="shared" si="2"/>
        <v>0.4603773585</v>
      </c>
      <c r="N6" s="8">
        <f t="shared" si="2"/>
        <v>0.4886363636</v>
      </c>
      <c r="O6" s="8">
        <f t="shared" si="2"/>
        <v>0.4473684211</v>
      </c>
      <c r="P6" s="8">
        <f t="shared" si="2"/>
        <v>0.4789272031</v>
      </c>
      <c r="Q6" s="8">
        <f t="shared" si="2"/>
        <v>0.4204545455</v>
      </c>
      <c r="R6" s="8">
        <f t="shared" si="2"/>
        <v>0.4586466165</v>
      </c>
      <c r="S6" s="8">
        <f t="shared" si="2"/>
        <v>0.4486692015</v>
      </c>
      <c r="T6" s="8">
        <f t="shared" si="2"/>
        <v>0.4659090909</v>
      </c>
      <c r="U6" s="8">
        <f t="shared" si="2"/>
        <v>0.4486692015</v>
      </c>
      <c r="V6" s="8">
        <f t="shared" si="2"/>
        <v>0.4160305344</v>
      </c>
      <c r="W6" s="8">
        <f t="shared" si="2"/>
        <v>0.4269230769</v>
      </c>
      <c r="X6" s="8">
        <f t="shared" si="2"/>
        <v>0.4538461538</v>
      </c>
      <c r="Y6" s="8">
        <f t="shared" si="2"/>
        <v>0.441509434</v>
      </c>
      <c r="Z6" s="8">
        <f t="shared" si="2"/>
        <v>0.4566037736</v>
      </c>
      <c r="AA6" s="8">
        <f t="shared" si="2"/>
        <v>0.4904942966</v>
      </c>
      <c r="AB6" s="8">
        <f t="shared" si="2"/>
        <v>0.4790874525</v>
      </c>
      <c r="AC6" s="8">
        <f t="shared" si="2"/>
        <v>0.4942528736</v>
      </c>
      <c r="AD6" s="8">
        <f t="shared" si="2"/>
        <v>0.4676806084</v>
      </c>
      <c r="AE6" s="8">
        <f t="shared" si="2"/>
        <v>0.5078740157</v>
      </c>
      <c r="AF6" s="8">
        <f t="shared" si="2"/>
        <v>0.5614754098</v>
      </c>
      <c r="AG6" s="8">
        <f t="shared" si="2"/>
        <v>0.5243902439</v>
      </c>
      <c r="AH6" s="8">
        <f t="shared" si="2"/>
        <v>0.5871212121</v>
      </c>
      <c r="AI6" s="8">
        <f t="shared" si="2"/>
        <v>0.5227272727</v>
      </c>
      <c r="AJ6" s="8">
        <f t="shared" si="2"/>
        <v>0.5</v>
      </c>
      <c r="AK6" s="8">
        <f t="shared" si="2"/>
        <v>0.5247148289</v>
      </c>
      <c r="AL6" s="8">
        <f t="shared" si="2"/>
        <v>0.5730769231</v>
      </c>
      <c r="AM6" s="8">
        <f t="shared" si="2"/>
        <v>0.558490566</v>
      </c>
      <c r="AN6" s="8">
        <f t="shared" si="2"/>
        <v>0.5171102662</v>
      </c>
      <c r="AO6" s="8">
        <f t="shared" si="2"/>
        <v>0.5606060606</v>
      </c>
      <c r="AP6" s="8">
        <f t="shared" si="2"/>
        <v>0.5269230769</v>
      </c>
      <c r="AQ6" s="8">
        <f t="shared" si="2"/>
        <v>0.5173745174</v>
      </c>
      <c r="AR6" s="8">
        <f t="shared" si="2"/>
        <v>0.5589353612</v>
      </c>
      <c r="AS6" s="8">
        <f t="shared" si="2"/>
        <v>0.5827067669</v>
      </c>
      <c r="AT6" s="8">
        <f t="shared" si="2"/>
        <v>0.5568181818</v>
      </c>
      <c r="AU6" s="8">
        <f t="shared" si="2"/>
        <v>0.5413533835</v>
      </c>
      <c r="AV6" s="8">
        <f t="shared" si="2"/>
        <v>0.5779467681</v>
      </c>
      <c r="AW6" s="8">
        <f t="shared" si="2"/>
        <v>0.5323193916</v>
      </c>
      <c r="AX6" s="8">
        <f t="shared" si="2"/>
        <v>0.5285171103</v>
      </c>
      <c r="AY6" s="8">
        <f t="shared" si="2"/>
        <v>0.54296875</v>
      </c>
      <c r="AZ6" s="8">
        <f t="shared" si="2"/>
        <v>0.5038167939</v>
      </c>
      <c r="BA6" s="8">
        <f t="shared" si="2"/>
        <v>0.5471698113</v>
      </c>
      <c r="BB6" s="8">
        <f t="shared" si="2"/>
        <v>0.5849056604</v>
      </c>
    </row>
    <row r="7">
      <c r="A7" s="1"/>
      <c r="U7" s="10"/>
      <c r="AF7" s="12"/>
      <c r="AG7" s="12"/>
      <c r="AH7" s="12"/>
      <c r="AI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>
      <c r="A8" s="2" t="s">
        <v>194</v>
      </c>
      <c r="B8" s="8">
        <f>COUNTIF('Winning Team TF'!B2:B68, TRUE)</f>
        <v>21</v>
      </c>
      <c r="C8" s="8">
        <f>COUNTIF('Winning Team TF'!C2:C68, TRUE)</f>
        <v>29</v>
      </c>
      <c r="D8" s="8">
        <f>COUNTIF('Winning Team TF'!D2:D68, TRUE)</f>
        <v>28</v>
      </c>
      <c r="E8" s="8">
        <f>COUNTIF('Winning Team TF'!E2:E68, TRUE)</f>
        <v>43</v>
      </c>
      <c r="F8" s="8">
        <f>COUNTIF('Winning Team TF'!F2:F68, TRUE)</f>
        <v>41</v>
      </c>
      <c r="G8" s="8">
        <f>COUNTIF('Winning Team TF'!G2:G68, TRUE)</f>
        <v>33</v>
      </c>
      <c r="H8" s="8">
        <f>COUNTIF('Winning Team TF'!H2:H68, TRUE)</f>
        <v>40</v>
      </c>
      <c r="I8" s="8">
        <f>COUNTIF('Winning Team TF'!I2:I68, TRUE)</f>
        <v>0</v>
      </c>
      <c r="J8" s="8">
        <f>COUNTIF('Winning Team TF'!J2:J68, TRUE)</f>
        <v>39</v>
      </c>
      <c r="K8" s="8">
        <f>COUNTIF('Winning Team TF'!K2:K68, TRUE)</f>
        <v>44</v>
      </c>
      <c r="L8" s="8">
        <f>COUNTIF('Winning Team TF'!L2:L68, TRUE)</f>
        <v>34</v>
      </c>
      <c r="M8" s="8">
        <f>COUNTIF('Winning Team TF'!M2:M68, TRUE)</f>
        <v>33</v>
      </c>
      <c r="N8" s="8">
        <f>COUNTIF('Winning Team TF'!N2:N68, TRUE)</f>
        <v>32</v>
      </c>
      <c r="O8" s="8">
        <f>COUNTIF('Winning Team TF'!O2:O68, TRUE)</f>
        <v>39</v>
      </c>
      <c r="P8" s="8">
        <f>COUNTIF('Winning Team TF'!P2:P68, TRUE)</f>
        <v>34</v>
      </c>
      <c r="Q8" s="8">
        <f>COUNTIF('Winning Team TF'!Q2:Q68, TRUE)</f>
        <v>35</v>
      </c>
      <c r="R8" s="8">
        <f>COUNTIF('Winning Team TF'!S2:S68, TRUE)</f>
        <v>37</v>
      </c>
      <c r="S8" s="8">
        <f>COUNTIF('Winning Team TF'!T2:T68, TRUE)</f>
        <v>42</v>
      </c>
      <c r="T8" s="8">
        <f>COUNTIF('Winning Team TF'!U2:U68, TRUE)</f>
        <v>34</v>
      </c>
      <c r="U8" s="8">
        <f>COUNTIF('Winning Team TF'!V2:V68, TRUE)</f>
        <v>41</v>
      </c>
      <c r="V8" s="8">
        <f>COUNTIF('Winning Team TF'!W2:W68, TRUE)</f>
        <v>41</v>
      </c>
      <c r="W8" s="8">
        <f>COUNTIF('Winning Team TF'!X2:X68, TRUE)</f>
        <v>33</v>
      </c>
      <c r="X8" s="8">
        <f>COUNTIF('Winning Team TF'!Y2:Y68, TRUE)</f>
        <v>31</v>
      </c>
      <c r="Y8" s="8">
        <f>COUNTIF('Winning Team TF'!Z2:Z68, TRUE)</f>
        <v>36</v>
      </c>
      <c r="Z8" s="8">
        <f>COUNTIF('Winning Team TF'!AA2:AA68, TRUE)</f>
        <v>32</v>
      </c>
      <c r="AA8" s="8">
        <f>COUNTIF('Winning Team TF'!AB2:AB68, TRUE)</f>
        <v>37</v>
      </c>
      <c r="AB8" s="8">
        <f>COUNTIF('Winning Team TF'!AC2:AC68, TRUE)</f>
        <v>26</v>
      </c>
      <c r="AC8" s="8">
        <f>COUNTIF('Winning Team TF'!AD2:AD68, TRUE)</f>
        <v>39</v>
      </c>
      <c r="AD8" s="8">
        <f>COUNTIF('Winning Team TF'!AE2:AE68, TRUE)</f>
        <v>30</v>
      </c>
      <c r="AE8" s="8">
        <f>COUNTIF('Winning Team TF'!AY2:AY68, TRUE)</f>
        <v>37</v>
      </c>
      <c r="AF8" s="8">
        <f>COUNTIF('Winning Team TF'!AF2:AF68, TRUE)</f>
        <v>29</v>
      </c>
      <c r="AG8" s="8">
        <f>COUNTIF('Winning Team TF'!AG2:AG68, TRUE)</f>
        <v>31</v>
      </c>
      <c r="AH8" s="8">
        <f>COUNTIF('Winning Team TF'!AH2:AH68, TRUE)</f>
        <v>29</v>
      </c>
      <c r="AI8" s="8">
        <f>COUNTIF('Winning Team TF'!AI2:AI68, TRUE)</f>
        <v>38</v>
      </c>
      <c r="AJ8" s="8">
        <f>COUNTIF('Winning Team TF'!R2:R68, TRUE)</f>
        <v>30</v>
      </c>
      <c r="AK8" s="8">
        <f>COUNTIF('Winning Team TF'!AJ2:AJ68, TRUE)</f>
        <v>32</v>
      </c>
      <c r="AL8" s="8">
        <f>COUNTIF('Winning Team TF'!AK2:AK68, TRUE)</f>
        <v>37</v>
      </c>
      <c r="AM8" s="8">
        <f>COUNTIF('Winning Team TF'!AL2:AL68, TRUE)</f>
        <v>32</v>
      </c>
      <c r="AN8" s="8">
        <f>COUNTIF('Winning Team TF'!AM2:AM68, TRUE)</f>
        <v>28</v>
      </c>
      <c r="AO8" s="8">
        <f>COUNTIF('Winning Team TF'!AN2:AN68, TRUE)</f>
        <v>28</v>
      </c>
      <c r="AP8" s="8">
        <f>COUNTIF('Winning Team TF'!AO2:AO68, TRUE)</f>
        <v>34</v>
      </c>
      <c r="AQ8" s="8">
        <f>COUNTIF('Winning Team TF'!AP2:AP68, TRUE)</f>
        <v>31</v>
      </c>
      <c r="AR8" s="8">
        <f>COUNTIF('Winning Team TF'!AQ2:AQ68, TRUE)</f>
        <v>25</v>
      </c>
      <c r="AS8" s="8">
        <f>COUNTIF('Winning Team TF'!AR2:AR68, TRUE)</f>
        <v>27</v>
      </c>
      <c r="AT8" s="8">
        <f>COUNTIF('Winning Team TF'!AS2:AS68, TRUE)</f>
        <v>36</v>
      </c>
      <c r="AU8" s="8">
        <f>COUNTIF('Winning Team TF'!AT2:AT68, TRUE)</f>
        <v>33</v>
      </c>
      <c r="AV8" s="8">
        <f>COUNTIF('Winning Team TF'!AU2:AU68, TRUE)</f>
        <v>25</v>
      </c>
      <c r="AW8" s="8">
        <f>COUNTIF('Winning Team TF'!AV2:AV68, TRUE)</f>
        <v>28</v>
      </c>
      <c r="AX8" s="8">
        <f>COUNTIF('Winning Team TF'!AW2:AW68, TRUE)</f>
        <v>28</v>
      </c>
      <c r="AY8" s="8">
        <f>COUNTIF('Winning Team TF'!AX2:AX68, TRUE)</f>
        <v>38</v>
      </c>
      <c r="AZ8" s="8">
        <f>COUNTIF('Winning Team TF'!AZ2:AZ68, TRUE)</f>
        <v>33</v>
      </c>
      <c r="BA8" s="8">
        <f>COUNTIF('Winning Team TF'!BA2:BA68, TRUE)</f>
        <v>27</v>
      </c>
      <c r="BB8" s="8">
        <f>COUNTIF('Winning Team TF'!BB2:BB68, TRUE)</f>
        <v>31</v>
      </c>
    </row>
    <row r="9">
      <c r="A9" s="2" t="s">
        <v>195</v>
      </c>
      <c r="B9" s="8">
        <f>COUNTIF('Losing Team TF'!B2:B68, TRUE)</f>
        <v>11</v>
      </c>
      <c r="C9" s="8">
        <f>COUNTIF('Losing Team TF'!C2:C68, TRUE)</f>
        <v>32</v>
      </c>
      <c r="D9" s="8">
        <f>COUNTIF('Losing Team TF'!D2:D68, TRUE)</f>
        <v>34</v>
      </c>
      <c r="E9" s="8">
        <f>COUNTIF('Losing Team TF'!E2:E68, TRUE)</f>
        <v>24</v>
      </c>
      <c r="F9" s="8">
        <f>COUNTIF('Losing Team TF'!F2:F68, TRUE)</f>
        <v>26</v>
      </c>
      <c r="G9" s="8">
        <f>COUNTIF('Losing Team TF'!G2:G68, TRUE)</f>
        <v>33</v>
      </c>
      <c r="H9" s="8">
        <f>COUNTIF('Losing Team TF'!H2:H68, TRUE)</f>
        <v>20</v>
      </c>
      <c r="I9" s="8">
        <f>COUNTIF('Losing Team TF'!I2:I68, TRUE)</f>
        <v>0</v>
      </c>
      <c r="J9" s="8">
        <f>COUNTIF('Losing Team TF'!J2:J68, TRUE)</f>
        <v>27</v>
      </c>
      <c r="K9" s="8">
        <f>COUNTIF('Losing Team TF'!K2:K68, TRUE)</f>
        <v>23</v>
      </c>
      <c r="L9" s="8">
        <f>COUNTIF('Losing Team TF'!L2:L68, TRUE)</f>
        <v>32</v>
      </c>
      <c r="M9" s="8">
        <f>COUNTIF('Losing Team TF'!M2:M68, TRUE)</f>
        <v>34</v>
      </c>
      <c r="N9" s="8">
        <f>COUNTIF('Losing Team TF'!N2:N68, TRUE)</f>
        <v>35</v>
      </c>
      <c r="O9" s="8">
        <f>COUNTIF('Losing Team TF'!O2:O68, TRUE)</f>
        <v>28</v>
      </c>
      <c r="P9" s="8">
        <f>COUNTIF('Losing Team TF'!P2:P68, TRUE)</f>
        <v>32</v>
      </c>
      <c r="Q9" s="8">
        <f>COUNTIF('Losing Team TF'!Q2:Q68, TRUE)</f>
        <v>32</v>
      </c>
      <c r="R9" s="8">
        <f>COUNTIF('Losing Team TF'!S2:S68, TRUE)</f>
        <v>27</v>
      </c>
      <c r="S9" s="8">
        <f>COUNTIF('Losing Team TF'!T2:T68, TRUE)</f>
        <v>23</v>
      </c>
      <c r="T9" s="8">
        <f>COUNTIF('Losing Team TF'!U2:U68, TRUE)</f>
        <v>33</v>
      </c>
      <c r="U9" s="8">
        <f>COUNTIF('Losing Team TF'!V2:V68, TRUE)</f>
        <v>22</v>
      </c>
      <c r="V9" s="8">
        <f>COUNTIF('Losing Team TF'!W2:W68, TRUE)</f>
        <v>23</v>
      </c>
      <c r="W9" s="8">
        <f>COUNTIF('Losing Team TF'!X2:X68, TRUE)</f>
        <v>34</v>
      </c>
      <c r="X9" s="8">
        <f>COUNTIF('Losing Team TF'!Y2:Y68, TRUE)</f>
        <v>34</v>
      </c>
      <c r="Y9" s="8">
        <f>COUNTIF('Losing Team TF'!Z2:Z68, TRUE)</f>
        <v>31</v>
      </c>
      <c r="Z9" s="8">
        <f>COUNTIF('Losing Team TF'!AA2:AA68, TRUE)</f>
        <v>35</v>
      </c>
      <c r="AA9" s="8">
        <f>COUNTIF('Losing Team TF'!AB2:AB68, TRUE)</f>
        <v>30</v>
      </c>
      <c r="AB9" s="8">
        <f>COUNTIF('Losing Team TF'!AC2:AC68, TRUE)</f>
        <v>36</v>
      </c>
      <c r="AC9" s="8">
        <f>COUNTIF('Losing Team TF'!AD2:AD68, TRUE)</f>
        <v>25</v>
      </c>
      <c r="AD9" s="8">
        <f>COUNTIF('Losing Team TF'!AE2:AE68, TRUE)</f>
        <v>35</v>
      </c>
      <c r="AE9" s="8">
        <f>COUNTIF('Losing Team TF'!AY2:AY68, TRUE)</f>
        <v>27</v>
      </c>
      <c r="AF9" s="8">
        <f>COUNTIF('Losing Team TF'!AF2:AF68, TRUE)</f>
        <v>31</v>
      </c>
      <c r="AG9" s="8">
        <f>COUNTIF('Losing Team TF'!AG2:AG68, TRUE)</f>
        <v>31</v>
      </c>
      <c r="AH9" s="8">
        <f>COUNTIF('Losing Team TF'!AH2:AH68, TRUE)</f>
        <v>38</v>
      </c>
      <c r="AI9" s="8">
        <f>COUNTIF('Losing Team TF'!AI2:AI68, TRUE)</f>
        <v>28</v>
      </c>
      <c r="AJ9" s="8">
        <f>COUNTIF('Losing Team TF'!R2:R68, TRUE)</f>
        <v>36</v>
      </c>
      <c r="AK9" s="8">
        <f>COUNTIF('Losing Team TF'!AJ2:AJ68, TRUE)</f>
        <v>34</v>
      </c>
      <c r="AL9" s="8">
        <f>COUNTIF('Losing Team TF'!AK2:AK68, TRUE)</f>
        <v>29</v>
      </c>
      <c r="AM9" s="8">
        <f>COUNTIF('Losing Team TF'!AL2:AL68, TRUE)</f>
        <v>35</v>
      </c>
      <c r="AN9" s="8">
        <f>COUNTIF('Losing Team TF'!AM2:AM68, TRUE)</f>
        <v>38</v>
      </c>
      <c r="AO9" s="8">
        <f>COUNTIF('Losing Team TF'!AN2:AN68, TRUE)</f>
        <v>38</v>
      </c>
      <c r="AP9" s="8">
        <f>COUNTIF('Losing Team TF'!AO2:AO68, TRUE)</f>
        <v>31</v>
      </c>
      <c r="AQ9" s="8">
        <f>COUNTIF('Losing Team TF'!AP2:AP68, TRUE)</f>
        <v>35</v>
      </c>
      <c r="AR9" s="8">
        <f>COUNTIF('Losing Team TF'!AQ2:AQ68, TRUE)</f>
        <v>37</v>
      </c>
      <c r="AS9" s="8">
        <f>COUNTIF('Losing Team TF'!AR2:AR68, TRUE)</f>
        <v>40</v>
      </c>
      <c r="AT9" s="8">
        <f>COUNTIF('Losing Team TF'!AS2:AS68, TRUE)</f>
        <v>30</v>
      </c>
      <c r="AU9" s="8">
        <f>COUNTIF('Losing Team TF'!AT2:AT68, TRUE)</f>
        <v>34</v>
      </c>
      <c r="AV9" s="8">
        <f>COUNTIF('Losing Team TF'!AU2:AU68, TRUE)</f>
        <v>41</v>
      </c>
      <c r="AW9" s="8">
        <f>COUNTIF('Losing Team TF'!AV2:AV68, TRUE)</f>
        <v>39</v>
      </c>
      <c r="AX9" s="8">
        <f>COUNTIF('Losing Team TF'!AW2:AW68, TRUE)</f>
        <v>37</v>
      </c>
      <c r="AY9" s="8">
        <f>COUNTIF('Losing Team TF'!AX2:AX68, TRUE)</f>
        <v>28</v>
      </c>
      <c r="AZ9" s="8">
        <f>COUNTIF('Losing Team TF'!AZ2:AZ68, TRUE)</f>
        <v>33</v>
      </c>
      <c r="BA9" s="8">
        <f>COUNTIF('Losing Team TF'!BA2:BA68, TRUE)</f>
        <v>39</v>
      </c>
      <c r="BB9" s="8">
        <f>COUNTIF('Losing Team TF'!BB2:BB68, TRUE)</f>
        <v>36</v>
      </c>
    </row>
    <row r="10">
      <c r="A10" s="2" t="s">
        <v>196</v>
      </c>
      <c r="B10" s="8">
        <f t="shared" ref="B10:BB10" si="3">SUM(B8:B9)</f>
        <v>32</v>
      </c>
      <c r="C10" s="8">
        <f t="shared" si="3"/>
        <v>61</v>
      </c>
      <c r="D10" s="8">
        <f t="shared" si="3"/>
        <v>62</v>
      </c>
      <c r="E10" s="8">
        <f t="shared" si="3"/>
        <v>67</v>
      </c>
      <c r="F10" s="8">
        <f t="shared" si="3"/>
        <v>67</v>
      </c>
      <c r="G10" s="8">
        <f t="shared" si="3"/>
        <v>66</v>
      </c>
      <c r="H10" s="8">
        <f t="shared" si="3"/>
        <v>60</v>
      </c>
      <c r="I10" s="8">
        <f t="shared" si="3"/>
        <v>0</v>
      </c>
      <c r="J10" s="8">
        <f t="shared" si="3"/>
        <v>66</v>
      </c>
      <c r="K10" s="8">
        <f t="shared" si="3"/>
        <v>67</v>
      </c>
      <c r="L10" s="8">
        <f t="shared" si="3"/>
        <v>66</v>
      </c>
      <c r="M10" s="8">
        <f t="shared" si="3"/>
        <v>67</v>
      </c>
      <c r="N10" s="8">
        <f t="shared" si="3"/>
        <v>67</v>
      </c>
      <c r="O10" s="8">
        <f t="shared" si="3"/>
        <v>67</v>
      </c>
      <c r="P10" s="8">
        <f t="shared" si="3"/>
        <v>66</v>
      </c>
      <c r="Q10" s="8">
        <f t="shared" si="3"/>
        <v>67</v>
      </c>
      <c r="R10" s="8">
        <f t="shared" si="3"/>
        <v>64</v>
      </c>
      <c r="S10" s="8">
        <f t="shared" si="3"/>
        <v>65</v>
      </c>
      <c r="T10" s="8">
        <f t="shared" si="3"/>
        <v>67</v>
      </c>
      <c r="U10" s="8">
        <f t="shared" si="3"/>
        <v>63</v>
      </c>
      <c r="V10" s="8">
        <f t="shared" si="3"/>
        <v>64</v>
      </c>
      <c r="W10" s="8">
        <f t="shared" si="3"/>
        <v>67</v>
      </c>
      <c r="X10" s="8">
        <f t="shared" si="3"/>
        <v>65</v>
      </c>
      <c r="Y10" s="8">
        <f t="shared" si="3"/>
        <v>67</v>
      </c>
      <c r="Z10" s="8">
        <f t="shared" si="3"/>
        <v>67</v>
      </c>
      <c r="AA10" s="8">
        <f t="shared" si="3"/>
        <v>67</v>
      </c>
      <c r="AB10" s="8">
        <f t="shared" si="3"/>
        <v>62</v>
      </c>
      <c r="AC10" s="8">
        <f t="shared" si="3"/>
        <v>64</v>
      </c>
      <c r="AD10" s="8">
        <f t="shared" si="3"/>
        <v>65</v>
      </c>
      <c r="AE10" s="8">
        <f t="shared" si="3"/>
        <v>64</v>
      </c>
      <c r="AF10" s="8">
        <f t="shared" si="3"/>
        <v>60</v>
      </c>
      <c r="AG10" s="8">
        <f t="shared" si="3"/>
        <v>62</v>
      </c>
      <c r="AH10" s="8">
        <f t="shared" si="3"/>
        <v>67</v>
      </c>
      <c r="AI10" s="8">
        <f t="shared" si="3"/>
        <v>66</v>
      </c>
      <c r="AJ10" s="8">
        <f t="shared" si="3"/>
        <v>66</v>
      </c>
      <c r="AK10" s="8">
        <f t="shared" si="3"/>
        <v>66</v>
      </c>
      <c r="AL10" s="8">
        <f t="shared" si="3"/>
        <v>66</v>
      </c>
      <c r="AM10" s="8">
        <f t="shared" si="3"/>
        <v>67</v>
      </c>
      <c r="AN10" s="8">
        <f t="shared" si="3"/>
        <v>66</v>
      </c>
      <c r="AO10" s="8">
        <f t="shared" si="3"/>
        <v>66</v>
      </c>
      <c r="AP10" s="8">
        <f t="shared" si="3"/>
        <v>65</v>
      </c>
      <c r="AQ10" s="8">
        <f t="shared" si="3"/>
        <v>66</v>
      </c>
      <c r="AR10" s="8">
        <f t="shared" si="3"/>
        <v>62</v>
      </c>
      <c r="AS10" s="8">
        <f t="shared" si="3"/>
        <v>67</v>
      </c>
      <c r="AT10" s="8">
        <f t="shared" si="3"/>
        <v>66</v>
      </c>
      <c r="AU10" s="8">
        <f t="shared" si="3"/>
        <v>67</v>
      </c>
      <c r="AV10" s="8">
        <f t="shared" si="3"/>
        <v>66</v>
      </c>
      <c r="AW10" s="8">
        <f t="shared" si="3"/>
        <v>67</v>
      </c>
      <c r="AX10" s="8">
        <f t="shared" si="3"/>
        <v>65</v>
      </c>
      <c r="AY10" s="8">
        <f t="shared" si="3"/>
        <v>66</v>
      </c>
      <c r="AZ10" s="8">
        <f t="shared" si="3"/>
        <v>66</v>
      </c>
      <c r="BA10" s="8">
        <f t="shared" si="3"/>
        <v>66</v>
      </c>
      <c r="BB10" s="8">
        <f t="shared" si="3"/>
        <v>67</v>
      </c>
    </row>
    <row r="11">
      <c r="A11" s="2" t="s">
        <v>197</v>
      </c>
      <c r="B11" s="8">
        <f t="shared" ref="B11:BB11" si="4">B8/B10</f>
        <v>0.65625</v>
      </c>
      <c r="C11" s="8">
        <f t="shared" si="4"/>
        <v>0.4754098361</v>
      </c>
      <c r="D11" s="8">
        <f t="shared" si="4"/>
        <v>0.4516129032</v>
      </c>
      <c r="E11" s="8">
        <f t="shared" si="4"/>
        <v>0.6417910448</v>
      </c>
      <c r="F11" s="8">
        <f t="shared" si="4"/>
        <v>0.6119402985</v>
      </c>
      <c r="G11" s="8">
        <f t="shared" si="4"/>
        <v>0.5</v>
      </c>
      <c r="H11" s="8">
        <f t="shared" si="4"/>
        <v>0.6666666667</v>
      </c>
      <c r="I11" s="8" t="str">
        <f t="shared" si="4"/>
        <v>#DIV/0!</v>
      </c>
      <c r="J11" s="8">
        <f t="shared" si="4"/>
        <v>0.5909090909</v>
      </c>
      <c r="K11" s="8">
        <f t="shared" si="4"/>
        <v>0.6567164179</v>
      </c>
      <c r="L11" s="8">
        <f t="shared" si="4"/>
        <v>0.5151515152</v>
      </c>
      <c r="M11" s="8">
        <f t="shared" si="4"/>
        <v>0.4925373134</v>
      </c>
      <c r="N11" s="8">
        <f t="shared" si="4"/>
        <v>0.4776119403</v>
      </c>
      <c r="O11" s="8">
        <f t="shared" si="4"/>
        <v>0.5820895522</v>
      </c>
      <c r="P11" s="8">
        <f t="shared" si="4"/>
        <v>0.5151515152</v>
      </c>
      <c r="Q11" s="8">
        <f t="shared" si="4"/>
        <v>0.5223880597</v>
      </c>
      <c r="R11" s="8">
        <f t="shared" si="4"/>
        <v>0.578125</v>
      </c>
      <c r="S11" s="8">
        <f t="shared" si="4"/>
        <v>0.6461538462</v>
      </c>
      <c r="T11" s="8">
        <f t="shared" si="4"/>
        <v>0.5074626866</v>
      </c>
      <c r="U11" s="8">
        <f t="shared" si="4"/>
        <v>0.6507936508</v>
      </c>
      <c r="V11" s="8">
        <f t="shared" si="4"/>
        <v>0.640625</v>
      </c>
      <c r="W11" s="8">
        <f t="shared" si="4"/>
        <v>0.4925373134</v>
      </c>
      <c r="X11" s="8">
        <f t="shared" si="4"/>
        <v>0.4769230769</v>
      </c>
      <c r="Y11" s="8">
        <f t="shared" si="4"/>
        <v>0.5373134328</v>
      </c>
      <c r="Z11" s="8">
        <f t="shared" si="4"/>
        <v>0.4776119403</v>
      </c>
      <c r="AA11" s="8">
        <f t="shared" si="4"/>
        <v>0.552238806</v>
      </c>
      <c r="AB11" s="8">
        <f t="shared" si="4"/>
        <v>0.4193548387</v>
      </c>
      <c r="AC11" s="8">
        <f t="shared" si="4"/>
        <v>0.609375</v>
      </c>
      <c r="AD11" s="8">
        <f t="shared" si="4"/>
        <v>0.4615384615</v>
      </c>
      <c r="AE11" s="8">
        <f t="shared" si="4"/>
        <v>0.578125</v>
      </c>
      <c r="AF11" s="8">
        <f t="shared" si="4"/>
        <v>0.4833333333</v>
      </c>
      <c r="AG11" s="8">
        <f t="shared" si="4"/>
        <v>0.5</v>
      </c>
      <c r="AH11" s="8">
        <f t="shared" si="4"/>
        <v>0.4328358209</v>
      </c>
      <c r="AI11" s="8">
        <f t="shared" si="4"/>
        <v>0.5757575758</v>
      </c>
      <c r="AJ11" s="8">
        <f t="shared" si="4"/>
        <v>0.4545454545</v>
      </c>
      <c r="AK11" s="8">
        <f t="shared" si="4"/>
        <v>0.4848484848</v>
      </c>
      <c r="AL11" s="8">
        <f t="shared" si="4"/>
        <v>0.5606060606</v>
      </c>
      <c r="AM11" s="8">
        <f t="shared" si="4"/>
        <v>0.4776119403</v>
      </c>
      <c r="AN11" s="8">
        <f t="shared" si="4"/>
        <v>0.4242424242</v>
      </c>
      <c r="AO11" s="8">
        <f t="shared" si="4"/>
        <v>0.4242424242</v>
      </c>
      <c r="AP11" s="8">
        <f t="shared" si="4"/>
        <v>0.5230769231</v>
      </c>
      <c r="AQ11" s="8">
        <f t="shared" si="4"/>
        <v>0.4696969697</v>
      </c>
      <c r="AR11" s="8">
        <f t="shared" si="4"/>
        <v>0.4032258065</v>
      </c>
      <c r="AS11" s="8">
        <f t="shared" si="4"/>
        <v>0.4029850746</v>
      </c>
      <c r="AT11" s="8">
        <f t="shared" si="4"/>
        <v>0.5454545455</v>
      </c>
      <c r="AU11" s="8">
        <f t="shared" si="4"/>
        <v>0.4925373134</v>
      </c>
      <c r="AV11" s="8">
        <f t="shared" si="4"/>
        <v>0.3787878788</v>
      </c>
      <c r="AW11" s="8">
        <f t="shared" si="4"/>
        <v>0.4179104478</v>
      </c>
      <c r="AX11" s="8">
        <f t="shared" si="4"/>
        <v>0.4307692308</v>
      </c>
      <c r="AY11" s="8">
        <f t="shared" si="4"/>
        <v>0.5757575758</v>
      </c>
      <c r="AZ11" s="8">
        <f t="shared" si="4"/>
        <v>0.5</v>
      </c>
      <c r="BA11" s="8">
        <f t="shared" si="4"/>
        <v>0.4090909091</v>
      </c>
      <c r="BB11" s="8">
        <f t="shared" si="4"/>
        <v>0.4626865672</v>
      </c>
    </row>
    <row r="12">
      <c r="A12" s="2" t="s">
        <v>198</v>
      </c>
      <c r="B12" s="8">
        <f t="shared" ref="B12:BB12" si="5">B9/B10</f>
        <v>0.34375</v>
      </c>
      <c r="C12" s="8">
        <f t="shared" si="5"/>
        <v>0.5245901639</v>
      </c>
      <c r="D12" s="8">
        <f t="shared" si="5"/>
        <v>0.5483870968</v>
      </c>
      <c r="E12" s="8">
        <f t="shared" si="5"/>
        <v>0.3582089552</v>
      </c>
      <c r="F12" s="8">
        <f t="shared" si="5"/>
        <v>0.3880597015</v>
      </c>
      <c r="G12" s="8">
        <f t="shared" si="5"/>
        <v>0.5</v>
      </c>
      <c r="H12" s="8">
        <f t="shared" si="5"/>
        <v>0.3333333333</v>
      </c>
      <c r="I12" s="8" t="str">
        <f t="shared" si="5"/>
        <v>#DIV/0!</v>
      </c>
      <c r="J12" s="8">
        <f t="shared" si="5"/>
        <v>0.4090909091</v>
      </c>
      <c r="K12" s="8">
        <f t="shared" si="5"/>
        <v>0.3432835821</v>
      </c>
      <c r="L12" s="8">
        <f t="shared" si="5"/>
        <v>0.4848484848</v>
      </c>
      <c r="M12" s="8">
        <f t="shared" si="5"/>
        <v>0.5074626866</v>
      </c>
      <c r="N12" s="8">
        <f t="shared" si="5"/>
        <v>0.5223880597</v>
      </c>
      <c r="O12" s="8">
        <f t="shared" si="5"/>
        <v>0.4179104478</v>
      </c>
      <c r="P12" s="8">
        <f t="shared" si="5"/>
        <v>0.4848484848</v>
      </c>
      <c r="Q12" s="8">
        <f t="shared" si="5"/>
        <v>0.4776119403</v>
      </c>
      <c r="R12" s="8">
        <f t="shared" si="5"/>
        <v>0.421875</v>
      </c>
      <c r="S12" s="8">
        <f t="shared" si="5"/>
        <v>0.3538461538</v>
      </c>
      <c r="T12" s="8">
        <f t="shared" si="5"/>
        <v>0.4925373134</v>
      </c>
      <c r="U12" s="8">
        <f t="shared" si="5"/>
        <v>0.3492063492</v>
      </c>
      <c r="V12" s="8">
        <f t="shared" si="5"/>
        <v>0.359375</v>
      </c>
      <c r="W12" s="8">
        <f t="shared" si="5"/>
        <v>0.5074626866</v>
      </c>
      <c r="X12" s="8">
        <f t="shared" si="5"/>
        <v>0.5230769231</v>
      </c>
      <c r="Y12" s="8">
        <f t="shared" si="5"/>
        <v>0.4626865672</v>
      </c>
      <c r="Z12" s="8">
        <f t="shared" si="5"/>
        <v>0.5223880597</v>
      </c>
      <c r="AA12" s="8">
        <f t="shared" si="5"/>
        <v>0.447761194</v>
      </c>
      <c r="AB12" s="8">
        <f t="shared" si="5"/>
        <v>0.5806451613</v>
      </c>
      <c r="AC12" s="8">
        <f t="shared" si="5"/>
        <v>0.390625</v>
      </c>
      <c r="AD12" s="8">
        <f t="shared" si="5"/>
        <v>0.5384615385</v>
      </c>
      <c r="AE12" s="8">
        <f t="shared" si="5"/>
        <v>0.421875</v>
      </c>
      <c r="AF12" s="8">
        <f t="shared" si="5"/>
        <v>0.5166666667</v>
      </c>
      <c r="AG12" s="8">
        <f t="shared" si="5"/>
        <v>0.5</v>
      </c>
      <c r="AH12" s="8">
        <f t="shared" si="5"/>
        <v>0.5671641791</v>
      </c>
      <c r="AI12" s="8">
        <f t="shared" si="5"/>
        <v>0.4242424242</v>
      </c>
      <c r="AJ12" s="8">
        <f t="shared" si="5"/>
        <v>0.5454545455</v>
      </c>
      <c r="AK12" s="8">
        <f t="shared" si="5"/>
        <v>0.5151515152</v>
      </c>
      <c r="AL12" s="8">
        <f t="shared" si="5"/>
        <v>0.4393939394</v>
      </c>
      <c r="AM12" s="8">
        <f t="shared" si="5"/>
        <v>0.5223880597</v>
      </c>
      <c r="AN12" s="8">
        <f t="shared" si="5"/>
        <v>0.5757575758</v>
      </c>
      <c r="AO12" s="8">
        <f t="shared" si="5"/>
        <v>0.5757575758</v>
      </c>
      <c r="AP12" s="8">
        <f t="shared" si="5"/>
        <v>0.4769230769</v>
      </c>
      <c r="AQ12" s="8">
        <f t="shared" si="5"/>
        <v>0.5303030303</v>
      </c>
      <c r="AR12" s="8">
        <f t="shared" si="5"/>
        <v>0.5967741935</v>
      </c>
      <c r="AS12" s="8">
        <f t="shared" si="5"/>
        <v>0.5970149254</v>
      </c>
      <c r="AT12" s="8">
        <f t="shared" si="5"/>
        <v>0.4545454545</v>
      </c>
      <c r="AU12" s="8">
        <f t="shared" si="5"/>
        <v>0.5074626866</v>
      </c>
      <c r="AV12" s="8">
        <f t="shared" si="5"/>
        <v>0.6212121212</v>
      </c>
      <c r="AW12" s="8">
        <f t="shared" si="5"/>
        <v>0.5820895522</v>
      </c>
      <c r="AX12" s="8">
        <f t="shared" si="5"/>
        <v>0.5692307692</v>
      </c>
      <c r="AY12" s="8">
        <f t="shared" si="5"/>
        <v>0.4242424242</v>
      </c>
      <c r="AZ12" s="8">
        <f t="shared" si="5"/>
        <v>0.5</v>
      </c>
      <c r="BA12" s="8">
        <f t="shared" si="5"/>
        <v>0.5909090909</v>
      </c>
      <c r="BB12" s="8">
        <f t="shared" si="5"/>
        <v>0.5373134328</v>
      </c>
    </row>
    <row r="13">
      <c r="A13" s="1"/>
      <c r="U13" s="10"/>
      <c r="AF13" s="12"/>
      <c r="AG13" s="12"/>
      <c r="AH13" s="12"/>
      <c r="AI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>
      <c r="A14" s="2" t="s">
        <v>199</v>
      </c>
      <c r="B14" s="8">
        <f t="shared" ref="B14:BB14" si="6">B2+B8</f>
        <v>122</v>
      </c>
      <c r="C14" s="8">
        <f t="shared" si="6"/>
        <v>195</v>
      </c>
      <c r="D14" s="8">
        <f t="shared" si="6"/>
        <v>161</v>
      </c>
      <c r="E14" s="8">
        <f t="shared" si="6"/>
        <v>234</v>
      </c>
      <c r="F14" s="8">
        <f t="shared" si="6"/>
        <v>221</v>
      </c>
      <c r="G14" s="8">
        <f t="shared" si="6"/>
        <v>199</v>
      </c>
      <c r="H14" s="8">
        <f t="shared" si="6"/>
        <v>202</v>
      </c>
      <c r="I14" s="8">
        <f t="shared" si="6"/>
        <v>140</v>
      </c>
      <c r="J14" s="8">
        <f t="shared" si="6"/>
        <v>183</v>
      </c>
      <c r="K14" s="8">
        <f t="shared" si="6"/>
        <v>186</v>
      </c>
      <c r="L14" s="8">
        <f t="shared" si="6"/>
        <v>182</v>
      </c>
      <c r="M14" s="8">
        <f t="shared" si="6"/>
        <v>176</v>
      </c>
      <c r="N14" s="8">
        <f t="shared" si="6"/>
        <v>167</v>
      </c>
      <c r="O14" s="8">
        <f t="shared" si="6"/>
        <v>186</v>
      </c>
      <c r="P14" s="8">
        <f t="shared" si="6"/>
        <v>170</v>
      </c>
      <c r="Q14" s="8">
        <f t="shared" si="6"/>
        <v>188</v>
      </c>
      <c r="R14" s="8">
        <f t="shared" si="6"/>
        <v>181</v>
      </c>
      <c r="S14" s="8">
        <f t="shared" si="6"/>
        <v>187</v>
      </c>
      <c r="T14" s="8">
        <f t="shared" si="6"/>
        <v>175</v>
      </c>
      <c r="U14" s="8">
        <f t="shared" si="6"/>
        <v>186</v>
      </c>
      <c r="V14" s="8">
        <f t="shared" si="6"/>
        <v>194</v>
      </c>
      <c r="W14" s="8">
        <f t="shared" si="6"/>
        <v>182</v>
      </c>
      <c r="X14" s="8">
        <f t="shared" si="6"/>
        <v>173</v>
      </c>
      <c r="Y14" s="8">
        <f t="shared" si="6"/>
        <v>184</v>
      </c>
      <c r="Z14" s="8">
        <f t="shared" si="6"/>
        <v>176</v>
      </c>
      <c r="AA14" s="8">
        <f t="shared" si="6"/>
        <v>171</v>
      </c>
      <c r="AB14" s="8">
        <f t="shared" si="6"/>
        <v>163</v>
      </c>
      <c r="AC14" s="8">
        <f t="shared" si="6"/>
        <v>171</v>
      </c>
      <c r="AD14" s="8">
        <f t="shared" si="6"/>
        <v>170</v>
      </c>
      <c r="AE14" s="8">
        <f t="shared" si="6"/>
        <v>162</v>
      </c>
      <c r="AF14" s="8">
        <f t="shared" si="6"/>
        <v>136</v>
      </c>
      <c r="AG14" s="8">
        <f t="shared" si="6"/>
        <v>148</v>
      </c>
      <c r="AH14" s="8">
        <f t="shared" si="6"/>
        <v>138</v>
      </c>
      <c r="AI14" s="8">
        <f t="shared" si="6"/>
        <v>164</v>
      </c>
      <c r="AJ14" s="8">
        <f t="shared" si="6"/>
        <v>159</v>
      </c>
      <c r="AK14" s="8">
        <f t="shared" si="6"/>
        <v>157</v>
      </c>
      <c r="AL14" s="8">
        <f t="shared" si="6"/>
        <v>148</v>
      </c>
      <c r="AM14" s="8">
        <f t="shared" si="6"/>
        <v>149</v>
      </c>
      <c r="AN14" s="8">
        <f t="shared" si="6"/>
        <v>155</v>
      </c>
      <c r="AO14" s="8">
        <f t="shared" si="6"/>
        <v>144</v>
      </c>
      <c r="AP14" s="8">
        <f t="shared" si="6"/>
        <v>157</v>
      </c>
      <c r="AQ14" s="8">
        <f t="shared" si="6"/>
        <v>156</v>
      </c>
      <c r="AR14" s="8">
        <f t="shared" si="6"/>
        <v>141</v>
      </c>
      <c r="AS14" s="8">
        <f t="shared" si="6"/>
        <v>138</v>
      </c>
      <c r="AT14" s="8">
        <f t="shared" si="6"/>
        <v>153</v>
      </c>
      <c r="AU14" s="8">
        <f t="shared" si="6"/>
        <v>155</v>
      </c>
      <c r="AV14" s="8">
        <f t="shared" si="6"/>
        <v>136</v>
      </c>
      <c r="AW14" s="8">
        <f t="shared" si="6"/>
        <v>151</v>
      </c>
      <c r="AX14" s="8">
        <f t="shared" si="6"/>
        <v>152</v>
      </c>
      <c r="AY14" s="8">
        <f t="shared" si="6"/>
        <v>155</v>
      </c>
      <c r="AZ14" s="8">
        <f t="shared" si="6"/>
        <v>163</v>
      </c>
      <c r="BA14" s="8">
        <f t="shared" si="6"/>
        <v>147</v>
      </c>
      <c r="BB14" s="8">
        <f t="shared" si="6"/>
        <v>141</v>
      </c>
    </row>
    <row r="15">
      <c r="A15" s="2" t="s">
        <v>200</v>
      </c>
      <c r="B15" s="8">
        <f t="shared" ref="B15:BB15" si="7">B3+B9</f>
        <v>50</v>
      </c>
      <c r="C15" s="8">
        <f t="shared" si="7"/>
        <v>103</v>
      </c>
      <c r="D15" s="8">
        <f t="shared" si="7"/>
        <v>131</v>
      </c>
      <c r="E15" s="8">
        <f t="shared" si="7"/>
        <v>100</v>
      </c>
      <c r="F15" s="8">
        <f t="shared" si="7"/>
        <v>113</v>
      </c>
      <c r="G15" s="8">
        <f t="shared" si="7"/>
        <v>133</v>
      </c>
      <c r="H15" s="8">
        <f t="shared" si="7"/>
        <v>95</v>
      </c>
      <c r="I15" s="8">
        <f t="shared" si="7"/>
        <v>74</v>
      </c>
      <c r="J15" s="8">
        <f t="shared" si="7"/>
        <v>146</v>
      </c>
      <c r="K15" s="8">
        <f t="shared" si="7"/>
        <v>147</v>
      </c>
      <c r="L15" s="8">
        <f t="shared" si="7"/>
        <v>148</v>
      </c>
      <c r="M15" s="8">
        <f t="shared" si="7"/>
        <v>156</v>
      </c>
      <c r="N15" s="8">
        <f t="shared" si="7"/>
        <v>164</v>
      </c>
      <c r="O15" s="8">
        <f t="shared" si="7"/>
        <v>147</v>
      </c>
      <c r="P15" s="8">
        <f t="shared" si="7"/>
        <v>157</v>
      </c>
      <c r="Q15" s="8">
        <f t="shared" si="7"/>
        <v>143</v>
      </c>
      <c r="R15" s="8">
        <f t="shared" si="7"/>
        <v>149</v>
      </c>
      <c r="S15" s="8">
        <f t="shared" si="7"/>
        <v>141</v>
      </c>
      <c r="T15" s="8">
        <f t="shared" si="7"/>
        <v>156</v>
      </c>
      <c r="U15" s="8">
        <f t="shared" si="7"/>
        <v>140</v>
      </c>
      <c r="V15" s="8">
        <f t="shared" si="7"/>
        <v>132</v>
      </c>
      <c r="W15" s="8">
        <f t="shared" si="7"/>
        <v>145</v>
      </c>
      <c r="X15" s="8">
        <f t="shared" si="7"/>
        <v>152</v>
      </c>
      <c r="Y15" s="8">
        <f t="shared" si="7"/>
        <v>148</v>
      </c>
      <c r="Z15" s="8">
        <f t="shared" si="7"/>
        <v>156</v>
      </c>
      <c r="AA15" s="8">
        <f t="shared" si="7"/>
        <v>159</v>
      </c>
      <c r="AB15" s="8">
        <f t="shared" si="7"/>
        <v>162</v>
      </c>
      <c r="AC15" s="8">
        <f t="shared" si="7"/>
        <v>154</v>
      </c>
      <c r="AD15" s="8">
        <f t="shared" si="7"/>
        <v>158</v>
      </c>
      <c r="AE15" s="8">
        <f t="shared" si="7"/>
        <v>156</v>
      </c>
      <c r="AF15" s="8">
        <f t="shared" si="7"/>
        <v>168</v>
      </c>
      <c r="AG15" s="8">
        <f t="shared" si="7"/>
        <v>160</v>
      </c>
      <c r="AH15" s="8">
        <f t="shared" si="7"/>
        <v>193</v>
      </c>
      <c r="AI15" s="8">
        <f t="shared" si="7"/>
        <v>166</v>
      </c>
      <c r="AJ15" s="8">
        <f t="shared" si="7"/>
        <v>165</v>
      </c>
      <c r="AK15" s="8">
        <f t="shared" si="7"/>
        <v>172</v>
      </c>
      <c r="AL15" s="8">
        <f t="shared" si="7"/>
        <v>178</v>
      </c>
      <c r="AM15" s="8">
        <f t="shared" si="7"/>
        <v>183</v>
      </c>
      <c r="AN15" s="8">
        <f t="shared" si="7"/>
        <v>174</v>
      </c>
      <c r="AO15" s="8">
        <f t="shared" si="7"/>
        <v>186</v>
      </c>
      <c r="AP15" s="8">
        <f t="shared" si="7"/>
        <v>168</v>
      </c>
      <c r="AQ15" s="8">
        <f t="shared" si="7"/>
        <v>169</v>
      </c>
      <c r="AR15" s="8">
        <f t="shared" si="7"/>
        <v>184</v>
      </c>
      <c r="AS15" s="8">
        <f t="shared" si="7"/>
        <v>195</v>
      </c>
      <c r="AT15" s="8">
        <f t="shared" si="7"/>
        <v>177</v>
      </c>
      <c r="AU15" s="8">
        <f t="shared" si="7"/>
        <v>178</v>
      </c>
      <c r="AV15" s="8">
        <f t="shared" si="7"/>
        <v>193</v>
      </c>
      <c r="AW15" s="8">
        <f t="shared" si="7"/>
        <v>179</v>
      </c>
      <c r="AX15" s="8">
        <f t="shared" si="7"/>
        <v>176</v>
      </c>
      <c r="AY15" s="8">
        <f t="shared" si="7"/>
        <v>167</v>
      </c>
      <c r="AZ15" s="8">
        <f t="shared" si="7"/>
        <v>165</v>
      </c>
      <c r="BA15" s="8">
        <f t="shared" si="7"/>
        <v>184</v>
      </c>
      <c r="BB15" s="8">
        <f t="shared" si="7"/>
        <v>191</v>
      </c>
    </row>
    <row r="16">
      <c r="A16" s="2" t="s">
        <v>201</v>
      </c>
      <c r="B16" s="8">
        <f t="shared" ref="B16:BB16" si="8">B14+B15</f>
        <v>172</v>
      </c>
      <c r="C16" s="8">
        <f t="shared" si="8"/>
        <v>298</v>
      </c>
      <c r="D16" s="8">
        <f t="shared" si="8"/>
        <v>292</v>
      </c>
      <c r="E16" s="8">
        <f t="shared" si="8"/>
        <v>334</v>
      </c>
      <c r="F16" s="8">
        <f t="shared" si="8"/>
        <v>334</v>
      </c>
      <c r="G16" s="8">
        <f t="shared" si="8"/>
        <v>332</v>
      </c>
      <c r="H16" s="8">
        <f t="shared" si="8"/>
        <v>297</v>
      </c>
      <c r="I16" s="8">
        <f t="shared" si="8"/>
        <v>214</v>
      </c>
      <c r="J16" s="8">
        <f t="shared" si="8"/>
        <v>329</v>
      </c>
      <c r="K16" s="8">
        <f t="shared" si="8"/>
        <v>333</v>
      </c>
      <c r="L16" s="8">
        <f t="shared" si="8"/>
        <v>330</v>
      </c>
      <c r="M16" s="8">
        <f t="shared" si="8"/>
        <v>332</v>
      </c>
      <c r="N16" s="8">
        <f t="shared" si="8"/>
        <v>331</v>
      </c>
      <c r="O16" s="8">
        <f t="shared" si="8"/>
        <v>333</v>
      </c>
      <c r="P16" s="8">
        <f t="shared" si="8"/>
        <v>327</v>
      </c>
      <c r="Q16" s="8">
        <f t="shared" si="8"/>
        <v>331</v>
      </c>
      <c r="R16" s="8">
        <f t="shared" si="8"/>
        <v>330</v>
      </c>
      <c r="S16" s="8">
        <f t="shared" si="8"/>
        <v>328</v>
      </c>
      <c r="T16" s="8">
        <f t="shared" si="8"/>
        <v>331</v>
      </c>
      <c r="U16" s="8">
        <f t="shared" si="8"/>
        <v>326</v>
      </c>
      <c r="V16" s="8">
        <f t="shared" si="8"/>
        <v>326</v>
      </c>
      <c r="W16" s="8">
        <f t="shared" si="8"/>
        <v>327</v>
      </c>
      <c r="X16" s="8">
        <f t="shared" si="8"/>
        <v>325</v>
      </c>
      <c r="Y16" s="8">
        <f t="shared" si="8"/>
        <v>332</v>
      </c>
      <c r="Z16" s="8">
        <f t="shared" si="8"/>
        <v>332</v>
      </c>
      <c r="AA16" s="8">
        <f t="shared" si="8"/>
        <v>330</v>
      </c>
      <c r="AB16" s="8">
        <f t="shared" si="8"/>
        <v>325</v>
      </c>
      <c r="AC16" s="8">
        <f t="shared" si="8"/>
        <v>325</v>
      </c>
      <c r="AD16" s="8">
        <f t="shared" si="8"/>
        <v>328</v>
      </c>
      <c r="AE16" s="8">
        <f t="shared" si="8"/>
        <v>318</v>
      </c>
      <c r="AF16" s="8">
        <f t="shared" si="8"/>
        <v>304</v>
      </c>
      <c r="AG16" s="8">
        <f t="shared" si="8"/>
        <v>308</v>
      </c>
      <c r="AH16" s="8">
        <f t="shared" si="8"/>
        <v>331</v>
      </c>
      <c r="AI16" s="8">
        <f t="shared" si="8"/>
        <v>330</v>
      </c>
      <c r="AJ16" s="8">
        <f t="shared" si="8"/>
        <v>324</v>
      </c>
      <c r="AK16" s="8">
        <f t="shared" si="8"/>
        <v>329</v>
      </c>
      <c r="AL16" s="8">
        <f t="shared" si="8"/>
        <v>326</v>
      </c>
      <c r="AM16" s="8">
        <f t="shared" si="8"/>
        <v>332</v>
      </c>
      <c r="AN16" s="8">
        <f t="shared" si="8"/>
        <v>329</v>
      </c>
      <c r="AO16" s="8">
        <f t="shared" si="8"/>
        <v>330</v>
      </c>
      <c r="AP16" s="8">
        <f t="shared" si="8"/>
        <v>325</v>
      </c>
      <c r="AQ16" s="8">
        <f t="shared" si="8"/>
        <v>325</v>
      </c>
      <c r="AR16" s="8">
        <f t="shared" si="8"/>
        <v>325</v>
      </c>
      <c r="AS16" s="8">
        <f t="shared" si="8"/>
        <v>333</v>
      </c>
      <c r="AT16" s="8">
        <f t="shared" si="8"/>
        <v>330</v>
      </c>
      <c r="AU16" s="8">
        <f t="shared" si="8"/>
        <v>333</v>
      </c>
      <c r="AV16" s="8">
        <f t="shared" si="8"/>
        <v>329</v>
      </c>
      <c r="AW16" s="8">
        <f t="shared" si="8"/>
        <v>330</v>
      </c>
      <c r="AX16" s="8">
        <f t="shared" si="8"/>
        <v>328</v>
      </c>
      <c r="AY16" s="8">
        <f t="shared" si="8"/>
        <v>322</v>
      </c>
      <c r="AZ16" s="8">
        <f t="shared" si="8"/>
        <v>328</v>
      </c>
      <c r="BA16" s="8">
        <f t="shared" si="8"/>
        <v>331</v>
      </c>
      <c r="BB16" s="8">
        <f t="shared" si="8"/>
        <v>332</v>
      </c>
    </row>
    <row r="17">
      <c r="A17" s="2" t="s">
        <v>202</v>
      </c>
      <c r="B17" s="8">
        <f t="shared" ref="B17:BB17" si="9">B14/B16</f>
        <v>0.7093023256</v>
      </c>
      <c r="C17" s="8">
        <f t="shared" si="9"/>
        <v>0.6543624161</v>
      </c>
      <c r="D17" s="8">
        <f t="shared" si="9"/>
        <v>0.551369863</v>
      </c>
      <c r="E17" s="8">
        <f t="shared" si="9"/>
        <v>0.7005988024</v>
      </c>
      <c r="F17" s="8">
        <f t="shared" si="9"/>
        <v>0.6616766467</v>
      </c>
      <c r="G17" s="8">
        <f t="shared" si="9"/>
        <v>0.5993975904</v>
      </c>
      <c r="H17" s="8">
        <f t="shared" si="9"/>
        <v>0.6801346801</v>
      </c>
      <c r="I17" s="8">
        <f t="shared" si="9"/>
        <v>0.6542056075</v>
      </c>
      <c r="J17" s="8">
        <f t="shared" si="9"/>
        <v>0.556231003</v>
      </c>
      <c r="K17" s="8">
        <f t="shared" si="9"/>
        <v>0.5585585586</v>
      </c>
      <c r="L17" s="8">
        <f t="shared" si="9"/>
        <v>0.5515151515</v>
      </c>
      <c r="M17" s="8">
        <f t="shared" si="9"/>
        <v>0.5301204819</v>
      </c>
      <c r="N17" s="8">
        <f t="shared" si="9"/>
        <v>0.5045317221</v>
      </c>
      <c r="O17" s="8">
        <f t="shared" si="9"/>
        <v>0.5585585586</v>
      </c>
      <c r="P17" s="8">
        <f t="shared" si="9"/>
        <v>0.5198776758</v>
      </c>
      <c r="Q17" s="8">
        <f t="shared" si="9"/>
        <v>0.5679758308</v>
      </c>
      <c r="R17" s="8">
        <f t="shared" si="9"/>
        <v>0.5484848485</v>
      </c>
      <c r="S17" s="8">
        <f t="shared" si="9"/>
        <v>0.5701219512</v>
      </c>
      <c r="T17" s="8">
        <f t="shared" si="9"/>
        <v>0.5287009063</v>
      </c>
      <c r="U17" s="8">
        <f t="shared" si="9"/>
        <v>0.5705521472</v>
      </c>
      <c r="V17" s="8">
        <f t="shared" si="9"/>
        <v>0.5950920245</v>
      </c>
      <c r="W17" s="8">
        <f t="shared" si="9"/>
        <v>0.5565749235</v>
      </c>
      <c r="X17" s="8">
        <f t="shared" si="9"/>
        <v>0.5323076923</v>
      </c>
      <c r="Y17" s="8">
        <f t="shared" si="9"/>
        <v>0.5542168675</v>
      </c>
      <c r="Z17" s="8">
        <f t="shared" si="9"/>
        <v>0.5301204819</v>
      </c>
      <c r="AA17" s="8">
        <f t="shared" si="9"/>
        <v>0.5181818182</v>
      </c>
      <c r="AB17" s="8">
        <f t="shared" si="9"/>
        <v>0.5015384615</v>
      </c>
      <c r="AC17" s="8">
        <f t="shared" si="9"/>
        <v>0.5261538462</v>
      </c>
      <c r="AD17" s="8">
        <f t="shared" si="9"/>
        <v>0.5182926829</v>
      </c>
      <c r="AE17" s="8">
        <f t="shared" si="9"/>
        <v>0.5094339623</v>
      </c>
      <c r="AF17" s="8">
        <f t="shared" si="9"/>
        <v>0.4473684211</v>
      </c>
      <c r="AG17" s="8">
        <f t="shared" si="9"/>
        <v>0.4805194805</v>
      </c>
      <c r="AH17" s="8">
        <f t="shared" si="9"/>
        <v>0.416918429</v>
      </c>
      <c r="AI17" s="8">
        <f t="shared" si="9"/>
        <v>0.496969697</v>
      </c>
      <c r="AJ17" s="8">
        <f t="shared" si="9"/>
        <v>0.4907407407</v>
      </c>
      <c r="AK17" s="8">
        <f t="shared" si="9"/>
        <v>0.4772036474</v>
      </c>
      <c r="AL17" s="8">
        <f t="shared" si="9"/>
        <v>0.4539877301</v>
      </c>
      <c r="AM17" s="8">
        <f t="shared" si="9"/>
        <v>0.4487951807</v>
      </c>
      <c r="AN17" s="8">
        <f t="shared" si="9"/>
        <v>0.4711246201</v>
      </c>
      <c r="AO17" s="8">
        <f t="shared" si="9"/>
        <v>0.4363636364</v>
      </c>
      <c r="AP17" s="8">
        <f t="shared" si="9"/>
        <v>0.4830769231</v>
      </c>
      <c r="AQ17" s="8">
        <f t="shared" si="9"/>
        <v>0.48</v>
      </c>
      <c r="AR17" s="8">
        <f t="shared" si="9"/>
        <v>0.4338461538</v>
      </c>
      <c r="AS17" s="8">
        <f t="shared" si="9"/>
        <v>0.4144144144</v>
      </c>
      <c r="AT17" s="8">
        <f t="shared" si="9"/>
        <v>0.4636363636</v>
      </c>
      <c r="AU17" s="8">
        <f t="shared" si="9"/>
        <v>0.4654654655</v>
      </c>
      <c r="AV17" s="8">
        <f t="shared" si="9"/>
        <v>0.4133738602</v>
      </c>
      <c r="AW17" s="8">
        <f t="shared" si="9"/>
        <v>0.4575757576</v>
      </c>
      <c r="AX17" s="8">
        <f t="shared" si="9"/>
        <v>0.4634146341</v>
      </c>
      <c r="AY17" s="8">
        <f t="shared" si="9"/>
        <v>0.4813664596</v>
      </c>
      <c r="AZ17" s="8">
        <f t="shared" si="9"/>
        <v>0.4969512195</v>
      </c>
      <c r="BA17" s="8">
        <f t="shared" si="9"/>
        <v>0.4441087613</v>
      </c>
      <c r="BB17" s="8">
        <f t="shared" si="9"/>
        <v>0.4246987952</v>
      </c>
    </row>
    <row r="18">
      <c r="A18" s="2" t="s">
        <v>203</v>
      </c>
      <c r="B18" s="8">
        <f t="shared" ref="B18:BB18" si="10">B15/B16</f>
        <v>0.2906976744</v>
      </c>
      <c r="C18" s="8">
        <f t="shared" si="10"/>
        <v>0.3456375839</v>
      </c>
      <c r="D18" s="8">
        <f t="shared" si="10"/>
        <v>0.448630137</v>
      </c>
      <c r="E18" s="8">
        <f t="shared" si="10"/>
        <v>0.2994011976</v>
      </c>
      <c r="F18" s="8">
        <f t="shared" si="10"/>
        <v>0.3383233533</v>
      </c>
      <c r="G18" s="8">
        <f t="shared" si="10"/>
        <v>0.4006024096</v>
      </c>
      <c r="H18" s="8">
        <f t="shared" si="10"/>
        <v>0.3198653199</v>
      </c>
      <c r="I18" s="8">
        <f t="shared" si="10"/>
        <v>0.3457943925</v>
      </c>
      <c r="J18" s="8">
        <f t="shared" si="10"/>
        <v>0.443768997</v>
      </c>
      <c r="K18" s="8">
        <f t="shared" si="10"/>
        <v>0.4414414414</v>
      </c>
      <c r="L18" s="8">
        <f t="shared" si="10"/>
        <v>0.4484848485</v>
      </c>
      <c r="M18" s="8">
        <f t="shared" si="10"/>
        <v>0.4698795181</v>
      </c>
      <c r="N18" s="8">
        <f t="shared" si="10"/>
        <v>0.4954682779</v>
      </c>
      <c r="O18" s="8">
        <f t="shared" si="10"/>
        <v>0.4414414414</v>
      </c>
      <c r="P18" s="8">
        <f t="shared" si="10"/>
        <v>0.4801223242</v>
      </c>
      <c r="Q18" s="8">
        <f t="shared" si="10"/>
        <v>0.4320241692</v>
      </c>
      <c r="R18" s="8">
        <f t="shared" si="10"/>
        <v>0.4515151515</v>
      </c>
      <c r="S18" s="8">
        <f t="shared" si="10"/>
        <v>0.4298780488</v>
      </c>
      <c r="T18" s="8">
        <f t="shared" si="10"/>
        <v>0.4712990937</v>
      </c>
      <c r="U18" s="8">
        <f t="shared" si="10"/>
        <v>0.4294478528</v>
      </c>
      <c r="V18" s="8">
        <f t="shared" si="10"/>
        <v>0.4049079755</v>
      </c>
      <c r="W18" s="8">
        <f t="shared" si="10"/>
        <v>0.4434250765</v>
      </c>
      <c r="X18" s="8">
        <f t="shared" si="10"/>
        <v>0.4676923077</v>
      </c>
      <c r="Y18" s="8">
        <f t="shared" si="10"/>
        <v>0.4457831325</v>
      </c>
      <c r="Z18" s="8">
        <f t="shared" si="10"/>
        <v>0.4698795181</v>
      </c>
      <c r="AA18" s="8">
        <f t="shared" si="10"/>
        <v>0.4818181818</v>
      </c>
      <c r="AB18" s="8">
        <f t="shared" si="10"/>
        <v>0.4984615385</v>
      </c>
      <c r="AC18" s="8">
        <f t="shared" si="10"/>
        <v>0.4738461538</v>
      </c>
      <c r="AD18" s="8">
        <f t="shared" si="10"/>
        <v>0.4817073171</v>
      </c>
      <c r="AE18" s="8">
        <f t="shared" si="10"/>
        <v>0.4905660377</v>
      </c>
      <c r="AF18" s="8">
        <f t="shared" si="10"/>
        <v>0.5526315789</v>
      </c>
      <c r="AG18" s="8">
        <f t="shared" si="10"/>
        <v>0.5194805195</v>
      </c>
      <c r="AH18" s="8">
        <f t="shared" si="10"/>
        <v>0.583081571</v>
      </c>
      <c r="AI18" s="8">
        <f t="shared" si="10"/>
        <v>0.503030303</v>
      </c>
      <c r="AJ18" s="8">
        <f t="shared" si="10"/>
        <v>0.5092592593</v>
      </c>
      <c r="AK18" s="8">
        <f t="shared" si="10"/>
        <v>0.5227963526</v>
      </c>
      <c r="AL18" s="8">
        <f t="shared" si="10"/>
        <v>0.5460122699</v>
      </c>
      <c r="AM18" s="8">
        <f t="shared" si="10"/>
        <v>0.5512048193</v>
      </c>
      <c r="AN18" s="8">
        <f t="shared" si="10"/>
        <v>0.5288753799</v>
      </c>
      <c r="AO18" s="8">
        <f t="shared" si="10"/>
        <v>0.5636363636</v>
      </c>
      <c r="AP18" s="8">
        <f t="shared" si="10"/>
        <v>0.5169230769</v>
      </c>
      <c r="AQ18" s="8">
        <f t="shared" si="10"/>
        <v>0.52</v>
      </c>
      <c r="AR18" s="8">
        <f t="shared" si="10"/>
        <v>0.5661538462</v>
      </c>
      <c r="AS18" s="8">
        <f t="shared" si="10"/>
        <v>0.5855855856</v>
      </c>
      <c r="AT18" s="8">
        <f t="shared" si="10"/>
        <v>0.5363636364</v>
      </c>
      <c r="AU18" s="8">
        <f t="shared" si="10"/>
        <v>0.5345345345</v>
      </c>
      <c r="AV18" s="8">
        <f t="shared" si="10"/>
        <v>0.5866261398</v>
      </c>
      <c r="AW18" s="8">
        <f t="shared" si="10"/>
        <v>0.5424242424</v>
      </c>
      <c r="AX18" s="8">
        <f t="shared" si="10"/>
        <v>0.5365853659</v>
      </c>
      <c r="AY18" s="8">
        <f t="shared" si="10"/>
        <v>0.5186335404</v>
      </c>
      <c r="AZ18" s="8">
        <f t="shared" si="10"/>
        <v>0.5030487805</v>
      </c>
      <c r="BA18" s="8">
        <f t="shared" si="10"/>
        <v>0.5558912387</v>
      </c>
      <c r="BB18" s="8">
        <f t="shared" si="10"/>
        <v>0.5753012048</v>
      </c>
    </row>
    <row r="19">
      <c r="A19" s="1"/>
      <c r="AF19" s="12"/>
      <c r="AG19" s="12"/>
      <c r="AH19" s="12"/>
      <c r="AI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>
      <c r="A20" s="2"/>
      <c r="AF20" s="12"/>
      <c r="AG20" s="12"/>
      <c r="AH20" s="12"/>
      <c r="AI20" s="12"/>
      <c r="AK20" s="12"/>
      <c r="AL20" s="12"/>
      <c r="AM20" s="12"/>
      <c r="AN20" s="12"/>
      <c r="AO20" s="12"/>
      <c r="AP20" s="12"/>
      <c r="AQ20" s="12"/>
      <c r="AR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>
      <c r="A21" s="1"/>
      <c r="U21" s="10"/>
      <c r="AF21" s="12"/>
      <c r="AG21" s="12"/>
      <c r="AH21" s="12"/>
      <c r="AI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>
      <c r="A22" s="1"/>
      <c r="B22" s="8">
        <f>SUM(B17:Q17)</f>
        <v>9.558416914</v>
      </c>
      <c r="D22" s="8">
        <f>SUM(B17:AE17)</f>
        <v>17.11818953</v>
      </c>
      <c r="U22" s="10"/>
      <c r="AF22" s="12"/>
      <c r="AG22" s="12"/>
      <c r="AH22" s="12"/>
      <c r="AI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>
      <c r="A23" s="1"/>
      <c r="B23" s="8">
        <f>SUM(R17:AD17)</f>
        <v>7.050338652</v>
      </c>
      <c r="D23" s="8">
        <f>SUM(AF18:BB18)</f>
        <v>12.45807961</v>
      </c>
      <c r="E23" s="5">
        <v>53.0</v>
      </c>
      <c r="F23" s="5">
        <v>26.5</v>
      </c>
      <c r="U23" s="10"/>
      <c r="AF23" s="12"/>
      <c r="AG23" s="12"/>
      <c r="AH23" s="12"/>
      <c r="AI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>
      <c r="A24" s="1"/>
      <c r="B24" s="8">
        <f>AJ18</f>
        <v>0.5092592593</v>
      </c>
      <c r="D24" s="8">
        <f>sum(D22:D23) - D17 - AG17</f>
        <v>28.54437979</v>
      </c>
      <c r="U24" s="10"/>
      <c r="AF24" s="12"/>
      <c r="AG24" s="12"/>
      <c r="AH24" s="12"/>
      <c r="AI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>
      <c r="A25" s="1"/>
      <c r="B25" s="8">
        <f>SUM(AF18:AY18)</f>
        <v>10.82383839</v>
      </c>
      <c r="U25" s="10"/>
      <c r="AF25" s="12"/>
      <c r="AG25" s="12"/>
      <c r="AH25" s="12"/>
      <c r="AI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>
      <c r="A26" s="1"/>
      <c r="B26" s="8">
        <f>sum(AZ18:BB18)</f>
        <v>1.634241224</v>
      </c>
      <c r="E26" s="8">
        <f>COUNTA(B1:BB1) - 3</f>
        <v>50</v>
      </c>
      <c r="F26" s="8">
        <f>E26 * 0.5</f>
        <v>25</v>
      </c>
      <c r="U26" s="10"/>
      <c r="AF26" s="12"/>
      <c r="AG26" s="12"/>
      <c r="AH26" s="12"/>
      <c r="AI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>
      <c r="A27" s="1"/>
      <c r="B27" s="8">
        <f>AE17</f>
        <v>0.5094339623</v>
      </c>
      <c r="D27" s="8">
        <f>D24 -F26</f>
        <v>3.544379794</v>
      </c>
      <c r="U27" s="10"/>
      <c r="AF27" s="12"/>
      <c r="AG27" s="12"/>
      <c r="AH27" s="12"/>
      <c r="AI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>
      <c r="A28" s="1"/>
      <c r="U28" s="10"/>
      <c r="AF28" s="12"/>
      <c r="AG28" s="12"/>
      <c r="AH28" s="12"/>
      <c r="AI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>
      <c r="A29" s="1"/>
      <c r="U29" s="10"/>
      <c r="AF29" s="12"/>
      <c r="AG29" s="12"/>
      <c r="AH29" s="12"/>
      <c r="AI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>
      <c r="A30" s="1"/>
      <c r="B30" s="8">
        <f>SUM(B22:B27)</f>
        <v>30.0855284</v>
      </c>
      <c r="D30" s="8">
        <f>B30*1000</f>
        <v>30085.5284</v>
      </c>
      <c r="U30" s="10"/>
      <c r="AF30" s="12"/>
      <c r="AG30" s="12"/>
      <c r="AH30" s="12"/>
      <c r="AI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>
      <c r="A31" s="1"/>
      <c r="U31" s="10"/>
      <c r="AF31" s="12"/>
      <c r="AG31" s="12"/>
      <c r="AH31" s="12"/>
      <c r="AI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>
      <c r="A32" s="1"/>
      <c r="U32" s="10"/>
      <c r="AF32" s="12"/>
      <c r="AG32" s="12"/>
      <c r="AH32" s="12"/>
      <c r="AI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>
      <c r="A33" s="1"/>
      <c r="B33" s="8">
        <f>B30-F23</f>
        <v>3.585528397</v>
      </c>
      <c r="U33" s="10"/>
      <c r="AF33" s="12"/>
      <c r="AG33" s="12"/>
      <c r="AH33" s="12"/>
      <c r="AI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>
      <c r="A34" s="1"/>
      <c r="U34" s="10"/>
      <c r="AF34" s="12"/>
      <c r="AG34" s="12"/>
      <c r="AH34" s="12"/>
      <c r="AI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>
      <c r="A35" s="1"/>
      <c r="U35" s="10"/>
      <c r="AF35" s="12"/>
      <c r="AG35" s="12"/>
      <c r="AH35" s="12"/>
      <c r="AI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>
      <c r="A36" s="1"/>
      <c r="U36" s="10"/>
      <c r="AF36" s="12"/>
      <c r="AG36" s="12"/>
      <c r="AH36" s="12"/>
      <c r="AI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>
      <c r="A37" s="1"/>
      <c r="U37" s="10"/>
      <c r="AF37" s="12"/>
      <c r="AG37" s="12"/>
      <c r="AH37" s="12"/>
      <c r="AI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>
      <c r="A38" s="1"/>
      <c r="U38" s="10"/>
      <c r="AF38" s="12"/>
      <c r="AG38" s="12"/>
      <c r="AH38" s="12"/>
      <c r="AI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>
      <c r="A39" s="1"/>
      <c r="U39" s="10"/>
      <c r="AF39" s="12"/>
      <c r="AG39" s="12"/>
      <c r="AH39" s="12"/>
      <c r="AI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>
      <c r="A40" s="1"/>
      <c r="U40" s="10"/>
      <c r="AF40" s="12"/>
      <c r="AG40" s="12"/>
      <c r="AH40" s="12"/>
      <c r="AI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>
      <c r="A41" s="1"/>
      <c r="U41" s="10"/>
      <c r="AF41" s="12"/>
      <c r="AG41" s="12"/>
      <c r="AH41" s="12"/>
      <c r="AI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>
      <c r="A42" s="1"/>
      <c r="U42" s="10"/>
      <c r="AF42" s="12"/>
      <c r="AG42" s="12"/>
      <c r="AH42" s="12"/>
      <c r="AI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>
      <c r="A43" s="1"/>
      <c r="U43" s="10"/>
      <c r="AF43" s="12"/>
      <c r="AG43" s="12"/>
      <c r="AH43" s="12"/>
      <c r="AI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>
      <c r="A44" s="1"/>
      <c r="U44" s="10"/>
      <c r="AF44" s="12"/>
      <c r="AG44" s="12"/>
      <c r="AH44" s="12"/>
      <c r="AI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>
      <c r="A45" s="1"/>
      <c r="U45" s="10"/>
      <c r="AF45" s="12"/>
      <c r="AG45" s="12"/>
      <c r="AH45" s="12"/>
      <c r="AI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>
      <c r="A46" s="1"/>
      <c r="U46" s="10"/>
      <c r="AF46" s="12"/>
      <c r="AG46" s="12"/>
      <c r="AH46" s="12"/>
      <c r="AI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>
      <c r="A47" s="1"/>
      <c r="U47" s="10"/>
      <c r="AF47" s="12"/>
      <c r="AG47" s="12"/>
      <c r="AH47" s="12"/>
      <c r="AI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>
      <c r="A48" s="1"/>
      <c r="U48" s="10"/>
      <c r="AF48" s="12"/>
      <c r="AG48" s="12"/>
      <c r="AH48" s="12"/>
      <c r="AI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>
      <c r="A49" s="1"/>
      <c r="U49" s="10"/>
      <c r="AF49" s="12"/>
      <c r="AG49" s="12"/>
      <c r="AH49" s="12"/>
      <c r="AI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>
      <c r="A50" s="1"/>
      <c r="U50" s="10"/>
      <c r="AF50" s="12"/>
      <c r="AG50" s="12"/>
      <c r="AH50" s="12"/>
      <c r="AI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>
      <c r="A51" s="1"/>
      <c r="U51" s="10"/>
      <c r="AF51" s="12"/>
      <c r="AG51" s="12"/>
      <c r="AH51" s="12"/>
      <c r="AI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>
      <c r="A52" s="1"/>
      <c r="U52" s="10"/>
      <c r="AF52" s="12"/>
      <c r="AG52" s="12"/>
      <c r="AH52" s="12"/>
      <c r="AI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>
      <c r="A53" s="1"/>
      <c r="U53" s="10"/>
      <c r="AF53" s="12"/>
      <c r="AG53" s="12"/>
      <c r="AH53" s="12"/>
      <c r="AI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>
      <c r="A54" s="1"/>
      <c r="U54" s="10"/>
      <c r="AF54" s="12"/>
      <c r="AG54" s="12"/>
      <c r="AH54" s="12"/>
      <c r="AI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>
      <c r="A55" s="1"/>
      <c r="U55" s="10"/>
      <c r="AF55" s="12"/>
      <c r="AG55" s="12"/>
      <c r="AH55" s="12"/>
      <c r="AI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>
      <c r="A56" s="1"/>
      <c r="U56" s="10"/>
      <c r="AF56" s="12"/>
      <c r="AG56" s="12"/>
      <c r="AH56" s="12"/>
      <c r="AI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>
      <c r="A57" s="1"/>
      <c r="U57" s="10"/>
      <c r="AF57" s="12"/>
      <c r="AG57" s="12"/>
      <c r="AH57" s="12"/>
      <c r="AI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>
      <c r="A58" s="1"/>
      <c r="U58" s="10"/>
      <c r="AF58" s="12"/>
      <c r="AG58" s="12"/>
      <c r="AH58" s="12"/>
      <c r="AI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>
      <c r="A59" s="1"/>
      <c r="U59" s="10"/>
      <c r="AF59" s="12"/>
      <c r="AG59" s="12"/>
      <c r="AH59" s="12"/>
      <c r="AI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>
      <c r="A60" s="1"/>
      <c r="U60" s="10"/>
      <c r="AF60" s="12"/>
      <c r="AG60" s="12"/>
      <c r="AH60" s="12"/>
      <c r="AI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>
      <c r="A61" s="1"/>
      <c r="U61" s="10"/>
      <c r="AF61" s="12"/>
      <c r="AG61" s="12"/>
      <c r="AH61" s="12"/>
      <c r="AI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>
      <c r="A62" s="1"/>
      <c r="U62" s="10"/>
      <c r="AF62" s="12"/>
      <c r="AG62" s="12"/>
      <c r="AH62" s="12"/>
      <c r="AI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</row>
    <row r="63">
      <c r="A63" s="1"/>
      <c r="U63" s="10"/>
      <c r="AF63" s="12"/>
      <c r="AG63" s="12"/>
      <c r="AH63" s="12"/>
      <c r="AI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</row>
    <row r="64">
      <c r="A64" s="1"/>
      <c r="U64" s="10"/>
      <c r="AF64" s="12"/>
      <c r="AG64" s="12"/>
      <c r="AH64" s="12"/>
      <c r="AI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>
      <c r="A65" s="1"/>
      <c r="U65" s="10"/>
      <c r="AF65" s="12"/>
      <c r="AG65" s="12"/>
      <c r="AH65" s="12"/>
      <c r="AI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>
      <c r="A66" s="1"/>
      <c r="U66" s="10"/>
      <c r="AF66" s="12"/>
      <c r="AG66" s="12"/>
      <c r="AH66" s="12"/>
      <c r="AI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>
      <c r="A67" s="1"/>
      <c r="U67" s="10"/>
      <c r="AF67" s="12"/>
      <c r="AG67" s="12"/>
      <c r="AH67" s="12"/>
      <c r="AI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</row>
    <row r="68">
      <c r="A68" s="1"/>
      <c r="U68" s="10"/>
      <c r="AF68" s="12"/>
      <c r="AG68" s="12"/>
      <c r="AH68" s="12"/>
      <c r="AI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</row>
    <row r="69">
      <c r="A69" s="1"/>
      <c r="U69" s="10"/>
      <c r="AF69" s="12"/>
      <c r="AG69" s="12"/>
      <c r="AH69" s="12"/>
      <c r="AI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</row>
    <row r="70">
      <c r="A70" s="1"/>
      <c r="U70" s="10"/>
      <c r="AF70" s="12"/>
      <c r="AG70" s="12"/>
      <c r="AH70" s="12"/>
      <c r="AI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>
      <c r="A71" s="1"/>
      <c r="U71" s="10"/>
      <c r="AF71" s="12"/>
      <c r="AG71" s="12"/>
      <c r="AH71" s="12"/>
      <c r="AI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>
      <c r="A72" s="1"/>
      <c r="U72" s="10"/>
      <c r="AF72" s="12"/>
      <c r="AG72" s="12"/>
      <c r="AH72" s="12"/>
      <c r="AI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</row>
    <row r="73">
      <c r="A73" s="1"/>
      <c r="U73" s="10"/>
      <c r="AF73" s="12"/>
      <c r="AG73" s="12"/>
      <c r="AH73" s="12"/>
      <c r="AI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>
      <c r="A74" s="1"/>
      <c r="U74" s="10"/>
      <c r="AF74" s="12"/>
      <c r="AG74" s="12"/>
      <c r="AH74" s="12"/>
      <c r="AI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</row>
    <row r="75">
      <c r="A75" s="1"/>
      <c r="U75" s="10"/>
      <c r="AF75" s="12"/>
      <c r="AG75" s="12"/>
      <c r="AH75" s="12"/>
      <c r="AI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</row>
    <row r="76">
      <c r="A76" s="1"/>
      <c r="U76" s="10"/>
      <c r="AF76" s="12"/>
      <c r="AG76" s="12"/>
      <c r="AH76" s="12"/>
      <c r="AI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</row>
    <row r="77">
      <c r="A77" s="1"/>
      <c r="U77" s="10"/>
      <c r="AF77" s="12"/>
      <c r="AG77" s="12"/>
      <c r="AH77" s="12"/>
      <c r="AI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</row>
    <row r="78">
      <c r="A78" s="1"/>
      <c r="U78" s="10"/>
      <c r="AF78" s="12"/>
      <c r="AG78" s="12"/>
      <c r="AH78" s="12"/>
      <c r="AI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</row>
    <row r="79">
      <c r="A79" s="1"/>
      <c r="U79" s="10"/>
      <c r="AF79" s="12"/>
      <c r="AG79" s="12"/>
      <c r="AH79" s="12"/>
      <c r="AI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</row>
    <row r="80">
      <c r="A80" s="1"/>
      <c r="U80" s="10"/>
      <c r="AF80" s="12"/>
      <c r="AG80" s="12"/>
      <c r="AH80" s="12"/>
      <c r="AI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</row>
    <row r="81">
      <c r="A81" s="1"/>
      <c r="U81" s="10"/>
      <c r="AF81" s="12"/>
      <c r="AG81" s="12"/>
      <c r="AH81" s="12"/>
      <c r="AI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>
      <c r="A82" s="1"/>
      <c r="U82" s="10"/>
      <c r="AF82" s="12"/>
      <c r="AG82" s="12"/>
      <c r="AH82" s="12"/>
      <c r="AI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</row>
    <row r="83">
      <c r="A83" s="1"/>
      <c r="U83" s="10"/>
      <c r="AF83" s="12"/>
      <c r="AG83" s="12"/>
      <c r="AH83" s="12"/>
      <c r="AI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</row>
    <row r="84">
      <c r="A84" s="1"/>
      <c r="U84" s="10"/>
      <c r="AF84" s="12"/>
      <c r="AG84" s="12"/>
      <c r="AH84" s="12"/>
      <c r="AI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</row>
    <row r="85">
      <c r="A85" s="1"/>
      <c r="U85" s="10"/>
      <c r="AF85" s="12"/>
      <c r="AG85" s="12"/>
      <c r="AH85" s="12"/>
      <c r="AI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</row>
    <row r="86">
      <c r="A86" s="1"/>
      <c r="U86" s="10"/>
      <c r="AF86" s="12"/>
      <c r="AG86" s="12"/>
      <c r="AH86" s="12"/>
      <c r="AI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</row>
    <row r="87">
      <c r="A87" s="1"/>
      <c r="U87" s="10"/>
      <c r="AF87" s="12"/>
      <c r="AG87" s="12"/>
      <c r="AH87" s="12"/>
      <c r="AI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</row>
    <row r="88">
      <c r="A88" s="1"/>
      <c r="U88" s="10"/>
      <c r="AF88" s="12"/>
      <c r="AG88" s="12"/>
      <c r="AH88" s="12"/>
      <c r="AI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</row>
    <row r="89">
      <c r="A89" s="1"/>
      <c r="U89" s="10"/>
      <c r="AF89" s="12"/>
      <c r="AG89" s="12"/>
      <c r="AH89" s="12"/>
      <c r="AI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>
      <c r="A90" s="1"/>
      <c r="U90" s="10"/>
      <c r="AF90" s="12"/>
      <c r="AG90" s="12"/>
      <c r="AH90" s="12"/>
      <c r="AI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</row>
    <row r="91">
      <c r="A91" s="1"/>
      <c r="U91" s="10"/>
      <c r="AF91" s="12"/>
      <c r="AG91" s="12"/>
      <c r="AH91" s="12"/>
      <c r="AI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</row>
    <row r="92">
      <c r="A92" s="1"/>
      <c r="U92" s="10"/>
      <c r="AF92" s="12"/>
      <c r="AG92" s="12"/>
      <c r="AH92" s="12"/>
      <c r="AI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</row>
    <row r="93">
      <c r="A93" s="1"/>
      <c r="U93" s="10"/>
      <c r="AF93" s="12"/>
      <c r="AG93" s="12"/>
      <c r="AH93" s="12"/>
      <c r="AI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</row>
    <row r="94">
      <c r="A94" s="1"/>
      <c r="U94" s="10"/>
      <c r="AF94" s="12"/>
      <c r="AG94" s="12"/>
      <c r="AH94" s="12"/>
      <c r="AI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</row>
    <row r="95">
      <c r="A95" s="1"/>
      <c r="U95" s="10"/>
      <c r="AF95" s="12"/>
      <c r="AG95" s="12"/>
      <c r="AH95" s="12"/>
      <c r="AI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</row>
    <row r="96">
      <c r="A96" s="1"/>
      <c r="U96" s="10"/>
      <c r="AF96" s="12"/>
      <c r="AG96" s="12"/>
      <c r="AH96" s="12"/>
      <c r="AI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</row>
    <row r="97">
      <c r="A97" s="1"/>
      <c r="U97" s="10"/>
      <c r="AF97" s="12"/>
      <c r="AG97" s="12"/>
      <c r="AH97" s="12"/>
      <c r="AI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</row>
    <row r="98">
      <c r="A98" s="1"/>
      <c r="U98" s="10"/>
      <c r="AF98" s="12"/>
      <c r="AG98" s="12"/>
      <c r="AH98" s="12"/>
      <c r="AI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</row>
    <row r="99">
      <c r="A99" s="1"/>
      <c r="U99" s="10"/>
      <c r="AF99" s="12"/>
      <c r="AG99" s="12"/>
      <c r="AH99" s="12"/>
      <c r="AI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</row>
    <row r="100">
      <c r="A100" s="1"/>
      <c r="U100" s="10"/>
      <c r="AF100" s="12"/>
      <c r="AG100" s="12"/>
      <c r="AH100" s="12"/>
      <c r="AI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</row>
    <row r="101">
      <c r="A101" s="1"/>
      <c r="U101" s="10"/>
      <c r="AF101" s="12"/>
      <c r="AG101" s="12"/>
      <c r="AH101" s="12"/>
      <c r="AI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</row>
    <row r="102">
      <c r="A102" s="1"/>
      <c r="U102" s="10"/>
      <c r="AF102" s="12"/>
      <c r="AG102" s="12"/>
      <c r="AH102" s="12"/>
      <c r="AI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</row>
    <row r="103">
      <c r="A103" s="1"/>
      <c r="U103" s="10"/>
      <c r="AF103" s="12"/>
      <c r="AG103" s="12"/>
      <c r="AH103" s="12"/>
      <c r="AI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</row>
    <row r="104">
      <c r="A104" s="1"/>
      <c r="U104" s="10"/>
      <c r="AF104" s="12"/>
      <c r="AG104" s="12"/>
      <c r="AH104" s="12"/>
      <c r="AI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</row>
    <row r="105">
      <c r="A105" s="1"/>
      <c r="U105" s="10"/>
      <c r="AF105" s="12"/>
      <c r="AG105" s="12"/>
      <c r="AH105" s="12"/>
      <c r="AI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</row>
    <row r="106">
      <c r="A106" s="1"/>
      <c r="U106" s="10"/>
      <c r="AF106" s="12"/>
      <c r="AG106" s="12"/>
      <c r="AH106" s="12"/>
      <c r="AI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</row>
    <row r="107">
      <c r="A107" s="1"/>
      <c r="U107" s="10"/>
      <c r="AF107" s="12"/>
      <c r="AG107" s="12"/>
      <c r="AH107" s="12"/>
      <c r="AI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</row>
    <row r="108">
      <c r="A108" s="1"/>
      <c r="U108" s="10"/>
      <c r="AF108" s="12"/>
      <c r="AG108" s="12"/>
      <c r="AH108" s="12"/>
      <c r="AI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</row>
    <row r="109">
      <c r="A109" s="1"/>
      <c r="U109" s="10"/>
      <c r="AF109" s="12"/>
      <c r="AG109" s="12"/>
      <c r="AH109" s="12"/>
      <c r="AI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</row>
    <row r="110">
      <c r="A110" s="1"/>
      <c r="U110" s="10"/>
      <c r="AF110" s="12"/>
      <c r="AG110" s="12"/>
      <c r="AH110" s="12"/>
      <c r="AI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</row>
    <row r="111">
      <c r="A111" s="1"/>
      <c r="U111" s="10"/>
      <c r="AF111" s="12"/>
      <c r="AG111" s="12"/>
      <c r="AH111" s="12"/>
      <c r="AI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</row>
    <row r="112">
      <c r="A112" s="1"/>
      <c r="U112" s="10"/>
      <c r="AF112" s="12"/>
      <c r="AG112" s="12"/>
      <c r="AH112" s="12"/>
      <c r="AI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</row>
    <row r="113">
      <c r="A113" s="1"/>
      <c r="U113" s="10"/>
      <c r="AF113" s="12"/>
      <c r="AG113" s="12"/>
      <c r="AH113" s="12"/>
      <c r="AI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</row>
    <row r="114">
      <c r="A114" s="1"/>
      <c r="U114" s="10"/>
      <c r="AF114" s="12"/>
      <c r="AG114" s="12"/>
      <c r="AH114" s="12"/>
      <c r="AI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</row>
    <row r="115">
      <c r="A115" s="1"/>
      <c r="U115" s="10"/>
      <c r="AF115" s="12"/>
      <c r="AG115" s="12"/>
      <c r="AH115" s="12"/>
      <c r="AI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</row>
    <row r="116">
      <c r="A116" s="1"/>
      <c r="U116" s="10"/>
      <c r="AF116" s="12"/>
      <c r="AG116" s="12"/>
      <c r="AH116" s="12"/>
      <c r="AI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</row>
    <row r="117">
      <c r="A117" s="1"/>
      <c r="U117" s="10"/>
      <c r="AF117" s="12"/>
      <c r="AG117" s="12"/>
      <c r="AH117" s="12"/>
      <c r="AI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</row>
    <row r="118">
      <c r="A118" s="1"/>
      <c r="U118" s="10"/>
      <c r="AF118" s="12"/>
      <c r="AG118" s="12"/>
      <c r="AH118" s="12"/>
      <c r="AI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</row>
    <row r="119">
      <c r="A119" s="1"/>
      <c r="U119" s="10"/>
      <c r="AF119" s="12"/>
      <c r="AG119" s="12"/>
      <c r="AH119" s="12"/>
      <c r="AI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</row>
    <row r="120">
      <c r="A120" s="1"/>
      <c r="U120" s="10"/>
      <c r="AF120" s="12"/>
      <c r="AG120" s="12"/>
      <c r="AH120" s="12"/>
      <c r="AI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</row>
    <row r="121">
      <c r="A121" s="1"/>
      <c r="U121" s="10"/>
      <c r="AF121" s="12"/>
      <c r="AG121" s="12"/>
      <c r="AH121" s="12"/>
      <c r="AI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</row>
    <row r="122">
      <c r="A122" s="1"/>
      <c r="U122" s="10"/>
      <c r="AF122" s="12"/>
      <c r="AG122" s="12"/>
      <c r="AH122" s="12"/>
      <c r="AI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</row>
    <row r="123">
      <c r="A123" s="1"/>
      <c r="U123" s="10"/>
      <c r="AF123" s="12"/>
      <c r="AG123" s="12"/>
      <c r="AH123" s="12"/>
      <c r="AI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</row>
    <row r="124">
      <c r="A124" s="1"/>
      <c r="U124" s="10"/>
      <c r="AF124" s="12"/>
      <c r="AG124" s="12"/>
      <c r="AH124" s="12"/>
      <c r="AI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</row>
    <row r="125">
      <c r="A125" s="1"/>
      <c r="U125" s="10"/>
      <c r="AF125" s="12"/>
      <c r="AG125" s="12"/>
      <c r="AH125" s="12"/>
      <c r="AI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</row>
    <row r="126">
      <c r="A126" s="1"/>
      <c r="U126" s="10"/>
      <c r="AF126" s="12"/>
      <c r="AG126" s="12"/>
      <c r="AH126" s="12"/>
      <c r="AI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</row>
    <row r="127">
      <c r="A127" s="1"/>
      <c r="U127" s="10"/>
      <c r="AF127" s="12"/>
      <c r="AG127" s="12"/>
      <c r="AH127" s="12"/>
      <c r="AI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</row>
    <row r="128">
      <c r="A128" s="1"/>
      <c r="U128" s="10"/>
      <c r="AF128" s="12"/>
      <c r="AG128" s="12"/>
      <c r="AH128" s="12"/>
      <c r="AI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</row>
    <row r="129">
      <c r="A129" s="1"/>
      <c r="U129" s="10"/>
      <c r="AF129" s="12"/>
      <c r="AG129" s="12"/>
      <c r="AH129" s="12"/>
      <c r="AI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</row>
    <row r="130">
      <c r="A130" s="1"/>
      <c r="U130" s="10"/>
      <c r="AF130" s="12"/>
      <c r="AG130" s="12"/>
      <c r="AH130" s="12"/>
      <c r="AI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</row>
    <row r="131">
      <c r="A131" s="1"/>
      <c r="U131" s="10"/>
      <c r="AF131" s="12"/>
      <c r="AG131" s="12"/>
      <c r="AH131" s="12"/>
      <c r="AI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</row>
    <row r="132">
      <c r="A132" s="1"/>
      <c r="U132" s="10"/>
      <c r="AF132" s="12"/>
      <c r="AG132" s="12"/>
      <c r="AH132" s="12"/>
      <c r="AI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</row>
    <row r="133">
      <c r="A133" s="1"/>
      <c r="U133" s="10"/>
      <c r="AF133" s="12"/>
      <c r="AG133" s="12"/>
      <c r="AH133" s="12"/>
      <c r="AI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</row>
    <row r="134">
      <c r="A134" s="1"/>
      <c r="U134" s="10"/>
      <c r="AF134" s="12"/>
      <c r="AG134" s="12"/>
      <c r="AH134" s="12"/>
      <c r="AI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</row>
    <row r="135">
      <c r="A135" s="1"/>
      <c r="U135" s="10"/>
      <c r="AF135" s="12"/>
      <c r="AG135" s="12"/>
      <c r="AH135" s="12"/>
      <c r="AI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</row>
    <row r="136">
      <c r="A136" s="1"/>
      <c r="U136" s="10"/>
      <c r="AF136" s="12"/>
      <c r="AG136" s="12"/>
      <c r="AH136" s="12"/>
      <c r="AI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</row>
    <row r="137">
      <c r="A137" s="1"/>
      <c r="U137" s="10"/>
      <c r="AF137" s="12"/>
      <c r="AG137" s="12"/>
      <c r="AH137" s="12"/>
      <c r="AI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</row>
    <row r="138">
      <c r="A138" s="1"/>
      <c r="U138" s="10"/>
      <c r="AF138" s="12"/>
      <c r="AG138" s="12"/>
      <c r="AH138" s="12"/>
      <c r="AI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</row>
    <row r="139">
      <c r="A139" s="1"/>
      <c r="U139" s="10"/>
      <c r="AF139" s="12"/>
      <c r="AG139" s="12"/>
      <c r="AH139" s="12"/>
      <c r="AI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</row>
    <row r="140">
      <c r="A140" s="1"/>
      <c r="U140" s="10"/>
      <c r="AF140" s="12"/>
      <c r="AG140" s="12"/>
      <c r="AH140" s="12"/>
      <c r="AI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</row>
    <row r="141">
      <c r="A141" s="1"/>
      <c r="U141" s="10"/>
      <c r="AF141" s="12"/>
      <c r="AG141" s="12"/>
      <c r="AH141" s="12"/>
      <c r="AI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</row>
    <row r="142">
      <c r="A142" s="1"/>
      <c r="U142" s="10"/>
      <c r="AF142" s="12"/>
      <c r="AG142" s="12"/>
      <c r="AH142" s="12"/>
      <c r="AI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>
      <c r="A143" s="1"/>
      <c r="U143" s="10"/>
      <c r="AF143" s="12"/>
      <c r="AG143" s="12"/>
      <c r="AH143" s="12"/>
      <c r="AI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</row>
    <row r="144">
      <c r="A144" s="1"/>
      <c r="U144" s="10"/>
      <c r="AF144" s="12"/>
      <c r="AG144" s="12"/>
      <c r="AH144" s="12"/>
      <c r="AI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</row>
    <row r="145">
      <c r="A145" s="1"/>
      <c r="U145" s="10"/>
      <c r="AF145" s="12"/>
      <c r="AG145" s="12"/>
      <c r="AH145" s="12"/>
      <c r="AI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</row>
    <row r="146">
      <c r="A146" s="1"/>
      <c r="U146" s="10"/>
      <c r="AF146" s="12"/>
      <c r="AG146" s="12"/>
      <c r="AH146" s="12"/>
      <c r="AI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</row>
    <row r="147">
      <c r="A147" s="1"/>
      <c r="U147" s="10"/>
      <c r="AF147" s="12"/>
      <c r="AG147" s="12"/>
      <c r="AH147" s="12"/>
      <c r="AI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</row>
    <row r="148">
      <c r="A148" s="1"/>
      <c r="U148" s="10"/>
      <c r="AF148" s="12"/>
      <c r="AG148" s="12"/>
      <c r="AH148" s="12"/>
      <c r="AI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</row>
    <row r="149">
      <c r="A149" s="1"/>
      <c r="U149" s="10"/>
      <c r="AF149" s="12"/>
      <c r="AG149" s="12"/>
      <c r="AH149" s="12"/>
      <c r="AI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</row>
    <row r="150">
      <c r="A150" s="1"/>
      <c r="U150" s="10"/>
      <c r="AF150" s="12"/>
      <c r="AG150" s="12"/>
      <c r="AH150" s="12"/>
      <c r="AI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</row>
    <row r="151">
      <c r="A151" s="1"/>
      <c r="U151" s="10"/>
      <c r="AF151" s="12"/>
      <c r="AG151" s="12"/>
      <c r="AH151" s="12"/>
      <c r="AI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</row>
    <row r="152">
      <c r="A152" s="1"/>
      <c r="U152" s="10"/>
      <c r="AF152" s="12"/>
      <c r="AG152" s="12"/>
      <c r="AH152" s="12"/>
      <c r="AI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</row>
    <row r="153">
      <c r="A153" s="1"/>
      <c r="U153" s="10"/>
      <c r="AF153" s="12"/>
      <c r="AG153" s="12"/>
      <c r="AH153" s="12"/>
      <c r="AI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</row>
    <row r="154">
      <c r="A154" s="1"/>
      <c r="U154" s="10"/>
      <c r="AF154" s="12"/>
      <c r="AG154" s="12"/>
      <c r="AH154" s="12"/>
      <c r="AI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</row>
    <row r="155">
      <c r="A155" s="1"/>
      <c r="U155" s="10"/>
      <c r="AF155" s="12"/>
      <c r="AG155" s="12"/>
      <c r="AH155" s="12"/>
      <c r="AI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</row>
    <row r="156">
      <c r="A156" s="1"/>
      <c r="U156" s="10"/>
      <c r="AF156" s="12"/>
      <c r="AG156" s="12"/>
      <c r="AH156" s="12"/>
      <c r="AI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</row>
    <row r="157">
      <c r="A157" s="1"/>
      <c r="U157" s="10"/>
      <c r="AF157" s="12"/>
      <c r="AG157" s="12"/>
      <c r="AH157" s="12"/>
      <c r="AI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</row>
    <row r="158">
      <c r="A158" s="1"/>
      <c r="U158" s="10"/>
      <c r="AF158" s="12"/>
      <c r="AG158" s="12"/>
      <c r="AH158" s="12"/>
      <c r="AI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</row>
    <row r="159">
      <c r="A159" s="1"/>
      <c r="U159" s="10"/>
      <c r="AF159" s="12"/>
      <c r="AG159" s="12"/>
      <c r="AH159" s="12"/>
      <c r="AI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</row>
    <row r="160">
      <c r="A160" s="1"/>
      <c r="U160" s="10"/>
      <c r="AF160" s="12"/>
      <c r="AG160" s="12"/>
      <c r="AH160" s="12"/>
      <c r="AI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</row>
    <row r="161">
      <c r="A161" s="1"/>
      <c r="U161" s="10"/>
      <c r="AF161" s="12"/>
      <c r="AG161" s="12"/>
      <c r="AH161" s="12"/>
      <c r="AI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</row>
    <row r="162">
      <c r="A162" s="1"/>
      <c r="U162" s="10"/>
      <c r="AF162" s="12"/>
      <c r="AG162" s="12"/>
      <c r="AH162" s="12"/>
      <c r="AI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</row>
    <row r="163">
      <c r="A163" s="1"/>
      <c r="U163" s="10"/>
      <c r="AF163" s="12"/>
      <c r="AG163" s="12"/>
      <c r="AH163" s="12"/>
      <c r="AI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</row>
    <row r="164">
      <c r="A164" s="1"/>
      <c r="U164" s="10"/>
      <c r="AF164" s="12"/>
      <c r="AG164" s="12"/>
      <c r="AH164" s="12"/>
      <c r="AI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</row>
    <row r="165">
      <c r="A165" s="1"/>
      <c r="U165" s="10"/>
      <c r="AF165" s="12"/>
      <c r="AG165" s="12"/>
      <c r="AH165" s="12"/>
      <c r="AI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</row>
    <row r="166">
      <c r="A166" s="1"/>
      <c r="U166" s="10"/>
      <c r="AF166" s="12"/>
      <c r="AG166" s="12"/>
      <c r="AH166" s="12"/>
      <c r="AI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</row>
    <row r="167">
      <c r="A167" s="1"/>
      <c r="U167" s="10"/>
      <c r="AF167" s="12"/>
      <c r="AG167" s="12"/>
      <c r="AH167" s="12"/>
      <c r="AI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</row>
    <row r="168">
      <c r="A168" s="1"/>
      <c r="U168" s="10"/>
      <c r="AF168" s="12"/>
      <c r="AG168" s="12"/>
      <c r="AH168" s="12"/>
      <c r="AI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</row>
    <row r="169">
      <c r="A169" s="1"/>
      <c r="U169" s="10"/>
      <c r="AF169" s="12"/>
      <c r="AG169" s="12"/>
      <c r="AH169" s="12"/>
      <c r="AI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</row>
    <row r="170">
      <c r="A170" s="1"/>
      <c r="U170" s="10"/>
      <c r="AF170" s="12"/>
      <c r="AG170" s="12"/>
      <c r="AH170" s="12"/>
      <c r="AI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</row>
    <row r="171">
      <c r="A171" s="1"/>
      <c r="U171" s="10"/>
      <c r="AF171" s="12"/>
      <c r="AG171" s="12"/>
      <c r="AH171" s="12"/>
      <c r="AI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</row>
    <row r="172">
      <c r="A172" s="1"/>
      <c r="U172" s="10"/>
      <c r="AF172" s="12"/>
      <c r="AG172" s="12"/>
      <c r="AH172" s="12"/>
      <c r="AI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</row>
    <row r="173">
      <c r="A173" s="1"/>
      <c r="U173" s="10"/>
      <c r="AF173" s="12"/>
      <c r="AG173" s="12"/>
      <c r="AH173" s="12"/>
      <c r="AI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</row>
    <row r="174">
      <c r="A174" s="1"/>
      <c r="U174" s="10"/>
      <c r="AF174" s="12"/>
      <c r="AG174" s="12"/>
      <c r="AH174" s="12"/>
      <c r="AI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</row>
    <row r="175">
      <c r="A175" s="1"/>
      <c r="U175" s="10"/>
      <c r="AF175" s="12"/>
      <c r="AG175" s="12"/>
      <c r="AH175" s="12"/>
      <c r="AI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</row>
    <row r="176">
      <c r="A176" s="1"/>
      <c r="U176" s="10"/>
      <c r="AF176" s="12"/>
      <c r="AG176" s="12"/>
      <c r="AH176" s="12"/>
      <c r="AI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</row>
    <row r="177">
      <c r="A177" s="1"/>
      <c r="U177" s="10"/>
      <c r="AF177" s="12"/>
      <c r="AG177" s="12"/>
      <c r="AH177" s="12"/>
      <c r="AI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</row>
    <row r="178">
      <c r="A178" s="1"/>
      <c r="U178" s="10"/>
      <c r="AF178" s="12"/>
      <c r="AG178" s="12"/>
      <c r="AH178" s="12"/>
      <c r="AI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</row>
    <row r="179">
      <c r="A179" s="1"/>
      <c r="U179" s="10"/>
      <c r="AF179" s="12"/>
      <c r="AG179" s="12"/>
      <c r="AH179" s="12"/>
      <c r="AI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</row>
    <row r="180">
      <c r="A180" s="1"/>
      <c r="U180" s="10"/>
      <c r="AF180" s="12"/>
      <c r="AG180" s="12"/>
      <c r="AH180" s="12"/>
      <c r="AI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</row>
    <row r="181">
      <c r="A181" s="1"/>
      <c r="U181" s="10"/>
      <c r="AF181" s="12"/>
      <c r="AG181" s="12"/>
      <c r="AH181" s="12"/>
      <c r="AI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</row>
    <row r="182">
      <c r="A182" s="1"/>
      <c r="U182" s="10"/>
      <c r="AF182" s="12"/>
      <c r="AG182" s="12"/>
      <c r="AH182" s="12"/>
      <c r="AI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</row>
    <row r="183">
      <c r="A183" s="1"/>
      <c r="U183" s="10"/>
      <c r="AF183" s="12"/>
      <c r="AG183" s="12"/>
      <c r="AH183" s="12"/>
      <c r="AI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</row>
    <row r="184">
      <c r="A184" s="1"/>
      <c r="U184" s="10"/>
      <c r="AF184" s="12"/>
      <c r="AG184" s="12"/>
      <c r="AH184" s="12"/>
      <c r="AI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</row>
    <row r="185">
      <c r="A185" s="1"/>
      <c r="U185" s="10"/>
      <c r="AF185" s="12"/>
      <c r="AG185" s="12"/>
      <c r="AH185" s="12"/>
      <c r="AI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</row>
    <row r="186">
      <c r="A186" s="1"/>
      <c r="U186" s="10"/>
      <c r="AF186" s="12"/>
      <c r="AG186" s="12"/>
      <c r="AH186" s="12"/>
      <c r="AI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</row>
    <row r="187">
      <c r="A187" s="1"/>
      <c r="U187" s="10"/>
      <c r="AF187" s="12"/>
      <c r="AG187" s="12"/>
      <c r="AH187" s="12"/>
      <c r="AI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</row>
    <row r="188">
      <c r="A188" s="1"/>
      <c r="U188" s="10"/>
      <c r="AF188" s="12"/>
      <c r="AG188" s="12"/>
      <c r="AH188" s="12"/>
      <c r="AI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</row>
    <row r="189">
      <c r="A189" s="1"/>
      <c r="U189" s="10"/>
      <c r="AF189" s="12"/>
      <c r="AG189" s="12"/>
      <c r="AH189" s="12"/>
      <c r="AI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</row>
    <row r="190">
      <c r="A190" s="1"/>
      <c r="U190" s="10"/>
      <c r="AF190" s="12"/>
      <c r="AG190" s="12"/>
      <c r="AH190" s="12"/>
      <c r="AI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</row>
    <row r="191">
      <c r="A191" s="1"/>
      <c r="U191" s="10"/>
      <c r="AF191" s="12"/>
      <c r="AG191" s="12"/>
      <c r="AH191" s="12"/>
      <c r="AI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</row>
    <row r="192">
      <c r="A192" s="1"/>
      <c r="U192" s="10"/>
      <c r="AF192" s="12"/>
      <c r="AG192" s="12"/>
      <c r="AH192" s="12"/>
      <c r="AI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</row>
    <row r="193">
      <c r="A193" s="1"/>
      <c r="U193" s="10"/>
      <c r="AF193" s="12"/>
      <c r="AG193" s="12"/>
      <c r="AH193" s="12"/>
      <c r="AI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</row>
    <row r="194">
      <c r="A194" s="1"/>
      <c r="U194" s="10"/>
      <c r="AF194" s="12"/>
      <c r="AG194" s="12"/>
      <c r="AH194" s="12"/>
      <c r="AI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</row>
    <row r="195">
      <c r="A195" s="1"/>
      <c r="U195" s="10"/>
      <c r="AF195" s="12"/>
      <c r="AG195" s="12"/>
      <c r="AH195" s="12"/>
      <c r="AI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</row>
    <row r="196">
      <c r="A196" s="1"/>
      <c r="U196" s="10"/>
      <c r="AF196" s="12"/>
      <c r="AG196" s="12"/>
      <c r="AH196" s="12"/>
      <c r="AI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</row>
    <row r="197">
      <c r="A197" s="1"/>
      <c r="U197" s="10"/>
      <c r="AF197" s="12"/>
      <c r="AG197" s="12"/>
      <c r="AH197" s="12"/>
      <c r="AI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</row>
    <row r="198">
      <c r="A198" s="1"/>
      <c r="U198" s="10"/>
      <c r="AF198" s="12"/>
      <c r="AG198" s="12"/>
      <c r="AH198" s="12"/>
      <c r="AI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</row>
    <row r="199">
      <c r="A199" s="1"/>
      <c r="U199" s="10"/>
      <c r="AF199" s="12"/>
      <c r="AG199" s="12"/>
      <c r="AH199" s="12"/>
      <c r="AI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</row>
    <row r="200">
      <c r="A200" s="1"/>
      <c r="U200" s="10"/>
      <c r="AF200" s="12"/>
      <c r="AG200" s="12"/>
      <c r="AH200" s="12"/>
      <c r="AI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</row>
    <row r="201">
      <c r="A201" s="1"/>
      <c r="U201" s="10"/>
      <c r="AF201" s="12"/>
      <c r="AG201" s="12"/>
      <c r="AH201" s="12"/>
      <c r="AI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</row>
    <row r="202">
      <c r="A202" s="1"/>
      <c r="U202" s="10"/>
      <c r="AF202" s="12"/>
      <c r="AG202" s="12"/>
      <c r="AH202" s="12"/>
      <c r="AI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</row>
    <row r="203">
      <c r="A203" s="1"/>
      <c r="U203" s="10"/>
      <c r="AF203" s="12"/>
      <c r="AG203" s="12"/>
      <c r="AH203" s="12"/>
      <c r="AI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</row>
    <row r="204">
      <c r="A204" s="1"/>
      <c r="U204" s="10"/>
      <c r="AF204" s="12"/>
      <c r="AG204" s="12"/>
      <c r="AH204" s="12"/>
      <c r="AI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</row>
    <row r="205">
      <c r="A205" s="1"/>
      <c r="U205" s="10"/>
      <c r="AF205" s="12"/>
      <c r="AG205" s="12"/>
      <c r="AH205" s="12"/>
      <c r="AI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</row>
    <row r="206">
      <c r="A206" s="1"/>
      <c r="U206" s="10"/>
      <c r="AF206" s="12"/>
      <c r="AG206" s="12"/>
      <c r="AH206" s="12"/>
      <c r="AI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</row>
    <row r="207">
      <c r="A207" s="1"/>
      <c r="U207" s="10"/>
      <c r="AF207" s="12"/>
      <c r="AG207" s="12"/>
      <c r="AH207" s="12"/>
      <c r="AI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</row>
    <row r="208">
      <c r="A208" s="1"/>
      <c r="U208" s="10"/>
      <c r="AF208" s="12"/>
      <c r="AG208" s="12"/>
      <c r="AH208" s="12"/>
      <c r="AI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</row>
    <row r="209">
      <c r="A209" s="1"/>
      <c r="U209" s="10"/>
      <c r="AF209" s="12"/>
      <c r="AG209" s="12"/>
      <c r="AH209" s="12"/>
      <c r="AI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</row>
    <row r="210">
      <c r="A210" s="1"/>
      <c r="U210" s="10"/>
      <c r="AF210" s="12"/>
      <c r="AG210" s="12"/>
      <c r="AH210" s="12"/>
      <c r="AI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</row>
    <row r="211">
      <c r="A211" s="1"/>
      <c r="U211" s="10"/>
      <c r="AF211" s="12"/>
      <c r="AG211" s="12"/>
      <c r="AH211" s="12"/>
      <c r="AI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</row>
    <row r="212">
      <c r="A212" s="1"/>
      <c r="U212" s="10"/>
      <c r="AF212" s="12"/>
      <c r="AG212" s="12"/>
      <c r="AH212" s="12"/>
      <c r="AI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</row>
    <row r="213">
      <c r="A213" s="1"/>
      <c r="U213" s="10"/>
      <c r="AF213" s="12"/>
      <c r="AG213" s="12"/>
      <c r="AH213" s="12"/>
      <c r="AI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</row>
    <row r="214">
      <c r="A214" s="1"/>
      <c r="U214" s="10"/>
      <c r="AF214" s="12"/>
      <c r="AG214" s="12"/>
      <c r="AH214" s="12"/>
      <c r="AI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</row>
    <row r="215">
      <c r="A215" s="1"/>
      <c r="U215" s="10"/>
      <c r="AF215" s="12"/>
      <c r="AG215" s="12"/>
      <c r="AH215" s="12"/>
      <c r="AI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</row>
    <row r="216">
      <c r="A216" s="1"/>
      <c r="U216" s="10"/>
      <c r="AF216" s="12"/>
      <c r="AG216" s="12"/>
      <c r="AH216" s="12"/>
      <c r="AI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</row>
    <row r="217">
      <c r="A217" s="1"/>
      <c r="U217" s="10"/>
      <c r="AF217" s="12"/>
      <c r="AG217" s="12"/>
      <c r="AH217" s="12"/>
      <c r="AI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</row>
    <row r="218">
      <c r="A218" s="1"/>
      <c r="U218" s="10"/>
      <c r="AF218" s="12"/>
      <c r="AG218" s="12"/>
      <c r="AH218" s="12"/>
      <c r="AI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</row>
    <row r="219">
      <c r="A219" s="1"/>
      <c r="U219" s="10"/>
      <c r="AF219" s="12"/>
      <c r="AG219" s="12"/>
      <c r="AH219" s="12"/>
      <c r="AI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>
      <c r="A220" s="1"/>
      <c r="U220" s="10"/>
      <c r="AF220" s="12"/>
      <c r="AG220" s="12"/>
      <c r="AH220" s="12"/>
      <c r="AI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</row>
    <row r="221">
      <c r="A221" s="1"/>
      <c r="U221" s="10"/>
      <c r="AF221" s="12"/>
      <c r="AG221" s="12"/>
      <c r="AH221" s="12"/>
      <c r="AI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</row>
    <row r="222">
      <c r="A222" s="1"/>
      <c r="U222" s="10"/>
      <c r="AF222" s="12"/>
      <c r="AG222" s="12"/>
      <c r="AH222" s="12"/>
      <c r="AI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</row>
    <row r="223">
      <c r="A223" s="1"/>
      <c r="U223" s="10"/>
      <c r="AF223" s="12"/>
      <c r="AG223" s="12"/>
      <c r="AH223" s="12"/>
      <c r="AI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</row>
    <row r="224">
      <c r="A224" s="1"/>
      <c r="U224" s="10"/>
      <c r="AF224" s="12"/>
      <c r="AG224" s="12"/>
      <c r="AH224" s="12"/>
      <c r="AI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</row>
    <row r="225">
      <c r="A225" s="1"/>
      <c r="U225" s="10"/>
      <c r="AF225" s="12"/>
      <c r="AG225" s="12"/>
      <c r="AH225" s="12"/>
      <c r="AI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</row>
    <row r="226">
      <c r="A226" s="1"/>
      <c r="U226" s="10"/>
      <c r="AF226" s="12"/>
      <c r="AG226" s="12"/>
      <c r="AH226" s="12"/>
      <c r="AI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</row>
    <row r="227">
      <c r="A227" s="1"/>
      <c r="U227" s="10"/>
      <c r="AF227" s="12"/>
      <c r="AG227" s="12"/>
      <c r="AH227" s="12"/>
      <c r="AI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</row>
    <row r="228">
      <c r="A228" s="1"/>
      <c r="U228" s="10"/>
      <c r="AF228" s="12"/>
      <c r="AG228" s="12"/>
      <c r="AH228" s="12"/>
      <c r="AI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</row>
    <row r="229">
      <c r="A229" s="1"/>
      <c r="U229" s="10"/>
      <c r="AF229" s="12"/>
      <c r="AG229" s="12"/>
      <c r="AH229" s="12"/>
      <c r="AI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</row>
    <row r="230">
      <c r="A230" s="1"/>
      <c r="U230" s="10"/>
      <c r="AF230" s="12"/>
      <c r="AG230" s="12"/>
      <c r="AH230" s="12"/>
      <c r="AI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</row>
    <row r="231">
      <c r="A231" s="1"/>
      <c r="U231" s="10"/>
      <c r="AF231" s="12"/>
      <c r="AG231" s="12"/>
      <c r="AH231" s="12"/>
      <c r="AI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</row>
    <row r="232">
      <c r="A232" s="1"/>
      <c r="U232" s="10"/>
      <c r="AF232" s="12"/>
      <c r="AG232" s="12"/>
      <c r="AH232" s="12"/>
      <c r="AI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</row>
    <row r="233">
      <c r="A233" s="1"/>
      <c r="U233" s="10"/>
      <c r="AF233" s="12"/>
      <c r="AG233" s="12"/>
      <c r="AH233" s="12"/>
      <c r="AI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</row>
    <row r="234">
      <c r="A234" s="1"/>
      <c r="U234" s="10"/>
      <c r="AF234" s="12"/>
      <c r="AG234" s="12"/>
      <c r="AH234" s="12"/>
      <c r="AI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</row>
    <row r="235">
      <c r="A235" s="1"/>
      <c r="U235" s="10"/>
      <c r="AF235" s="12"/>
      <c r="AG235" s="12"/>
      <c r="AH235" s="12"/>
      <c r="AI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</row>
    <row r="236">
      <c r="A236" s="1"/>
      <c r="U236" s="10"/>
      <c r="AF236" s="12"/>
      <c r="AG236" s="12"/>
      <c r="AH236" s="12"/>
      <c r="AI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</row>
    <row r="237">
      <c r="A237" s="1"/>
      <c r="U237" s="10"/>
      <c r="AF237" s="12"/>
      <c r="AG237" s="12"/>
      <c r="AH237" s="12"/>
      <c r="AI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</row>
    <row r="238">
      <c r="A238" s="1"/>
      <c r="U238" s="10"/>
      <c r="AF238" s="12"/>
      <c r="AG238" s="12"/>
      <c r="AH238" s="12"/>
      <c r="AI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</row>
    <row r="239">
      <c r="A239" s="1"/>
      <c r="U239" s="10"/>
      <c r="AF239" s="12"/>
      <c r="AG239" s="12"/>
      <c r="AH239" s="12"/>
      <c r="AI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</row>
    <row r="240">
      <c r="A240" s="1"/>
      <c r="U240" s="10"/>
      <c r="AF240" s="12"/>
      <c r="AG240" s="12"/>
      <c r="AH240" s="12"/>
      <c r="AI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>
      <c r="A241" s="1"/>
      <c r="U241" s="10"/>
      <c r="AF241" s="12"/>
      <c r="AG241" s="12"/>
      <c r="AH241" s="12"/>
      <c r="AI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</row>
    <row r="242">
      <c r="A242" s="1"/>
      <c r="U242" s="10"/>
      <c r="AF242" s="12"/>
      <c r="AG242" s="12"/>
      <c r="AH242" s="12"/>
      <c r="AI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</row>
    <row r="243">
      <c r="A243" s="1"/>
      <c r="U243" s="10"/>
      <c r="AF243" s="12"/>
      <c r="AG243" s="12"/>
      <c r="AH243" s="12"/>
      <c r="AI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</row>
    <row r="244">
      <c r="A244" s="1"/>
      <c r="U244" s="10"/>
      <c r="AF244" s="12"/>
      <c r="AG244" s="12"/>
      <c r="AH244" s="12"/>
      <c r="AI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>
      <c r="A245" s="1"/>
      <c r="U245" s="10"/>
      <c r="AF245" s="12"/>
      <c r="AG245" s="12"/>
      <c r="AH245" s="12"/>
      <c r="AI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</row>
    <row r="246">
      <c r="A246" s="1"/>
      <c r="U246" s="10"/>
      <c r="AF246" s="12"/>
      <c r="AG246" s="12"/>
      <c r="AH246" s="12"/>
      <c r="AI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</row>
    <row r="247">
      <c r="A247" s="1"/>
      <c r="U247" s="10"/>
      <c r="AF247" s="12"/>
      <c r="AG247" s="12"/>
      <c r="AH247" s="12"/>
      <c r="AI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</row>
    <row r="248">
      <c r="A248" s="1"/>
      <c r="U248" s="10"/>
      <c r="AF248" s="12"/>
      <c r="AG248" s="12"/>
      <c r="AH248" s="12"/>
      <c r="AI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>
      <c r="A249" s="1"/>
      <c r="U249" s="10"/>
      <c r="AF249" s="12"/>
      <c r="AG249" s="12"/>
      <c r="AH249" s="12"/>
      <c r="AI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>
      <c r="A250" s="1"/>
      <c r="U250" s="10"/>
      <c r="AF250" s="12"/>
      <c r="AG250" s="12"/>
      <c r="AH250" s="12"/>
      <c r="AI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>
      <c r="A251" s="1"/>
      <c r="U251" s="10"/>
      <c r="AF251" s="12"/>
      <c r="AG251" s="12"/>
      <c r="AH251" s="12"/>
      <c r="AI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>
      <c r="A252" s="1"/>
      <c r="U252" s="10"/>
      <c r="AF252" s="12"/>
      <c r="AG252" s="12"/>
      <c r="AH252" s="12"/>
      <c r="AI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>
      <c r="A253" s="1"/>
      <c r="U253" s="10"/>
      <c r="AF253" s="12"/>
      <c r="AG253" s="12"/>
      <c r="AH253" s="12"/>
      <c r="AI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</row>
    <row r="254">
      <c r="A254" s="1"/>
      <c r="U254" s="10"/>
      <c r="AF254" s="12"/>
      <c r="AG254" s="12"/>
      <c r="AH254" s="12"/>
      <c r="AI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>
      <c r="A255" s="1"/>
      <c r="U255" s="10"/>
      <c r="AF255" s="12"/>
      <c r="AG255" s="12"/>
      <c r="AH255" s="12"/>
      <c r="AI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>
      <c r="A256" s="1"/>
      <c r="U256" s="10"/>
      <c r="AF256" s="12"/>
      <c r="AG256" s="12"/>
      <c r="AH256" s="12"/>
      <c r="AI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>
      <c r="A257" s="1"/>
      <c r="U257" s="10"/>
      <c r="AF257" s="12"/>
      <c r="AG257" s="12"/>
      <c r="AH257" s="12"/>
      <c r="AI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>
      <c r="A258" s="1"/>
      <c r="U258" s="10"/>
      <c r="AF258" s="12"/>
      <c r="AG258" s="12"/>
      <c r="AH258" s="12"/>
      <c r="AI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>
      <c r="A259" s="1"/>
      <c r="U259" s="10"/>
      <c r="AF259" s="12"/>
      <c r="AG259" s="12"/>
      <c r="AH259" s="12"/>
      <c r="AI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>
      <c r="A260" s="1"/>
      <c r="U260" s="10"/>
      <c r="AF260" s="12"/>
      <c r="AG260" s="12"/>
      <c r="AH260" s="12"/>
      <c r="AI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>
      <c r="A261" s="1"/>
      <c r="U261" s="10"/>
      <c r="AF261" s="12"/>
      <c r="AG261" s="12"/>
      <c r="AH261" s="12"/>
      <c r="AI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>
      <c r="A262" s="1"/>
      <c r="U262" s="10"/>
      <c r="AF262" s="12"/>
      <c r="AG262" s="12"/>
      <c r="AH262" s="12"/>
      <c r="AI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>
      <c r="A263" s="1"/>
      <c r="U263" s="10"/>
      <c r="AF263" s="12"/>
      <c r="AG263" s="12"/>
      <c r="AH263" s="12"/>
      <c r="AI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>
      <c r="A264" s="1"/>
      <c r="U264" s="10"/>
      <c r="AF264" s="12"/>
      <c r="AG264" s="12"/>
      <c r="AH264" s="12"/>
      <c r="AI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>
      <c r="A265" s="1"/>
      <c r="U265" s="10"/>
      <c r="AF265" s="12"/>
      <c r="AG265" s="12"/>
      <c r="AH265" s="12"/>
      <c r="AI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>
      <c r="A266" s="1"/>
      <c r="U266" s="10"/>
      <c r="AF266" s="12"/>
      <c r="AG266" s="12"/>
      <c r="AH266" s="12"/>
      <c r="AI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>
      <c r="A267" s="1"/>
      <c r="U267" s="10"/>
      <c r="AF267" s="12"/>
      <c r="AG267" s="12"/>
      <c r="AH267" s="12"/>
      <c r="AI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>
      <c r="A268" s="1"/>
      <c r="U268" s="10"/>
      <c r="AF268" s="12"/>
      <c r="AG268" s="12"/>
      <c r="AH268" s="12"/>
      <c r="AI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>
      <c r="A269" s="1"/>
      <c r="U269" s="10"/>
      <c r="AF269" s="12"/>
      <c r="AG269" s="12"/>
      <c r="AH269" s="12"/>
      <c r="AI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</row>
    <row r="270">
      <c r="A270" s="1"/>
      <c r="U270" s="10"/>
      <c r="AF270" s="12"/>
      <c r="AG270" s="12"/>
      <c r="AH270" s="12"/>
      <c r="AI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>
      <c r="A271" s="1"/>
      <c r="U271" s="10"/>
      <c r="AF271" s="12"/>
      <c r="AG271" s="12"/>
      <c r="AH271" s="12"/>
      <c r="AI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</row>
    <row r="272">
      <c r="A272" s="1"/>
      <c r="U272" s="10"/>
      <c r="AF272" s="12"/>
      <c r="AG272" s="12"/>
      <c r="AH272" s="12"/>
      <c r="AI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>
      <c r="A273" s="1"/>
      <c r="U273" s="10"/>
      <c r="AF273" s="12"/>
      <c r="AG273" s="12"/>
      <c r="AH273" s="12"/>
      <c r="AI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>
      <c r="A274" s="1"/>
      <c r="U274" s="10"/>
      <c r="AF274" s="12"/>
      <c r="AG274" s="12"/>
      <c r="AH274" s="12"/>
      <c r="AI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>
      <c r="A275" s="1"/>
      <c r="U275" s="10"/>
      <c r="AF275" s="12"/>
      <c r="AG275" s="12"/>
      <c r="AH275" s="12"/>
      <c r="AI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</row>
    <row r="276">
      <c r="A276" s="1"/>
      <c r="U276" s="10"/>
      <c r="AF276" s="12"/>
      <c r="AG276" s="12"/>
      <c r="AH276" s="12"/>
      <c r="AI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</row>
    <row r="277">
      <c r="A277" s="1"/>
      <c r="U277" s="10"/>
      <c r="AF277" s="12"/>
      <c r="AG277" s="12"/>
      <c r="AH277" s="12"/>
      <c r="AI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>
      <c r="A278" s="1"/>
      <c r="U278" s="10"/>
      <c r="AF278" s="12"/>
      <c r="AG278" s="12"/>
      <c r="AH278" s="12"/>
      <c r="AI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>
      <c r="A279" s="1"/>
      <c r="U279" s="10"/>
      <c r="AF279" s="12"/>
      <c r="AG279" s="12"/>
      <c r="AH279" s="12"/>
      <c r="AI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>
      <c r="A280" s="1"/>
      <c r="U280" s="10"/>
      <c r="AF280" s="12"/>
      <c r="AG280" s="12"/>
      <c r="AH280" s="12"/>
      <c r="AI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>
      <c r="A281" s="1"/>
      <c r="U281" s="10"/>
      <c r="AF281" s="12"/>
      <c r="AG281" s="12"/>
      <c r="AH281" s="12"/>
      <c r="AI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>
      <c r="A282" s="1"/>
      <c r="U282" s="10"/>
      <c r="AF282" s="12"/>
      <c r="AG282" s="12"/>
      <c r="AH282" s="12"/>
      <c r="AI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</row>
    <row r="283">
      <c r="A283" s="1"/>
      <c r="U283" s="10"/>
      <c r="AF283" s="12"/>
      <c r="AG283" s="12"/>
      <c r="AH283" s="12"/>
      <c r="AI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</row>
    <row r="284">
      <c r="A284" s="1"/>
      <c r="U284" s="10"/>
      <c r="AF284" s="12"/>
      <c r="AG284" s="12"/>
      <c r="AH284" s="12"/>
      <c r="AI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</row>
    <row r="285">
      <c r="A285" s="1"/>
      <c r="U285" s="10"/>
      <c r="AF285" s="12"/>
      <c r="AG285" s="12"/>
      <c r="AH285" s="12"/>
      <c r="AI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</row>
    <row r="286">
      <c r="A286" s="1"/>
      <c r="U286" s="10"/>
      <c r="AF286" s="12"/>
      <c r="AG286" s="12"/>
      <c r="AH286" s="12"/>
      <c r="AI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>
      <c r="A287" s="1"/>
      <c r="U287" s="10"/>
      <c r="AF287" s="12"/>
      <c r="AG287" s="12"/>
      <c r="AH287" s="12"/>
      <c r="AI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</row>
    <row r="288">
      <c r="A288" s="1"/>
      <c r="U288" s="10"/>
      <c r="AF288" s="12"/>
      <c r="AG288" s="12"/>
      <c r="AH288" s="12"/>
      <c r="AI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>
      <c r="A289" s="1"/>
      <c r="U289" s="10"/>
      <c r="AF289" s="12"/>
      <c r="AG289" s="12"/>
      <c r="AH289" s="12"/>
      <c r="AI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>
      <c r="A290" s="1"/>
      <c r="U290" s="10"/>
      <c r="AF290" s="12"/>
      <c r="AG290" s="12"/>
      <c r="AH290" s="12"/>
      <c r="AI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>
      <c r="A291" s="1"/>
      <c r="U291" s="10"/>
      <c r="AF291" s="12"/>
      <c r="AG291" s="12"/>
      <c r="AH291" s="12"/>
      <c r="AI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>
      <c r="A292" s="1"/>
      <c r="U292" s="10"/>
      <c r="AF292" s="12"/>
      <c r="AG292" s="12"/>
      <c r="AH292" s="12"/>
      <c r="AI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</row>
    <row r="293">
      <c r="A293" s="1"/>
      <c r="U293" s="10"/>
      <c r="AF293" s="12"/>
      <c r="AG293" s="12"/>
      <c r="AH293" s="12"/>
      <c r="AI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</row>
    <row r="294">
      <c r="A294" s="1"/>
      <c r="U294" s="10"/>
      <c r="AF294" s="12"/>
      <c r="AG294" s="12"/>
      <c r="AH294" s="12"/>
      <c r="AI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</row>
    <row r="295">
      <c r="A295" s="1"/>
      <c r="U295" s="10"/>
      <c r="AF295" s="12"/>
      <c r="AG295" s="12"/>
      <c r="AH295" s="12"/>
      <c r="AI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>
      <c r="A296" s="1"/>
      <c r="U296" s="10"/>
      <c r="AF296" s="12"/>
      <c r="AG296" s="12"/>
      <c r="AH296" s="12"/>
      <c r="AI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>
      <c r="A297" s="1"/>
      <c r="U297" s="10"/>
      <c r="AF297" s="12"/>
      <c r="AG297" s="12"/>
      <c r="AH297" s="12"/>
      <c r="AI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>
      <c r="A298" s="1"/>
      <c r="U298" s="10"/>
      <c r="AF298" s="12"/>
      <c r="AG298" s="12"/>
      <c r="AH298" s="12"/>
      <c r="AI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>
      <c r="A299" s="1"/>
      <c r="U299" s="10"/>
      <c r="AF299" s="12"/>
      <c r="AG299" s="12"/>
      <c r="AH299" s="12"/>
      <c r="AI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>
      <c r="A300" s="1"/>
      <c r="U300" s="10"/>
      <c r="AF300" s="12"/>
      <c r="AG300" s="12"/>
      <c r="AH300" s="12"/>
      <c r="AI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</row>
    <row r="301">
      <c r="A301" s="1"/>
      <c r="U301" s="10"/>
      <c r="AF301" s="12"/>
      <c r="AG301" s="12"/>
      <c r="AH301" s="12"/>
      <c r="AI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>
      <c r="A302" s="1"/>
      <c r="U302" s="10"/>
      <c r="AF302" s="12"/>
      <c r="AG302" s="12"/>
      <c r="AH302" s="12"/>
      <c r="AI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>
      <c r="A303" s="1"/>
      <c r="U303" s="10"/>
      <c r="AF303" s="12"/>
      <c r="AG303" s="12"/>
      <c r="AH303" s="12"/>
      <c r="AI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</row>
    <row r="304">
      <c r="A304" s="1"/>
      <c r="U304" s="10"/>
      <c r="AF304" s="12"/>
      <c r="AG304" s="12"/>
      <c r="AH304" s="12"/>
      <c r="AI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</row>
    <row r="305">
      <c r="A305" s="1"/>
      <c r="U305" s="10"/>
      <c r="AF305" s="12"/>
      <c r="AG305" s="12"/>
      <c r="AH305" s="12"/>
      <c r="AI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</row>
    <row r="306">
      <c r="A306" s="1"/>
      <c r="U306" s="10"/>
      <c r="AF306" s="12"/>
      <c r="AG306" s="12"/>
      <c r="AH306" s="12"/>
      <c r="AI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>
      <c r="A307" s="1"/>
      <c r="U307" s="10"/>
      <c r="AF307" s="12"/>
      <c r="AG307" s="12"/>
      <c r="AH307" s="12"/>
      <c r="AI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>
      <c r="A308" s="1"/>
      <c r="U308" s="10"/>
      <c r="AF308" s="12"/>
      <c r="AG308" s="12"/>
      <c r="AH308" s="12"/>
      <c r="AI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>
      <c r="A309" s="1"/>
      <c r="U309" s="10"/>
      <c r="AF309" s="12"/>
      <c r="AG309" s="12"/>
      <c r="AH309" s="12"/>
      <c r="AI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</row>
    <row r="310">
      <c r="A310" s="1"/>
      <c r="U310" s="10"/>
      <c r="AF310" s="12"/>
      <c r="AG310" s="12"/>
      <c r="AH310" s="12"/>
      <c r="AI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</row>
    <row r="311">
      <c r="A311" s="1"/>
      <c r="U311" s="10"/>
      <c r="AF311" s="12"/>
      <c r="AG311" s="12"/>
      <c r="AH311" s="12"/>
      <c r="AI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</row>
    <row r="312">
      <c r="A312" s="1"/>
      <c r="U312" s="10"/>
      <c r="AF312" s="12"/>
      <c r="AG312" s="12"/>
      <c r="AH312" s="12"/>
      <c r="AI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>
      <c r="A313" s="1"/>
      <c r="U313" s="10"/>
      <c r="AF313" s="12"/>
      <c r="AG313" s="12"/>
      <c r="AH313" s="12"/>
      <c r="AI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>
      <c r="A314" s="1"/>
      <c r="U314" s="10"/>
      <c r="AF314" s="12"/>
      <c r="AG314" s="12"/>
      <c r="AH314" s="12"/>
      <c r="AI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>
      <c r="A315" s="1"/>
      <c r="U315" s="10"/>
      <c r="AF315" s="12"/>
      <c r="AG315" s="12"/>
      <c r="AH315" s="12"/>
      <c r="AI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>
      <c r="A316" s="1"/>
      <c r="U316" s="10"/>
      <c r="AF316" s="12"/>
      <c r="AG316" s="12"/>
      <c r="AH316" s="12"/>
      <c r="AI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>
      <c r="A317" s="1"/>
      <c r="U317" s="10"/>
      <c r="AF317" s="12"/>
      <c r="AG317" s="12"/>
      <c r="AH317" s="12"/>
      <c r="AI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>
      <c r="A318" s="1"/>
      <c r="U318" s="10"/>
      <c r="AF318" s="12"/>
      <c r="AG318" s="12"/>
      <c r="AH318" s="12"/>
      <c r="AI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</row>
    <row r="319">
      <c r="A319" s="1"/>
      <c r="U319" s="10"/>
      <c r="AF319" s="12"/>
      <c r="AG319" s="12"/>
      <c r="AH319" s="12"/>
      <c r="AI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</row>
    <row r="320">
      <c r="A320" s="1"/>
      <c r="U320" s="10"/>
      <c r="AF320" s="12"/>
      <c r="AG320" s="12"/>
      <c r="AH320" s="12"/>
      <c r="AI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>
      <c r="A321" s="1"/>
      <c r="U321" s="10"/>
      <c r="AF321" s="12"/>
      <c r="AG321" s="12"/>
      <c r="AH321" s="12"/>
      <c r="AI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</row>
    <row r="322">
      <c r="A322" s="1"/>
      <c r="U322" s="10"/>
      <c r="AF322" s="12"/>
      <c r="AG322" s="12"/>
      <c r="AH322" s="12"/>
      <c r="AI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</row>
    <row r="323">
      <c r="A323" s="1"/>
      <c r="U323" s="10"/>
      <c r="AF323" s="12"/>
      <c r="AG323" s="12"/>
      <c r="AH323" s="12"/>
      <c r="AI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</row>
    <row r="324">
      <c r="A324" s="1"/>
      <c r="U324" s="10"/>
      <c r="AF324" s="12"/>
      <c r="AG324" s="12"/>
      <c r="AH324" s="12"/>
      <c r="AI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>
      <c r="A325" s="1"/>
      <c r="U325" s="10"/>
      <c r="AF325" s="12"/>
      <c r="AG325" s="12"/>
      <c r="AH325" s="12"/>
      <c r="AI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>
      <c r="A326" s="1"/>
      <c r="U326" s="10"/>
      <c r="AF326" s="12"/>
      <c r="AG326" s="12"/>
      <c r="AH326" s="12"/>
      <c r="AI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>
      <c r="A327" s="1"/>
      <c r="U327" s="10"/>
      <c r="AF327" s="12"/>
      <c r="AG327" s="12"/>
      <c r="AH327" s="12"/>
      <c r="AI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>
      <c r="A328" s="1"/>
      <c r="U328" s="10"/>
      <c r="AF328" s="12"/>
      <c r="AG328" s="12"/>
      <c r="AH328" s="12"/>
      <c r="AI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>
      <c r="A329" s="1"/>
      <c r="U329" s="10"/>
      <c r="AF329" s="12"/>
      <c r="AG329" s="12"/>
      <c r="AH329" s="12"/>
      <c r="AI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>
      <c r="A330" s="1"/>
      <c r="U330" s="10"/>
      <c r="AF330" s="12"/>
      <c r="AG330" s="12"/>
      <c r="AH330" s="12"/>
      <c r="AI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>
      <c r="A331" s="1"/>
      <c r="U331" s="10"/>
      <c r="AF331" s="12"/>
      <c r="AG331" s="12"/>
      <c r="AH331" s="12"/>
      <c r="AI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>
      <c r="A332" s="1"/>
      <c r="U332" s="10"/>
      <c r="AF332" s="12"/>
      <c r="AG332" s="12"/>
      <c r="AH332" s="12"/>
      <c r="AI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>
      <c r="A333" s="1"/>
      <c r="U333" s="10"/>
      <c r="AF333" s="12"/>
      <c r="AG333" s="12"/>
      <c r="AH333" s="12"/>
      <c r="AI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>
      <c r="A334" s="1"/>
      <c r="U334" s="10"/>
      <c r="AF334" s="12"/>
      <c r="AG334" s="12"/>
      <c r="AH334" s="12"/>
      <c r="AI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>
      <c r="A335" s="1"/>
      <c r="U335" s="10"/>
      <c r="AF335" s="12"/>
      <c r="AG335" s="12"/>
      <c r="AH335" s="12"/>
      <c r="AI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>
      <c r="A336" s="1"/>
      <c r="U336" s="10"/>
      <c r="AF336" s="12"/>
      <c r="AG336" s="12"/>
      <c r="AH336" s="12"/>
      <c r="AI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>
      <c r="A337" s="1"/>
      <c r="U337" s="10"/>
      <c r="AF337" s="12"/>
      <c r="AG337" s="12"/>
      <c r="AH337" s="12"/>
      <c r="AI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>
      <c r="A338" s="1"/>
      <c r="U338" s="10"/>
      <c r="AF338" s="12"/>
      <c r="AG338" s="12"/>
      <c r="AH338" s="12"/>
      <c r="AI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>
      <c r="A339" s="1"/>
      <c r="U339" s="10"/>
      <c r="AF339" s="12"/>
      <c r="AG339" s="12"/>
      <c r="AH339" s="12"/>
      <c r="AI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>
      <c r="A340" s="1"/>
      <c r="U340" s="10"/>
      <c r="AF340" s="12"/>
      <c r="AG340" s="12"/>
      <c r="AH340" s="12"/>
      <c r="AI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>
      <c r="A341" s="1"/>
      <c r="U341" s="10"/>
      <c r="AF341" s="12"/>
      <c r="AG341" s="12"/>
      <c r="AH341" s="12"/>
      <c r="AI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>
      <c r="A342" s="1"/>
      <c r="U342" s="10"/>
      <c r="AF342" s="12"/>
      <c r="AG342" s="12"/>
      <c r="AH342" s="12"/>
      <c r="AI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>
      <c r="A343" s="1"/>
      <c r="U343" s="10"/>
      <c r="AF343" s="12"/>
      <c r="AG343" s="12"/>
      <c r="AH343" s="12"/>
      <c r="AI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>
      <c r="A344" s="1"/>
      <c r="U344" s="10"/>
      <c r="AF344" s="12"/>
      <c r="AG344" s="12"/>
      <c r="AH344" s="12"/>
      <c r="AI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>
      <c r="A345" s="1"/>
      <c r="U345" s="10"/>
      <c r="AF345" s="12"/>
      <c r="AG345" s="12"/>
      <c r="AH345" s="12"/>
      <c r="AI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>
      <c r="A346" s="1"/>
      <c r="U346" s="10"/>
      <c r="AF346" s="12"/>
      <c r="AG346" s="12"/>
      <c r="AH346" s="12"/>
      <c r="AI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>
      <c r="A347" s="1"/>
      <c r="U347" s="10"/>
      <c r="AF347" s="12"/>
      <c r="AG347" s="12"/>
      <c r="AH347" s="12"/>
      <c r="AI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>
      <c r="A348" s="1"/>
      <c r="U348" s="10"/>
      <c r="AF348" s="12"/>
      <c r="AG348" s="12"/>
      <c r="AH348" s="12"/>
      <c r="AI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>
      <c r="A349" s="1"/>
      <c r="U349" s="10"/>
      <c r="AF349" s="12"/>
      <c r="AG349" s="12"/>
      <c r="AH349" s="12"/>
      <c r="AI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>
      <c r="A350" s="1"/>
      <c r="U350" s="10"/>
      <c r="AF350" s="12"/>
      <c r="AG350" s="12"/>
      <c r="AH350" s="12"/>
      <c r="AI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>
      <c r="A351" s="1"/>
      <c r="U351" s="10"/>
      <c r="AF351" s="12"/>
      <c r="AG351" s="12"/>
      <c r="AH351" s="12"/>
      <c r="AI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>
      <c r="A352" s="1"/>
      <c r="U352" s="10"/>
      <c r="AF352" s="12"/>
      <c r="AG352" s="12"/>
      <c r="AH352" s="12"/>
      <c r="AI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>
      <c r="A353" s="1"/>
      <c r="U353" s="10"/>
      <c r="AF353" s="12"/>
      <c r="AG353" s="12"/>
      <c r="AH353" s="12"/>
      <c r="AI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>
      <c r="A354" s="1"/>
      <c r="U354" s="10"/>
      <c r="AF354" s="12"/>
      <c r="AG354" s="12"/>
      <c r="AH354" s="12"/>
      <c r="AI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>
      <c r="A355" s="1"/>
      <c r="U355" s="10"/>
      <c r="AF355" s="12"/>
      <c r="AG355" s="12"/>
      <c r="AH355" s="12"/>
      <c r="AI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>
      <c r="A356" s="1"/>
      <c r="U356" s="10"/>
      <c r="AF356" s="12"/>
      <c r="AG356" s="12"/>
      <c r="AH356" s="12"/>
      <c r="AI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>
      <c r="A357" s="1"/>
      <c r="U357" s="10"/>
      <c r="AF357" s="12"/>
      <c r="AG357" s="12"/>
      <c r="AH357" s="12"/>
      <c r="AI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>
      <c r="A358" s="1"/>
      <c r="U358" s="10"/>
      <c r="AF358" s="12"/>
      <c r="AG358" s="12"/>
      <c r="AH358" s="12"/>
      <c r="AI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>
      <c r="A359" s="1"/>
      <c r="U359" s="10"/>
      <c r="AF359" s="12"/>
      <c r="AG359" s="12"/>
      <c r="AH359" s="12"/>
      <c r="AI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>
      <c r="A360" s="1"/>
      <c r="U360" s="10"/>
      <c r="AF360" s="12"/>
      <c r="AG360" s="12"/>
      <c r="AH360" s="12"/>
      <c r="AI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>
      <c r="A361" s="1"/>
      <c r="U361" s="10"/>
      <c r="AF361" s="12"/>
      <c r="AG361" s="12"/>
      <c r="AH361" s="12"/>
      <c r="AI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>
      <c r="A362" s="1"/>
      <c r="U362" s="10"/>
      <c r="AF362" s="12"/>
      <c r="AG362" s="12"/>
      <c r="AH362" s="12"/>
      <c r="AI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>
      <c r="A363" s="1"/>
      <c r="U363" s="10"/>
      <c r="AF363" s="12"/>
      <c r="AG363" s="12"/>
      <c r="AH363" s="12"/>
      <c r="AI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>
      <c r="A364" s="1"/>
      <c r="U364" s="10"/>
      <c r="AF364" s="12"/>
      <c r="AG364" s="12"/>
      <c r="AH364" s="12"/>
      <c r="AI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>
      <c r="A365" s="1"/>
      <c r="U365" s="10"/>
      <c r="AF365" s="12"/>
      <c r="AG365" s="12"/>
      <c r="AH365" s="12"/>
      <c r="AI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>
      <c r="A366" s="1"/>
      <c r="U366" s="10"/>
      <c r="AF366" s="12"/>
      <c r="AG366" s="12"/>
      <c r="AH366" s="12"/>
      <c r="AI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>
      <c r="A367" s="1"/>
      <c r="U367" s="10"/>
      <c r="AF367" s="12"/>
      <c r="AG367" s="12"/>
      <c r="AH367" s="12"/>
      <c r="AI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>
      <c r="A368" s="1"/>
      <c r="U368" s="10"/>
      <c r="AF368" s="12"/>
      <c r="AG368" s="12"/>
      <c r="AH368" s="12"/>
      <c r="AI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>
      <c r="A369" s="1"/>
      <c r="U369" s="10"/>
      <c r="AF369" s="12"/>
      <c r="AG369" s="12"/>
      <c r="AH369" s="12"/>
      <c r="AI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>
      <c r="A370" s="1"/>
      <c r="U370" s="10"/>
      <c r="AF370" s="12"/>
      <c r="AG370" s="12"/>
      <c r="AH370" s="12"/>
      <c r="AI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>
      <c r="A371" s="1"/>
      <c r="U371" s="10"/>
      <c r="AF371" s="12"/>
      <c r="AG371" s="12"/>
      <c r="AH371" s="12"/>
      <c r="AI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</row>
    <row r="372">
      <c r="A372" s="1"/>
      <c r="U372" s="10"/>
      <c r="AF372" s="12"/>
      <c r="AG372" s="12"/>
      <c r="AH372" s="12"/>
      <c r="AI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</row>
    <row r="373">
      <c r="A373" s="1"/>
      <c r="U373" s="10"/>
      <c r="AF373" s="12"/>
      <c r="AG373" s="12"/>
      <c r="AH373" s="12"/>
      <c r="AI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</row>
    <row r="374">
      <c r="A374" s="1"/>
      <c r="U374" s="10"/>
      <c r="AF374" s="12"/>
      <c r="AG374" s="12"/>
      <c r="AH374" s="12"/>
      <c r="AI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</row>
    <row r="375">
      <c r="A375" s="1"/>
      <c r="U375" s="10"/>
      <c r="AF375" s="12"/>
      <c r="AG375" s="12"/>
      <c r="AH375" s="12"/>
      <c r="AI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</row>
    <row r="376">
      <c r="A376" s="1"/>
      <c r="U376" s="10"/>
      <c r="AF376" s="12"/>
      <c r="AG376" s="12"/>
      <c r="AH376" s="12"/>
      <c r="AI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</row>
    <row r="377">
      <c r="A377" s="1"/>
      <c r="U377" s="10"/>
      <c r="AF377" s="12"/>
      <c r="AG377" s="12"/>
      <c r="AH377" s="12"/>
      <c r="AI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</row>
    <row r="378">
      <c r="A378" s="1"/>
      <c r="U378" s="10"/>
      <c r="AF378" s="12"/>
      <c r="AG378" s="12"/>
      <c r="AH378" s="12"/>
      <c r="AI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</row>
    <row r="379">
      <c r="A379" s="1"/>
      <c r="U379" s="10"/>
      <c r="AF379" s="12"/>
      <c r="AG379" s="12"/>
      <c r="AH379" s="12"/>
      <c r="AI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</row>
    <row r="380">
      <c r="A380" s="1"/>
      <c r="U380" s="10"/>
      <c r="AF380" s="12"/>
      <c r="AG380" s="12"/>
      <c r="AH380" s="12"/>
      <c r="AI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</row>
    <row r="381">
      <c r="A381" s="1"/>
      <c r="U381" s="10"/>
      <c r="AF381" s="12"/>
      <c r="AG381" s="12"/>
      <c r="AH381" s="12"/>
      <c r="AI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</row>
    <row r="382">
      <c r="A382" s="1"/>
      <c r="U382" s="10"/>
      <c r="AF382" s="12"/>
      <c r="AG382" s="12"/>
      <c r="AH382" s="12"/>
      <c r="AI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</row>
    <row r="383">
      <c r="A383" s="1"/>
      <c r="U383" s="10"/>
      <c r="AF383" s="12"/>
      <c r="AG383" s="12"/>
      <c r="AH383" s="12"/>
      <c r="AI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</row>
    <row r="384">
      <c r="A384" s="1"/>
      <c r="U384" s="10"/>
      <c r="AF384" s="12"/>
      <c r="AG384" s="12"/>
      <c r="AH384" s="12"/>
      <c r="AI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</row>
    <row r="385">
      <c r="A385" s="1"/>
      <c r="U385" s="10"/>
      <c r="AF385" s="12"/>
      <c r="AG385" s="12"/>
      <c r="AH385" s="12"/>
      <c r="AI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</row>
    <row r="386">
      <c r="A386" s="1"/>
      <c r="U386" s="10"/>
      <c r="AF386" s="12"/>
      <c r="AG386" s="12"/>
      <c r="AH386" s="12"/>
      <c r="AI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</row>
    <row r="387">
      <c r="A387" s="1"/>
      <c r="U387" s="10"/>
      <c r="AF387" s="12"/>
      <c r="AG387" s="12"/>
      <c r="AH387" s="12"/>
      <c r="AI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</row>
    <row r="388">
      <c r="A388" s="1"/>
      <c r="U388" s="10"/>
      <c r="AF388" s="12"/>
      <c r="AG388" s="12"/>
      <c r="AH388" s="12"/>
      <c r="AI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</row>
    <row r="389">
      <c r="A389" s="1"/>
      <c r="U389" s="10"/>
      <c r="AF389" s="12"/>
      <c r="AG389" s="12"/>
      <c r="AH389" s="12"/>
      <c r="AI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</row>
    <row r="390">
      <c r="A390" s="1"/>
      <c r="U390" s="10"/>
      <c r="AF390" s="12"/>
      <c r="AG390" s="12"/>
      <c r="AH390" s="12"/>
      <c r="AI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</row>
    <row r="391">
      <c r="A391" s="1"/>
      <c r="U391" s="10"/>
      <c r="AF391" s="12"/>
      <c r="AG391" s="12"/>
      <c r="AH391" s="12"/>
      <c r="AI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</row>
    <row r="392">
      <c r="A392" s="1"/>
      <c r="U392" s="10"/>
      <c r="AF392" s="12"/>
      <c r="AG392" s="12"/>
      <c r="AH392" s="12"/>
      <c r="AI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</row>
    <row r="393">
      <c r="A393" s="1"/>
      <c r="U393" s="10"/>
      <c r="AF393" s="12"/>
      <c r="AG393" s="12"/>
      <c r="AH393" s="12"/>
      <c r="AI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</row>
    <row r="394">
      <c r="A394" s="1"/>
      <c r="U394" s="10"/>
      <c r="AF394" s="12"/>
      <c r="AG394" s="12"/>
      <c r="AH394" s="12"/>
      <c r="AI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</row>
    <row r="395">
      <c r="A395" s="1"/>
      <c r="U395" s="10"/>
      <c r="AF395" s="12"/>
      <c r="AG395" s="12"/>
      <c r="AH395" s="12"/>
      <c r="AI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</row>
    <row r="396">
      <c r="A396" s="1"/>
      <c r="U396" s="10"/>
      <c r="AF396" s="12"/>
      <c r="AG396" s="12"/>
      <c r="AH396" s="12"/>
      <c r="AI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</row>
    <row r="397">
      <c r="A397" s="1"/>
      <c r="U397" s="10"/>
      <c r="AF397" s="12"/>
      <c r="AG397" s="12"/>
      <c r="AH397" s="12"/>
      <c r="AI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</row>
    <row r="398">
      <c r="A398" s="1"/>
      <c r="U398" s="10"/>
      <c r="AF398" s="12"/>
      <c r="AG398" s="12"/>
      <c r="AH398" s="12"/>
      <c r="AI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</row>
    <row r="399">
      <c r="A399" s="1"/>
      <c r="U399" s="10"/>
      <c r="AF399" s="12"/>
      <c r="AG399" s="12"/>
      <c r="AH399" s="12"/>
      <c r="AI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</row>
    <row r="400">
      <c r="A400" s="1"/>
      <c r="U400" s="10"/>
      <c r="AF400" s="12"/>
      <c r="AG400" s="12"/>
      <c r="AH400" s="12"/>
      <c r="AI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</row>
    <row r="401">
      <c r="A401" s="1"/>
      <c r="U401" s="10"/>
      <c r="AF401" s="12"/>
      <c r="AG401" s="12"/>
      <c r="AH401" s="12"/>
      <c r="AI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</row>
    <row r="402">
      <c r="A402" s="1"/>
      <c r="U402" s="10"/>
      <c r="AF402" s="12"/>
      <c r="AG402" s="12"/>
      <c r="AH402" s="12"/>
      <c r="AI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</row>
    <row r="403">
      <c r="A403" s="1"/>
      <c r="U403" s="10"/>
      <c r="AF403" s="12"/>
      <c r="AG403" s="12"/>
      <c r="AH403" s="12"/>
      <c r="AI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</row>
    <row r="404">
      <c r="A404" s="1"/>
      <c r="U404" s="10"/>
      <c r="AF404" s="12"/>
      <c r="AG404" s="12"/>
      <c r="AH404" s="12"/>
      <c r="AI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</row>
    <row r="405">
      <c r="A405" s="1"/>
      <c r="U405" s="10"/>
      <c r="AF405" s="12"/>
      <c r="AG405" s="12"/>
      <c r="AH405" s="12"/>
      <c r="AI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</row>
    <row r="406">
      <c r="A406" s="1"/>
      <c r="U406" s="10"/>
      <c r="AF406" s="12"/>
      <c r="AG406" s="12"/>
      <c r="AH406" s="12"/>
      <c r="AI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</row>
    <row r="407">
      <c r="A407" s="1"/>
      <c r="U407" s="10"/>
      <c r="AF407" s="12"/>
      <c r="AG407" s="12"/>
      <c r="AH407" s="12"/>
      <c r="AI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</row>
    <row r="408">
      <c r="A408" s="1"/>
      <c r="U408" s="10"/>
      <c r="AF408" s="12"/>
      <c r="AG408" s="12"/>
      <c r="AH408" s="12"/>
      <c r="AI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</row>
    <row r="409">
      <c r="A409" s="1"/>
      <c r="U409" s="10"/>
      <c r="AF409" s="12"/>
      <c r="AG409" s="12"/>
      <c r="AH409" s="12"/>
      <c r="AI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</row>
    <row r="410">
      <c r="A410" s="1"/>
      <c r="U410" s="10"/>
      <c r="AF410" s="12"/>
      <c r="AG410" s="12"/>
      <c r="AH410" s="12"/>
      <c r="AI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</row>
    <row r="411">
      <c r="A411" s="1"/>
      <c r="U411" s="10"/>
      <c r="AF411" s="12"/>
      <c r="AG411" s="12"/>
      <c r="AH411" s="12"/>
      <c r="AI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</row>
    <row r="412">
      <c r="A412" s="1"/>
      <c r="U412" s="10"/>
      <c r="AF412" s="12"/>
      <c r="AG412" s="12"/>
      <c r="AH412" s="12"/>
      <c r="AI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</row>
    <row r="413">
      <c r="A413" s="1"/>
      <c r="U413" s="10"/>
      <c r="AF413" s="12"/>
      <c r="AG413" s="12"/>
      <c r="AH413" s="12"/>
      <c r="AI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</row>
    <row r="414">
      <c r="A414" s="1"/>
      <c r="U414" s="10"/>
      <c r="AF414" s="12"/>
      <c r="AG414" s="12"/>
      <c r="AH414" s="12"/>
      <c r="AI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</row>
    <row r="415">
      <c r="A415" s="1"/>
      <c r="U415" s="10"/>
      <c r="AF415" s="12"/>
      <c r="AG415" s="12"/>
      <c r="AH415" s="12"/>
      <c r="AI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</row>
    <row r="416">
      <c r="A416" s="1"/>
      <c r="U416" s="10"/>
      <c r="AF416" s="12"/>
      <c r="AG416" s="12"/>
      <c r="AH416" s="12"/>
      <c r="AI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</row>
    <row r="417">
      <c r="A417" s="1"/>
      <c r="U417" s="10"/>
      <c r="AF417" s="12"/>
      <c r="AG417" s="12"/>
      <c r="AH417" s="12"/>
      <c r="AI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</row>
    <row r="418">
      <c r="A418" s="1"/>
      <c r="U418" s="10"/>
      <c r="AF418" s="12"/>
      <c r="AG418" s="12"/>
      <c r="AH418" s="12"/>
      <c r="AI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</row>
    <row r="419">
      <c r="A419" s="1"/>
      <c r="U419" s="10"/>
      <c r="AF419" s="12"/>
      <c r="AG419" s="12"/>
      <c r="AH419" s="12"/>
      <c r="AI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</row>
    <row r="420">
      <c r="A420" s="1"/>
      <c r="U420" s="10"/>
      <c r="AF420" s="12"/>
      <c r="AG420" s="12"/>
      <c r="AH420" s="12"/>
      <c r="AI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</row>
    <row r="421">
      <c r="A421" s="1"/>
      <c r="U421" s="10"/>
      <c r="AF421" s="12"/>
      <c r="AG421" s="12"/>
      <c r="AH421" s="12"/>
      <c r="AI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</row>
    <row r="422">
      <c r="A422" s="1"/>
      <c r="U422" s="10"/>
      <c r="AF422" s="12"/>
      <c r="AG422" s="12"/>
      <c r="AH422" s="12"/>
      <c r="AI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</row>
    <row r="423">
      <c r="A423" s="1"/>
      <c r="U423" s="10"/>
      <c r="AF423" s="12"/>
      <c r="AG423" s="12"/>
      <c r="AH423" s="12"/>
      <c r="AI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</row>
    <row r="424">
      <c r="A424" s="1"/>
      <c r="U424" s="10"/>
      <c r="AF424" s="12"/>
      <c r="AG424" s="12"/>
      <c r="AH424" s="12"/>
      <c r="AI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</row>
    <row r="425">
      <c r="A425" s="1"/>
      <c r="U425" s="10"/>
      <c r="AF425" s="12"/>
      <c r="AG425" s="12"/>
      <c r="AH425" s="12"/>
      <c r="AI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</row>
    <row r="426">
      <c r="A426" s="1"/>
      <c r="U426" s="10"/>
      <c r="AF426" s="12"/>
      <c r="AG426" s="12"/>
      <c r="AH426" s="12"/>
      <c r="AI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</row>
    <row r="427">
      <c r="A427" s="1"/>
      <c r="U427" s="10"/>
      <c r="AF427" s="12"/>
      <c r="AG427" s="12"/>
      <c r="AH427" s="12"/>
      <c r="AI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</row>
    <row r="428">
      <c r="A428" s="1"/>
      <c r="U428" s="10"/>
      <c r="AF428" s="12"/>
      <c r="AG428" s="12"/>
      <c r="AH428" s="12"/>
      <c r="AI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</row>
    <row r="429">
      <c r="A429" s="1"/>
      <c r="U429" s="10"/>
      <c r="AF429" s="12"/>
      <c r="AG429" s="12"/>
      <c r="AH429" s="12"/>
      <c r="AI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</row>
    <row r="430">
      <c r="A430" s="1"/>
      <c r="U430" s="10"/>
      <c r="AF430" s="12"/>
      <c r="AG430" s="12"/>
      <c r="AH430" s="12"/>
      <c r="AI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</row>
    <row r="431">
      <c r="A431" s="1"/>
      <c r="U431" s="10"/>
      <c r="AF431" s="12"/>
      <c r="AG431" s="12"/>
      <c r="AH431" s="12"/>
      <c r="AI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</row>
    <row r="432">
      <c r="A432" s="1"/>
      <c r="U432" s="10"/>
      <c r="AF432" s="12"/>
      <c r="AG432" s="12"/>
      <c r="AH432" s="12"/>
      <c r="AI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</row>
    <row r="433">
      <c r="A433" s="1"/>
      <c r="U433" s="10"/>
      <c r="AF433" s="12"/>
      <c r="AG433" s="12"/>
      <c r="AH433" s="12"/>
      <c r="AI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</row>
    <row r="434">
      <c r="A434" s="1"/>
      <c r="U434" s="10"/>
      <c r="AF434" s="12"/>
      <c r="AG434" s="12"/>
      <c r="AH434" s="12"/>
      <c r="AI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</row>
    <row r="435">
      <c r="A435" s="1"/>
      <c r="U435" s="10"/>
      <c r="AF435" s="12"/>
      <c r="AG435" s="12"/>
      <c r="AH435" s="12"/>
      <c r="AI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</row>
    <row r="436">
      <c r="A436" s="1"/>
      <c r="U436" s="10"/>
      <c r="AF436" s="12"/>
      <c r="AG436" s="12"/>
      <c r="AH436" s="12"/>
      <c r="AI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</row>
    <row r="437">
      <c r="A437" s="1"/>
      <c r="U437" s="10"/>
      <c r="AF437" s="12"/>
      <c r="AG437" s="12"/>
      <c r="AH437" s="12"/>
      <c r="AI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</row>
    <row r="438">
      <c r="A438" s="1"/>
      <c r="U438" s="10"/>
      <c r="AF438" s="12"/>
      <c r="AG438" s="12"/>
      <c r="AH438" s="12"/>
      <c r="AI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</row>
    <row r="439">
      <c r="A439" s="1"/>
      <c r="U439" s="10"/>
      <c r="AF439" s="12"/>
      <c r="AG439" s="12"/>
      <c r="AH439" s="12"/>
      <c r="AI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</row>
    <row r="440">
      <c r="A440" s="1"/>
      <c r="U440" s="10"/>
      <c r="AF440" s="12"/>
      <c r="AG440" s="12"/>
      <c r="AH440" s="12"/>
      <c r="AI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</row>
    <row r="441">
      <c r="A441" s="1"/>
      <c r="U441" s="10"/>
      <c r="AF441" s="12"/>
      <c r="AG441" s="12"/>
      <c r="AH441" s="12"/>
      <c r="AI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</row>
    <row r="442">
      <c r="A442" s="1"/>
      <c r="U442" s="10"/>
      <c r="AF442" s="12"/>
      <c r="AG442" s="12"/>
      <c r="AH442" s="12"/>
      <c r="AI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</row>
    <row r="443">
      <c r="A443" s="1"/>
      <c r="U443" s="10"/>
      <c r="AF443" s="12"/>
      <c r="AG443" s="12"/>
      <c r="AH443" s="12"/>
      <c r="AI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</row>
    <row r="444">
      <c r="A444" s="1"/>
      <c r="U444" s="10"/>
      <c r="AF444" s="12"/>
      <c r="AG444" s="12"/>
      <c r="AH444" s="12"/>
      <c r="AI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</row>
    <row r="445">
      <c r="A445" s="1"/>
      <c r="U445" s="10"/>
      <c r="AF445" s="12"/>
      <c r="AG445" s="12"/>
      <c r="AH445" s="12"/>
      <c r="AI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</row>
    <row r="446">
      <c r="A446" s="1"/>
      <c r="U446" s="10"/>
      <c r="AF446" s="12"/>
      <c r="AG446" s="12"/>
      <c r="AH446" s="12"/>
      <c r="AI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</row>
    <row r="447">
      <c r="A447" s="1"/>
      <c r="U447" s="10"/>
      <c r="AF447" s="12"/>
      <c r="AG447" s="12"/>
      <c r="AH447" s="12"/>
      <c r="AI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</row>
    <row r="448">
      <c r="A448" s="1"/>
      <c r="U448" s="10"/>
      <c r="AF448" s="12"/>
      <c r="AG448" s="12"/>
      <c r="AH448" s="12"/>
      <c r="AI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</row>
    <row r="449">
      <c r="A449" s="1"/>
      <c r="U449" s="10"/>
      <c r="AF449" s="12"/>
      <c r="AG449" s="12"/>
      <c r="AH449" s="12"/>
      <c r="AI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</row>
    <row r="450">
      <c r="A450" s="1"/>
      <c r="U450" s="10"/>
      <c r="AF450" s="12"/>
      <c r="AG450" s="12"/>
      <c r="AH450" s="12"/>
      <c r="AI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</row>
    <row r="451">
      <c r="A451" s="1"/>
      <c r="U451" s="10"/>
      <c r="AF451" s="12"/>
      <c r="AG451" s="12"/>
      <c r="AH451" s="12"/>
      <c r="AI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</row>
    <row r="452">
      <c r="A452" s="1"/>
      <c r="U452" s="10"/>
      <c r="AF452" s="12"/>
      <c r="AG452" s="12"/>
      <c r="AH452" s="12"/>
      <c r="AI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</row>
    <row r="453">
      <c r="A453" s="1"/>
      <c r="U453" s="10"/>
      <c r="AF453" s="12"/>
      <c r="AG453" s="12"/>
      <c r="AH453" s="12"/>
      <c r="AI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</row>
    <row r="454">
      <c r="A454" s="1"/>
      <c r="U454" s="10"/>
      <c r="AF454" s="12"/>
      <c r="AG454" s="12"/>
      <c r="AH454" s="12"/>
      <c r="AI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</row>
    <row r="455">
      <c r="A455" s="1"/>
      <c r="U455" s="10"/>
      <c r="AF455" s="12"/>
      <c r="AG455" s="12"/>
      <c r="AH455" s="12"/>
      <c r="AI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</row>
    <row r="456">
      <c r="A456" s="1"/>
      <c r="U456" s="10"/>
      <c r="AF456" s="12"/>
      <c r="AG456" s="12"/>
      <c r="AH456" s="12"/>
      <c r="AI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</row>
    <row r="457">
      <c r="A457" s="1"/>
      <c r="U457" s="10"/>
      <c r="AF457" s="12"/>
      <c r="AG457" s="12"/>
      <c r="AH457" s="12"/>
      <c r="AI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</row>
    <row r="458">
      <c r="A458" s="1"/>
      <c r="U458" s="10"/>
      <c r="AF458" s="12"/>
      <c r="AG458" s="12"/>
      <c r="AH458" s="12"/>
      <c r="AI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</row>
    <row r="459">
      <c r="A459" s="1"/>
      <c r="U459" s="10"/>
      <c r="AF459" s="12"/>
      <c r="AG459" s="12"/>
      <c r="AH459" s="12"/>
      <c r="AI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</row>
    <row r="460">
      <c r="A460" s="1"/>
      <c r="U460" s="10"/>
      <c r="AF460" s="12"/>
      <c r="AG460" s="12"/>
      <c r="AH460" s="12"/>
      <c r="AI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</row>
    <row r="461">
      <c r="A461" s="1"/>
      <c r="U461" s="10"/>
      <c r="AF461" s="12"/>
      <c r="AG461" s="12"/>
      <c r="AH461" s="12"/>
      <c r="AI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</row>
    <row r="462">
      <c r="A462" s="1"/>
      <c r="U462" s="10"/>
      <c r="AF462" s="12"/>
      <c r="AG462" s="12"/>
      <c r="AH462" s="12"/>
      <c r="AI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</row>
    <row r="463">
      <c r="A463" s="1"/>
      <c r="U463" s="10"/>
      <c r="AF463" s="12"/>
      <c r="AG463" s="12"/>
      <c r="AH463" s="12"/>
      <c r="AI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</row>
    <row r="464">
      <c r="A464" s="1"/>
      <c r="U464" s="10"/>
      <c r="AF464" s="12"/>
      <c r="AG464" s="12"/>
      <c r="AH464" s="12"/>
      <c r="AI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</row>
    <row r="465">
      <c r="A465" s="1"/>
      <c r="U465" s="10"/>
      <c r="AF465" s="12"/>
      <c r="AG465" s="12"/>
      <c r="AH465" s="12"/>
      <c r="AI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</row>
    <row r="466">
      <c r="A466" s="1"/>
      <c r="U466" s="10"/>
      <c r="AF466" s="12"/>
      <c r="AG466" s="12"/>
      <c r="AH466" s="12"/>
      <c r="AI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</row>
    <row r="467">
      <c r="A467" s="1"/>
      <c r="U467" s="10"/>
      <c r="AF467" s="12"/>
      <c r="AG467" s="12"/>
      <c r="AH467" s="12"/>
      <c r="AI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</row>
    <row r="468">
      <c r="A468" s="1"/>
      <c r="U468" s="10"/>
      <c r="AF468" s="12"/>
      <c r="AG468" s="12"/>
      <c r="AH468" s="12"/>
      <c r="AI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</row>
    <row r="469">
      <c r="A469" s="1"/>
      <c r="U469" s="10"/>
      <c r="AF469" s="12"/>
      <c r="AG469" s="12"/>
      <c r="AH469" s="12"/>
      <c r="AI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</row>
    <row r="470">
      <c r="A470" s="1"/>
      <c r="U470" s="10"/>
      <c r="AF470" s="12"/>
      <c r="AG470" s="12"/>
      <c r="AH470" s="12"/>
      <c r="AI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</row>
    <row r="471">
      <c r="A471" s="1"/>
      <c r="U471" s="10"/>
      <c r="AF471" s="12"/>
      <c r="AG471" s="12"/>
      <c r="AH471" s="12"/>
      <c r="AI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</row>
    <row r="472">
      <c r="A472" s="1"/>
      <c r="U472" s="10"/>
      <c r="AF472" s="12"/>
      <c r="AG472" s="12"/>
      <c r="AH472" s="12"/>
      <c r="AI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</row>
    <row r="473">
      <c r="A473" s="1"/>
      <c r="U473" s="10"/>
      <c r="AF473" s="12"/>
      <c r="AG473" s="12"/>
      <c r="AH473" s="12"/>
      <c r="AI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</row>
    <row r="474">
      <c r="A474" s="1"/>
      <c r="U474" s="10"/>
      <c r="AF474" s="12"/>
      <c r="AG474" s="12"/>
      <c r="AH474" s="12"/>
      <c r="AI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</row>
    <row r="475">
      <c r="A475" s="1"/>
      <c r="U475" s="10"/>
      <c r="AF475" s="12"/>
      <c r="AG475" s="12"/>
      <c r="AH475" s="12"/>
      <c r="AI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</row>
    <row r="476">
      <c r="A476" s="1"/>
      <c r="U476" s="10"/>
      <c r="AF476" s="12"/>
      <c r="AG476" s="12"/>
      <c r="AH476" s="12"/>
      <c r="AI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</row>
    <row r="477">
      <c r="A477" s="1"/>
      <c r="U477" s="10"/>
      <c r="AF477" s="12"/>
      <c r="AG477" s="12"/>
      <c r="AH477" s="12"/>
      <c r="AI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</row>
    <row r="478">
      <c r="A478" s="1"/>
      <c r="U478" s="10"/>
      <c r="AF478" s="12"/>
      <c r="AG478" s="12"/>
      <c r="AH478" s="12"/>
      <c r="AI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</row>
    <row r="479">
      <c r="A479" s="1"/>
      <c r="U479" s="10"/>
      <c r="AF479" s="12"/>
      <c r="AG479" s="12"/>
      <c r="AH479" s="12"/>
      <c r="AI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</row>
    <row r="480">
      <c r="A480" s="1"/>
      <c r="U480" s="10"/>
      <c r="AF480" s="12"/>
      <c r="AG480" s="12"/>
      <c r="AH480" s="12"/>
      <c r="AI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</row>
    <row r="481">
      <c r="A481" s="1"/>
      <c r="U481" s="10"/>
      <c r="AF481" s="12"/>
      <c r="AG481" s="12"/>
      <c r="AH481" s="12"/>
      <c r="AI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</row>
    <row r="482">
      <c r="A482" s="1"/>
      <c r="U482" s="10"/>
      <c r="AF482" s="12"/>
      <c r="AG482" s="12"/>
      <c r="AH482" s="12"/>
      <c r="AI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</row>
    <row r="483">
      <c r="A483" s="1"/>
      <c r="U483" s="10"/>
      <c r="AF483" s="12"/>
      <c r="AG483" s="12"/>
      <c r="AH483" s="12"/>
      <c r="AI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</row>
    <row r="484">
      <c r="A484" s="1"/>
      <c r="U484" s="10"/>
      <c r="AF484" s="12"/>
      <c r="AG484" s="12"/>
      <c r="AH484" s="12"/>
      <c r="AI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</row>
    <row r="485">
      <c r="A485" s="1"/>
      <c r="U485" s="10"/>
      <c r="AF485" s="12"/>
      <c r="AG485" s="12"/>
      <c r="AH485" s="12"/>
      <c r="AI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</row>
    <row r="486">
      <c r="A486" s="1"/>
      <c r="U486" s="10"/>
      <c r="AF486" s="12"/>
      <c r="AG486" s="12"/>
      <c r="AH486" s="12"/>
      <c r="AI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</row>
    <row r="487">
      <c r="A487" s="1"/>
      <c r="U487" s="10"/>
      <c r="AF487" s="12"/>
      <c r="AG487" s="12"/>
      <c r="AH487" s="12"/>
      <c r="AI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</row>
    <row r="488">
      <c r="A488" s="1"/>
      <c r="U488" s="10"/>
      <c r="AF488" s="12"/>
      <c r="AG488" s="12"/>
      <c r="AH488" s="12"/>
      <c r="AI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</row>
    <row r="489">
      <c r="A489" s="1"/>
      <c r="U489" s="10"/>
      <c r="AF489" s="12"/>
      <c r="AG489" s="12"/>
      <c r="AH489" s="12"/>
      <c r="AI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</row>
    <row r="490">
      <c r="A490" s="1"/>
      <c r="U490" s="10"/>
      <c r="AF490" s="12"/>
      <c r="AG490" s="12"/>
      <c r="AH490" s="12"/>
      <c r="AI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</row>
    <row r="491">
      <c r="A491" s="1"/>
      <c r="U491" s="10"/>
      <c r="AF491" s="12"/>
      <c r="AG491" s="12"/>
      <c r="AH491" s="12"/>
      <c r="AI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</row>
    <row r="492">
      <c r="A492" s="1"/>
      <c r="U492" s="10"/>
      <c r="AF492" s="12"/>
      <c r="AG492" s="12"/>
      <c r="AH492" s="12"/>
      <c r="AI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</row>
    <row r="493">
      <c r="A493" s="1"/>
      <c r="U493" s="10"/>
      <c r="AF493" s="12"/>
      <c r="AG493" s="12"/>
      <c r="AH493" s="12"/>
      <c r="AI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</row>
    <row r="494">
      <c r="A494" s="1"/>
      <c r="U494" s="10"/>
      <c r="AF494" s="12"/>
      <c r="AG494" s="12"/>
      <c r="AH494" s="12"/>
      <c r="AI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</row>
    <row r="495">
      <c r="A495" s="1"/>
      <c r="U495" s="10"/>
      <c r="AF495" s="12"/>
      <c r="AG495" s="12"/>
      <c r="AH495" s="12"/>
      <c r="AI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</row>
    <row r="496">
      <c r="A496" s="1"/>
      <c r="U496" s="10"/>
      <c r="AF496" s="12"/>
      <c r="AG496" s="12"/>
      <c r="AH496" s="12"/>
      <c r="AI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</row>
    <row r="497">
      <c r="A497" s="1"/>
      <c r="U497" s="10"/>
      <c r="AF497" s="12"/>
      <c r="AG497" s="12"/>
      <c r="AH497" s="12"/>
      <c r="AI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</row>
    <row r="498">
      <c r="A498" s="1"/>
      <c r="U498" s="10"/>
      <c r="AF498" s="12"/>
      <c r="AG498" s="12"/>
      <c r="AH498" s="12"/>
      <c r="AI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</row>
    <row r="499">
      <c r="A499" s="1"/>
      <c r="U499" s="10"/>
      <c r="AF499" s="12"/>
      <c r="AG499" s="12"/>
      <c r="AH499" s="12"/>
      <c r="AI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</row>
    <row r="500">
      <c r="A500" s="1"/>
      <c r="U500" s="10"/>
      <c r="AF500" s="12"/>
      <c r="AG500" s="12"/>
      <c r="AH500" s="12"/>
      <c r="AI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</row>
    <row r="501">
      <c r="A501" s="1"/>
      <c r="U501" s="10"/>
      <c r="AF501" s="12"/>
      <c r="AG501" s="12"/>
      <c r="AH501" s="12"/>
      <c r="AI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</row>
    <row r="502">
      <c r="A502" s="1"/>
      <c r="U502" s="10"/>
      <c r="AF502" s="12"/>
      <c r="AG502" s="12"/>
      <c r="AH502" s="12"/>
      <c r="AI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</row>
    <row r="503">
      <c r="A503" s="1"/>
      <c r="U503" s="10"/>
      <c r="AF503" s="12"/>
      <c r="AG503" s="12"/>
      <c r="AH503" s="12"/>
      <c r="AI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</row>
    <row r="504">
      <c r="A504" s="1"/>
      <c r="U504" s="10"/>
      <c r="AF504" s="12"/>
      <c r="AG504" s="12"/>
      <c r="AH504" s="12"/>
      <c r="AI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</row>
    <row r="505">
      <c r="A505" s="1"/>
      <c r="U505" s="10"/>
      <c r="AF505" s="12"/>
      <c r="AG505" s="12"/>
      <c r="AH505" s="12"/>
      <c r="AI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</row>
    <row r="506">
      <c r="A506" s="1"/>
      <c r="U506" s="10"/>
      <c r="AF506" s="12"/>
      <c r="AG506" s="12"/>
      <c r="AH506" s="12"/>
      <c r="AI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</row>
    <row r="507">
      <c r="A507" s="1"/>
      <c r="U507" s="10"/>
      <c r="AF507" s="12"/>
      <c r="AG507" s="12"/>
      <c r="AH507" s="12"/>
      <c r="AI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</row>
    <row r="508">
      <c r="A508" s="1"/>
      <c r="U508" s="10"/>
      <c r="AF508" s="12"/>
      <c r="AG508" s="12"/>
      <c r="AH508" s="12"/>
      <c r="AI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</row>
    <row r="509">
      <c r="A509" s="1"/>
      <c r="U509" s="10"/>
      <c r="AF509" s="12"/>
      <c r="AG509" s="12"/>
      <c r="AH509" s="12"/>
      <c r="AI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</row>
    <row r="510">
      <c r="A510" s="1"/>
      <c r="U510" s="10"/>
      <c r="AF510" s="12"/>
      <c r="AG510" s="12"/>
      <c r="AH510" s="12"/>
      <c r="AI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</row>
    <row r="511">
      <c r="A511" s="1"/>
      <c r="U511" s="10"/>
      <c r="AF511" s="12"/>
      <c r="AG511" s="12"/>
      <c r="AH511" s="12"/>
      <c r="AI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</row>
    <row r="512">
      <c r="A512" s="1"/>
      <c r="U512" s="10"/>
      <c r="AF512" s="12"/>
      <c r="AG512" s="12"/>
      <c r="AH512" s="12"/>
      <c r="AI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</row>
    <row r="513">
      <c r="A513" s="1"/>
      <c r="U513" s="10"/>
      <c r="AF513" s="12"/>
      <c r="AG513" s="12"/>
      <c r="AH513" s="12"/>
      <c r="AI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</row>
    <row r="514">
      <c r="A514" s="1"/>
      <c r="U514" s="10"/>
      <c r="AF514" s="12"/>
      <c r="AG514" s="12"/>
      <c r="AH514" s="12"/>
      <c r="AI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</row>
    <row r="515">
      <c r="A515" s="1"/>
      <c r="U515" s="10"/>
      <c r="AF515" s="12"/>
      <c r="AG515" s="12"/>
      <c r="AH515" s="12"/>
      <c r="AI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</row>
    <row r="516">
      <c r="A516" s="1"/>
      <c r="U516" s="10"/>
      <c r="AF516" s="12"/>
      <c r="AG516" s="12"/>
      <c r="AH516" s="12"/>
      <c r="AI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</row>
    <row r="517">
      <c r="A517" s="1"/>
      <c r="U517" s="10"/>
      <c r="AF517" s="12"/>
      <c r="AG517" s="12"/>
      <c r="AH517" s="12"/>
      <c r="AI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</row>
    <row r="518">
      <c r="A518" s="1"/>
      <c r="U518" s="10"/>
      <c r="AF518" s="12"/>
      <c r="AG518" s="12"/>
      <c r="AH518" s="12"/>
      <c r="AI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</row>
    <row r="519">
      <c r="A519" s="1"/>
      <c r="U519" s="10"/>
      <c r="AF519" s="12"/>
      <c r="AG519" s="12"/>
      <c r="AH519" s="12"/>
      <c r="AI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</row>
    <row r="520">
      <c r="A520" s="1"/>
      <c r="U520" s="10"/>
      <c r="AF520" s="12"/>
      <c r="AG520" s="12"/>
      <c r="AH520" s="12"/>
      <c r="AI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</row>
    <row r="521">
      <c r="A521" s="1"/>
      <c r="U521" s="10"/>
      <c r="AF521" s="12"/>
      <c r="AG521" s="12"/>
      <c r="AH521" s="12"/>
      <c r="AI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</row>
    <row r="522">
      <c r="A522" s="1"/>
      <c r="U522" s="10"/>
      <c r="AF522" s="12"/>
      <c r="AG522" s="12"/>
      <c r="AH522" s="12"/>
      <c r="AI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</row>
    <row r="523">
      <c r="A523" s="1"/>
      <c r="U523" s="10"/>
      <c r="AF523" s="12"/>
      <c r="AG523" s="12"/>
      <c r="AH523" s="12"/>
      <c r="AI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</row>
    <row r="524">
      <c r="A524" s="1"/>
      <c r="U524" s="10"/>
      <c r="AF524" s="12"/>
      <c r="AG524" s="12"/>
      <c r="AH524" s="12"/>
      <c r="AI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</row>
    <row r="525">
      <c r="A525" s="1"/>
      <c r="U525" s="10"/>
      <c r="AF525" s="12"/>
      <c r="AG525" s="12"/>
      <c r="AH525" s="12"/>
      <c r="AI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</row>
    <row r="526">
      <c r="A526" s="1"/>
      <c r="U526" s="10"/>
      <c r="AF526" s="12"/>
      <c r="AG526" s="12"/>
      <c r="AH526" s="12"/>
      <c r="AI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</row>
    <row r="527">
      <c r="A527" s="1"/>
      <c r="U527" s="10"/>
      <c r="AF527" s="12"/>
      <c r="AG527" s="12"/>
      <c r="AH527" s="12"/>
      <c r="AI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</row>
    <row r="528">
      <c r="A528" s="1"/>
      <c r="U528" s="10"/>
      <c r="AF528" s="12"/>
      <c r="AG528" s="12"/>
      <c r="AH528" s="12"/>
      <c r="AI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</row>
    <row r="529">
      <c r="A529" s="1"/>
      <c r="U529" s="10"/>
      <c r="AF529" s="12"/>
      <c r="AG529" s="12"/>
      <c r="AH529" s="12"/>
      <c r="AI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</row>
    <row r="530">
      <c r="A530" s="1"/>
      <c r="U530" s="10"/>
      <c r="AF530" s="12"/>
      <c r="AG530" s="12"/>
      <c r="AH530" s="12"/>
      <c r="AI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</row>
    <row r="531">
      <c r="A531" s="1"/>
      <c r="U531" s="10"/>
      <c r="AF531" s="12"/>
      <c r="AG531" s="12"/>
      <c r="AH531" s="12"/>
      <c r="AI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</row>
    <row r="532">
      <c r="A532" s="1"/>
      <c r="U532" s="10"/>
      <c r="AF532" s="12"/>
      <c r="AG532" s="12"/>
      <c r="AH532" s="12"/>
      <c r="AI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</row>
    <row r="533">
      <c r="A533" s="1"/>
      <c r="U533" s="10"/>
      <c r="AF533" s="12"/>
      <c r="AG533" s="12"/>
      <c r="AH533" s="12"/>
      <c r="AI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</row>
    <row r="534">
      <c r="A534" s="1"/>
      <c r="U534" s="10"/>
      <c r="AF534" s="12"/>
      <c r="AG534" s="12"/>
      <c r="AH534" s="12"/>
      <c r="AI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</row>
    <row r="535">
      <c r="A535" s="1"/>
      <c r="U535" s="10"/>
      <c r="AF535" s="12"/>
      <c r="AG535" s="12"/>
      <c r="AH535" s="12"/>
      <c r="AI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</row>
    <row r="536">
      <c r="A536" s="1"/>
      <c r="U536" s="10"/>
      <c r="AF536" s="12"/>
      <c r="AG536" s="12"/>
      <c r="AH536" s="12"/>
      <c r="AI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</row>
    <row r="537">
      <c r="A537" s="1"/>
      <c r="U537" s="10"/>
      <c r="AF537" s="12"/>
      <c r="AG537" s="12"/>
      <c r="AH537" s="12"/>
      <c r="AI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</row>
    <row r="538">
      <c r="A538" s="1"/>
      <c r="U538" s="10"/>
      <c r="AF538" s="12"/>
      <c r="AG538" s="12"/>
      <c r="AH538" s="12"/>
      <c r="AI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</row>
    <row r="539">
      <c r="A539" s="1"/>
      <c r="U539" s="10"/>
      <c r="AF539" s="12"/>
      <c r="AG539" s="12"/>
      <c r="AH539" s="12"/>
      <c r="AI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</row>
    <row r="540">
      <c r="A540" s="1"/>
      <c r="U540" s="10"/>
      <c r="AF540" s="12"/>
      <c r="AG540" s="12"/>
      <c r="AH540" s="12"/>
      <c r="AI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</row>
    <row r="541">
      <c r="A541" s="1"/>
      <c r="U541" s="10"/>
      <c r="AF541" s="12"/>
      <c r="AG541" s="12"/>
      <c r="AH541" s="12"/>
      <c r="AI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</row>
    <row r="542">
      <c r="A542" s="1"/>
      <c r="U542" s="10"/>
      <c r="AF542" s="12"/>
      <c r="AG542" s="12"/>
      <c r="AH542" s="12"/>
      <c r="AI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</row>
    <row r="543">
      <c r="A543" s="1"/>
      <c r="U543" s="10"/>
      <c r="AF543" s="12"/>
      <c r="AG543" s="12"/>
      <c r="AH543" s="12"/>
      <c r="AI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</row>
    <row r="544">
      <c r="A544" s="1"/>
      <c r="U544" s="10"/>
      <c r="AF544" s="12"/>
      <c r="AG544" s="12"/>
      <c r="AH544" s="12"/>
      <c r="AI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</row>
    <row r="545">
      <c r="A545" s="1"/>
      <c r="U545" s="10"/>
      <c r="AF545" s="12"/>
      <c r="AG545" s="12"/>
      <c r="AH545" s="12"/>
      <c r="AI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</row>
    <row r="546">
      <c r="A546" s="1"/>
      <c r="U546" s="10"/>
      <c r="AF546" s="12"/>
      <c r="AG546" s="12"/>
      <c r="AH546" s="12"/>
      <c r="AI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</row>
    <row r="547">
      <c r="A547" s="1"/>
      <c r="U547" s="10"/>
      <c r="AF547" s="12"/>
      <c r="AG547" s="12"/>
      <c r="AH547" s="12"/>
      <c r="AI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</row>
    <row r="548">
      <c r="A548" s="1"/>
      <c r="U548" s="10"/>
      <c r="AF548" s="12"/>
      <c r="AG548" s="12"/>
      <c r="AH548" s="12"/>
      <c r="AI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</row>
    <row r="549">
      <c r="A549" s="1"/>
      <c r="U549" s="10"/>
      <c r="AF549" s="12"/>
      <c r="AG549" s="12"/>
      <c r="AH549" s="12"/>
      <c r="AI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</row>
    <row r="550">
      <c r="A550" s="1"/>
      <c r="U550" s="10"/>
      <c r="AF550" s="12"/>
      <c r="AG550" s="12"/>
      <c r="AH550" s="12"/>
      <c r="AI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</row>
    <row r="551">
      <c r="A551" s="1"/>
      <c r="U551" s="10"/>
      <c r="AF551" s="12"/>
      <c r="AG551" s="12"/>
      <c r="AH551" s="12"/>
      <c r="AI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</row>
    <row r="552">
      <c r="A552" s="1"/>
      <c r="U552" s="10"/>
      <c r="AF552" s="12"/>
      <c r="AG552" s="12"/>
      <c r="AH552" s="12"/>
      <c r="AI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</row>
    <row r="553">
      <c r="A553" s="1"/>
      <c r="U553" s="10"/>
      <c r="AF553" s="12"/>
      <c r="AG553" s="12"/>
      <c r="AH553" s="12"/>
      <c r="AI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</row>
    <row r="554">
      <c r="A554" s="1"/>
      <c r="U554" s="10"/>
      <c r="AF554" s="12"/>
      <c r="AG554" s="12"/>
      <c r="AH554" s="12"/>
      <c r="AI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</row>
    <row r="555">
      <c r="A555" s="1"/>
      <c r="U555" s="10"/>
      <c r="AF555" s="12"/>
      <c r="AG555" s="12"/>
      <c r="AH555" s="12"/>
      <c r="AI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</row>
    <row r="556">
      <c r="A556" s="1"/>
      <c r="U556" s="10"/>
      <c r="AF556" s="12"/>
      <c r="AG556" s="12"/>
      <c r="AH556" s="12"/>
      <c r="AI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</row>
    <row r="557">
      <c r="A557" s="1"/>
      <c r="U557" s="10"/>
      <c r="AF557" s="12"/>
      <c r="AG557" s="12"/>
      <c r="AH557" s="12"/>
      <c r="AI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</row>
    <row r="558">
      <c r="A558" s="1"/>
      <c r="U558" s="10"/>
      <c r="AF558" s="12"/>
      <c r="AG558" s="12"/>
      <c r="AH558" s="12"/>
      <c r="AI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</row>
    <row r="559">
      <c r="A559" s="1"/>
      <c r="U559" s="10"/>
      <c r="AF559" s="12"/>
      <c r="AG559" s="12"/>
      <c r="AH559" s="12"/>
      <c r="AI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</row>
    <row r="560">
      <c r="A560" s="1"/>
      <c r="U560" s="10"/>
      <c r="AF560" s="12"/>
      <c r="AG560" s="12"/>
      <c r="AH560" s="12"/>
      <c r="AI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</row>
    <row r="561">
      <c r="A561" s="1"/>
      <c r="U561" s="10"/>
      <c r="AF561" s="12"/>
      <c r="AG561" s="12"/>
      <c r="AH561" s="12"/>
      <c r="AI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</row>
    <row r="562">
      <c r="A562" s="1"/>
      <c r="U562" s="10"/>
      <c r="AF562" s="12"/>
      <c r="AG562" s="12"/>
      <c r="AH562" s="12"/>
      <c r="AI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</row>
    <row r="563">
      <c r="A563" s="1"/>
      <c r="U563" s="10"/>
      <c r="AF563" s="12"/>
      <c r="AG563" s="12"/>
      <c r="AH563" s="12"/>
      <c r="AI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</row>
    <row r="564">
      <c r="A564" s="1"/>
      <c r="U564" s="10"/>
      <c r="AF564" s="12"/>
      <c r="AG564" s="12"/>
      <c r="AH564" s="12"/>
      <c r="AI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</row>
    <row r="565">
      <c r="A565" s="1"/>
      <c r="U565" s="10"/>
      <c r="AF565" s="12"/>
      <c r="AG565" s="12"/>
      <c r="AH565" s="12"/>
      <c r="AI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</row>
    <row r="566">
      <c r="A566" s="1"/>
      <c r="U566" s="10"/>
      <c r="AF566" s="12"/>
      <c r="AG566" s="12"/>
      <c r="AH566" s="12"/>
      <c r="AI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</row>
    <row r="567">
      <c r="A567" s="1"/>
      <c r="U567" s="10"/>
      <c r="AF567" s="12"/>
      <c r="AG567" s="12"/>
      <c r="AH567" s="12"/>
      <c r="AI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</row>
    <row r="568">
      <c r="A568" s="1"/>
      <c r="U568" s="10"/>
      <c r="AF568" s="12"/>
      <c r="AG568" s="12"/>
      <c r="AH568" s="12"/>
      <c r="AI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</row>
    <row r="569">
      <c r="A569" s="1"/>
      <c r="U569" s="10"/>
      <c r="AF569" s="12"/>
      <c r="AG569" s="12"/>
      <c r="AH569" s="12"/>
      <c r="AI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</row>
    <row r="570">
      <c r="A570" s="1"/>
      <c r="U570" s="10"/>
      <c r="AF570" s="12"/>
      <c r="AG570" s="12"/>
      <c r="AH570" s="12"/>
      <c r="AI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</row>
    <row r="571">
      <c r="A571" s="1"/>
      <c r="U571" s="10"/>
      <c r="AF571" s="12"/>
      <c r="AG571" s="12"/>
      <c r="AH571" s="12"/>
      <c r="AI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</row>
    <row r="572">
      <c r="A572" s="1"/>
      <c r="U572" s="10"/>
      <c r="AF572" s="12"/>
      <c r="AG572" s="12"/>
      <c r="AH572" s="12"/>
      <c r="AI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</row>
    <row r="573">
      <c r="A573" s="1"/>
      <c r="U573" s="10"/>
      <c r="AF573" s="12"/>
      <c r="AG573" s="12"/>
      <c r="AH573" s="12"/>
      <c r="AI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</row>
    <row r="574">
      <c r="A574" s="1"/>
      <c r="U574" s="10"/>
      <c r="AF574" s="12"/>
      <c r="AG574" s="12"/>
      <c r="AH574" s="12"/>
      <c r="AI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</row>
    <row r="575">
      <c r="A575" s="1"/>
      <c r="U575" s="10"/>
      <c r="AF575" s="12"/>
      <c r="AG575" s="12"/>
      <c r="AH575" s="12"/>
      <c r="AI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</row>
    <row r="576">
      <c r="A576" s="1"/>
      <c r="U576" s="10"/>
      <c r="AF576" s="12"/>
      <c r="AG576" s="12"/>
      <c r="AH576" s="12"/>
      <c r="AI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</row>
    <row r="577">
      <c r="A577" s="1"/>
      <c r="U577" s="10"/>
      <c r="AF577" s="12"/>
      <c r="AG577" s="12"/>
      <c r="AH577" s="12"/>
      <c r="AI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</row>
    <row r="578">
      <c r="A578" s="1"/>
      <c r="U578" s="10"/>
      <c r="AF578" s="12"/>
      <c r="AG578" s="12"/>
      <c r="AH578" s="12"/>
      <c r="AI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</row>
    <row r="579">
      <c r="A579" s="1"/>
      <c r="U579" s="10"/>
      <c r="AF579" s="12"/>
      <c r="AG579" s="12"/>
      <c r="AH579" s="12"/>
      <c r="AI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</row>
    <row r="580">
      <c r="A580" s="1"/>
      <c r="U580" s="10"/>
      <c r="AF580" s="12"/>
      <c r="AG580" s="12"/>
      <c r="AH580" s="12"/>
      <c r="AI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</row>
    <row r="581">
      <c r="A581" s="1"/>
      <c r="U581" s="10"/>
      <c r="AF581" s="12"/>
      <c r="AG581" s="12"/>
      <c r="AH581" s="12"/>
      <c r="AI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</row>
    <row r="582">
      <c r="A582" s="1"/>
      <c r="U582" s="10"/>
      <c r="AF582" s="12"/>
      <c r="AG582" s="12"/>
      <c r="AH582" s="12"/>
      <c r="AI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</row>
    <row r="583">
      <c r="A583" s="1"/>
      <c r="U583" s="10"/>
      <c r="AF583" s="12"/>
      <c r="AG583" s="12"/>
      <c r="AH583" s="12"/>
      <c r="AI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</row>
    <row r="584">
      <c r="A584" s="1"/>
      <c r="U584" s="10"/>
      <c r="AF584" s="12"/>
      <c r="AG584" s="12"/>
      <c r="AH584" s="12"/>
      <c r="AI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</row>
    <row r="585">
      <c r="A585" s="1"/>
      <c r="U585" s="10"/>
      <c r="AF585" s="12"/>
      <c r="AG585" s="12"/>
      <c r="AH585" s="12"/>
      <c r="AI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</row>
    <row r="586">
      <c r="A586" s="1"/>
      <c r="U586" s="10"/>
      <c r="AF586" s="12"/>
      <c r="AG586" s="12"/>
      <c r="AH586" s="12"/>
      <c r="AI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</row>
    <row r="587">
      <c r="A587" s="1"/>
      <c r="U587" s="10"/>
      <c r="AF587" s="12"/>
      <c r="AG587" s="12"/>
      <c r="AH587" s="12"/>
      <c r="AI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</row>
    <row r="588">
      <c r="A588" s="1"/>
      <c r="U588" s="10"/>
      <c r="AF588" s="12"/>
      <c r="AG588" s="12"/>
      <c r="AH588" s="12"/>
      <c r="AI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</row>
    <row r="589">
      <c r="A589" s="1"/>
      <c r="U589" s="10"/>
      <c r="AF589" s="12"/>
      <c r="AG589" s="12"/>
      <c r="AH589" s="12"/>
      <c r="AI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</row>
    <row r="590">
      <c r="A590" s="1"/>
      <c r="U590" s="10"/>
      <c r="AF590" s="12"/>
      <c r="AG590" s="12"/>
      <c r="AH590" s="12"/>
      <c r="AI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</row>
    <row r="591">
      <c r="A591" s="1"/>
      <c r="U591" s="10"/>
      <c r="AF591" s="12"/>
      <c r="AG591" s="12"/>
      <c r="AH591" s="12"/>
      <c r="AI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</row>
    <row r="592">
      <c r="A592" s="1"/>
      <c r="U592" s="10"/>
      <c r="AF592" s="12"/>
      <c r="AG592" s="12"/>
      <c r="AH592" s="12"/>
      <c r="AI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</row>
    <row r="593">
      <c r="A593" s="1"/>
      <c r="U593" s="10"/>
      <c r="AF593" s="12"/>
      <c r="AG593" s="12"/>
      <c r="AH593" s="12"/>
      <c r="AI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</row>
    <row r="594">
      <c r="A594" s="1"/>
      <c r="U594" s="10"/>
      <c r="AF594" s="12"/>
      <c r="AG594" s="12"/>
      <c r="AH594" s="12"/>
      <c r="AI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</row>
    <row r="595">
      <c r="A595" s="1"/>
      <c r="U595" s="10"/>
      <c r="AF595" s="12"/>
      <c r="AG595" s="12"/>
      <c r="AH595" s="12"/>
      <c r="AI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</row>
    <row r="596">
      <c r="A596" s="1"/>
      <c r="U596" s="10"/>
      <c r="AF596" s="12"/>
      <c r="AG596" s="12"/>
      <c r="AH596" s="12"/>
      <c r="AI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</row>
    <row r="597">
      <c r="A597" s="1"/>
      <c r="U597" s="10"/>
      <c r="AF597" s="12"/>
      <c r="AG597" s="12"/>
      <c r="AH597" s="12"/>
      <c r="AI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</row>
    <row r="598">
      <c r="A598" s="1"/>
      <c r="U598" s="10"/>
      <c r="AF598" s="12"/>
      <c r="AG598" s="12"/>
      <c r="AH598" s="12"/>
      <c r="AI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</row>
    <row r="599">
      <c r="A599" s="1"/>
      <c r="U599" s="10"/>
      <c r="AF599" s="12"/>
      <c r="AG599" s="12"/>
      <c r="AH599" s="12"/>
      <c r="AI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</row>
    <row r="600">
      <c r="A600" s="1"/>
      <c r="U600" s="10"/>
      <c r="AF600" s="12"/>
      <c r="AG600" s="12"/>
      <c r="AH600" s="12"/>
      <c r="AI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</row>
    <row r="601">
      <c r="A601" s="1"/>
      <c r="U601" s="10"/>
      <c r="AF601" s="12"/>
      <c r="AG601" s="12"/>
      <c r="AH601" s="12"/>
      <c r="AI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</row>
    <row r="602">
      <c r="A602" s="1"/>
      <c r="U602" s="10"/>
      <c r="AF602" s="12"/>
      <c r="AG602" s="12"/>
      <c r="AH602" s="12"/>
      <c r="AI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</row>
    <row r="603">
      <c r="A603" s="1"/>
      <c r="U603" s="10"/>
      <c r="AF603" s="12"/>
      <c r="AG603" s="12"/>
      <c r="AH603" s="12"/>
      <c r="AI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</row>
    <row r="604">
      <c r="A604" s="1"/>
      <c r="U604" s="10"/>
      <c r="AF604" s="12"/>
      <c r="AG604" s="12"/>
      <c r="AH604" s="12"/>
      <c r="AI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</row>
    <row r="605">
      <c r="A605" s="1"/>
      <c r="U605" s="10"/>
      <c r="AF605" s="12"/>
      <c r="AG605" s="12"/>
      <c r="AH605" s="12"/>
      <c r="AI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</row>
    <row r="606">
      <c r="A606" s="1"/>
      <c r="U606" s="10"/>
      <c r="AF606" s="12"/>
      <c r="AG606" s="12"/>
      <c r="AH606" s="12"/>
      <c r="AI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</row>
    <row r="607">
      <c r="A607" s="1"/>
      <c r="U607" s="10"/>
      <c r="AF607" s="12"/>
      <c r="AG607" s="12"/>
      <c r="AH607" s="12"/>
      <c r="AI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</row>
    <row r="608">
      <c r="A608" s="1"/>
      <c r="U608" s="10"/>
      <c r="AF608" s="12"/>
      <c r="AG608" s="12"/>
      <c r="AH608" s="12"/>
      <c r="AI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</row>
    <row r="609">
      <c r="A609" s="1"/>
      <c r="U609" s="10"/>
      <c r="AF609" s="12"/>
      <c r="AG609" s="12"/>
      <c r="AH609" s="12"/>
      <c r="AI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</row>
    <row r="610">
      <c r="A610" s="1"/>
      <c r="U610" s="10"/>
      <c r="AF610" s="12"/>
      <c r="AG610" s="12"/>
      <c r="AH610" s="12"/>
      <c r="AI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</row>
    <row r="611">
      <c r="A611" s="1"/>
      <c r="U611" s="10"/>
      <c r="AF611" s="12"/>
      <c r="AG611" s="12"/>
      <c r="AH611" s="12"/>
      <c r="AI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</row>
    <row r="612">
      <c r="A612" s="1"/>
      <c r="U612" s="10"/>
      <c r="AF612" s="12"/>
      <c r="AG612" s="12"/>
      <c r="AH612" s="12"/>
      <c r="AI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</row>
    <row r="613">
      <c r="A613" s="1"/>
      <c r="U613" s="10"/>
      <c r="AF613" s="12"/>
      <c r="AG613" s="12"/>
      <c r="AH613" s="12"/>
      <c r="AI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</row>
    <row r="614">
      <c r="A614" s="1"/>
      <c r="U614" s="10"/>
      <c r="AF614" s="12"/>
      <c r="AG614" s="12"/>
      <c r="AH614" s="12"/>
      <c r="AI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</row>
    <row r="615">
      <c r="A615" s="1"/>
      <c r="U615" s="10"/>
      <c r="AF615" s="12"/>
      <c r="AG615" s="12"/>
      <c r="AH615" s="12"/>
      <c r="AI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</row>
    <row r="616">
      <c r="A616" s="1"/>
      <c r="U616" s="10"/>
      <c r="AF616" s="12"/>
      <c r="AG616" s="12"/>
      <c r="AH616" s="12"/>
      <c r="AI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</row>
    <row r="617">
      <c r="A617" s="1"/>
      <c r="U617" s="10"/>
      <c r="AF617" s="12"/>
      <c r="AG617" s="12"/>
      <c r="AH617" s="12"/>
      <c r="AI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</row>
    <row r="618">
      <c r="A618" s="1"/>
      <c r="U618" s="10"/>
      <c r="AF618" s="12"/>
      <c r="AG618" s="12"/>
      <c r="AH618" s="12"/>
      <c r="AI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</row>
    <row r="619">
      <c r="A619" s="1"/>
      <c r="U619" s="10"/>
      <c r="AF619" s="12"/>
      <c r="AG619" s="12"/>
      <c r="AH619" s="12"/>
      <c r="AI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</row>
    <row r="620">
      <c r="A620" s="1"/>
      <c r="U620" s="10"/>
      <c r="AF620" s="12"/>
      <c r="AG620" s="12"/>
      <c r="AH620" s="12"/>
      <c r="AI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</row>
    <row r="621">
      <c r="A621" s="1"/>
      <c r="U621" s="10"/>
      <c r="AF621" s="12"/>
      <c r="AG621" s="12"/>
      <c r="AH621" s="12"/>
      <c r="AI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</row>
    <row r="622">
      <c r="A622" s="1"/>
      <c r="U622" s="10"/>
      <c r="AF622" s="12"/>
      <c r="AG622" s="12"/>
      <c r="AH622" s="12"/>
      <c r="AI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</row>
    <row r="623">
      <c r="A623" s="1"/>
      <c r="U623" s="10"/>
      <c r="AF623" s="12"/>
      <c r="AG623" s="12"/>
      <c r="AH623" s="12"/>
      <c r="AI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</row>
    <row r="624">
      <c r="A624" s="1"/>
      <c r="U624" s="10"/>
      <c r="AF624" s="12"/>
      <c r="AG624" s="12"/>
      <c r="AH624" s="12"/>
      <c r="AI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</row>
    <row r="625">
      <c r="A625" s="1"/>
      <c r="U625" s="10"/>
      <c r="AF625" s="12"/>
      <c r="AG625" s="12"/>
      <c r="AH625" s="12"/>
      <c r="AI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</row>
    <row r="626">
      <c r="A626" s="1"/>
      <c r="U626" s="10"/>
      <c r="AF626" s="12"/>
      <c r="AG626" s="12"/>
      <c r="AH626" s="12"/>
      <c r="AI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</row>
    <row r="627">
      <c r="A627" s="1"/>
      <c r="U627" s="10"/>
      <c r="AF627" s="12"/>
      <c r="AG627" s="12"/>
      <c r="AH627" s="12"/>
      <c r="AI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</row>
    <row r="628">
      <c r="A628" s="1"/>
      <c r="U628" s="10"/>
      <c r="AF628" s="12"/>
      <c r="AG628" s="12"/>
      <c r="AH628" s="12"/>
      <c r="AI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</row>
    <row r="629">
      <c r="A629" s="1"/>
      <c r="U629" s="10"/>
      <c r="AF629" s="12"/>
      <c r="AG629" s="12"/>
      <c r="AH629" s="12"/>
      <c r="AI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</row>
    <row r="630">
      <c r="A630" s="1"/>
      <c r="U630" s="10"/>
      <c r="AF630" s="12"/>
      <c r="AG630" s="12"/>
      <c r="AH630" s="12"/>
      <c r="AI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</row>
    <row r="631">
      <c r="A631" s="1"/>
      <c r="U631" s="10"/>
      <c r="AF631" s="12"/>
      <c r="AG631" s="12"/>
      <c r="AH631" s="12"/>
      <c r="AI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</row>
    <row r="632">
      <c r="A632" s="1"/>
      <c r="U632" s="10"/>
      <c r="AF632" s="12"/>
      <c r="AG632" s="12"/>
      <c r="AH632" s="12"/>
      <c r="AI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</row>
    <row r="633">
      <c r="A633" s="1"/>
      <c r="U633" s="10"/>
      <c r="AF633" s="12"/>
      <c r="AG633" s="12"/>
      <c r="AH633" s="12"/>
      <c r="AI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</row>
    <row r="634">
      <c r="A634" s="1"/>
      <c r="U634" s="10"/>
      <c r="AF634" s="12"/>
      <c r="AG634" s="12"/>
      <c r="AH634" s="12"/>
      <c r="AI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</row>
    <row r="635">
      <c r="A635" s="1"/>
      <c r="U635" s="10"/>
      <c r="AF635" s="12"/>
      <c r="AG635" s="12"/>
      <c r="AH635" s="12"/>
      <c r="AI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</row>
    <row r="636">
      <c r="A636" s="1"/>
      <c r="U636" s="10"/>
      <c r="AF636" s="12"/>
      <c r="AG636" s="12"/>
      <c r="AH636" s="12"/>
      <c r="AI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</row>
    <row r="637">
      <c r="A637" s="1"/>
      <c r="U637" s="10"/>
      <c r="AF637" s="12"/>
      <c r="AG637" s="12"/>
      <c r="AH637" s="12"/>
      <c r="AI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</row>
    <row r="638">
      <c r="A638" s="1"/>
      <c r="U638" s="10"/>
      <c r="AF638" s="12"/>
      <c r="AG638" s="12"/>
      <c r="AH638" s="12"/>
      <c r="AI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</row>
    <row r="639">
      <c r="A639" s="1"/>
      <c r="U639" s="10"/>
      <c r="AF639" s="12"/>
      <c r="AG639" s="12"/>
      <c r="AH639" s="12"/>
      <c r="AI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</row>
    <row r="640">
      <c r="A640" s="1"/>
      <c r="U640" s="10"/>
      <c r="AF640" s="12"/>
      <c r="AG640" s="12"/>
      <c r="AH640" s="12"/>
      <c r="AI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</row>
    <row r="641">
      <c r="A641" s="1"/>
      <c r="U641" s="10"/>
      <c r="AF641" s="12"/>
      <c r="AG641" s="12"/>
      <c r="AH641" s="12"/>
      <c r="AI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</row>
    <row r="642">
      <c r="A642" s="1"/>
      <c r="U642" s="10"/>
      <c r="AF642" s="12"/>
      <c r="AG642" s="12"/>
      <c r="AH642" s="12"/>
      <c r="AI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</row>
    <row r="643">
      <c r="A643" s="1"/>
      <c r="U643" s="10"/>
      <c r="AF643" s="12"/>
      <c r="AG643" s="12"/>
      <c r="AH643" s="12"/>
      <c r="AI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</row>
    <row r="644">
      <c r="A644" s="1"/>
      <c r="U644" s="10"/>
      <c r="AF644" s="12"/>
      <c r="AG644" s="12"/>
      <c r="AH644" s="12"/>
      <c r="AI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</row>
    <row r="645">
      <c r="A645" s="1"/>
      <c r="U645" s="10"/>
      <c r="AF645" s="12"/>
      <c r="AG645" s="12"/>
      <c r="AH645" s="12"/>
      <c r="AI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</row>
    <row r="646">
      <c r="A646" s="1"/>
      <c r="U646" s="10"/>
      <c r="AF646" s="12"/>
      <c r="AG646" s="12"/>
      <c r="AH646" s="12"/>
      <c r="AI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</row>
    <row r="647">
      <c r="A647" s="1"/>
      <c r="U647" s="10"/>
      <c r="AF647" s="12"/>
      <c r="AG647" s="12"/>
      <c r="AH647" s="12"/>
      <c r="AI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</row>
    <row r="648">
      <c r="A648" s="1"/>
      <c r="U648" s="10"/>
      <c r="AF648" s="12"/>
      <c r="AG648" s="12"/>
      <c r="AH648" s="12"/>
      <c r="AI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</row>
    <row r="649">
      <c r="A649" s="1"/>
      <c r="U649" s="10"/>
      <c r="AF649" s="12"/>
      <c r="AG649" s="12"/>
      <c r="AH649" s="12"/>
      <c r="AI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</row>
    <row r="650">
      <c r="A650" s="1"/>
      <c r="U650" s="10"/>
      <c r="AF650" s="12"/>
      <c r="AG650" s="12"/>
      <c r="AH650" s="12"/>
      <c r="AI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</row>
    <row r="651">
      <c r="A651" s="1"/>
      <c r="U651" s="10"/>
      <c r="AF651" s="12"/>
      <c r="AG651" s="12"/>
      <c r="AH651" s="12"/>
      <c r="AI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</row>
    <row r="652">
      <c r="A652" s="1"/>
      <c r="U652" s="10"/>
      <c r="AF652" s="12"/>
      <c r="AG652" s="12"/>
      <c r="AH652" s="12"/>
      <c r="AI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</row>
    <row r="653">
      <c r="A653" s="1"/>
      <c r="U653" s="10"/>
      <c r="AF653" s="12"/>
      <c r="AG653" s="12"/>
      <c r="AH653" s="12"/>
      <c r="AI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</row>
    <row r="654">
      <c r="A654" s="1"/>
      <c r="U654" s="10"/>
      <c r="AF654" s="12"/>
      <c r="AG654" s="12"/>
      <c r="AH654" s="12"/>
      <c r="AI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</row>
    <row r="655">
      <c r="A655" s="1"/>
      <c r="U655" s="10"/>
      <c r="AF655" s="12"/>
      <c r="AG655" s="12"/>
      <c r="AH655" s="12"/>
      <c r="AI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</row>
    <row r="656">
      <c r="A656" s="1"/>
      <c r="U656" s="10"/>
      <c r="AF656" s="12"/>
      <c r="AG656" s="12"/>
      <c r="AH656" s="12"/>
      <c r="AI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</row>
    <row r="657">
      <c r="A657" s="1"/>
      <c r="U657" s="10"/>
      <c r="AF657" s="12"/>
      <c r="AG657" s="12"/>
      <c r="AH657" s="12"/>
      <c r="AI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</row>
    <row r="658">
      <c r="A658" s="1"/>
      <c r="U658" s="10"/>
      <c r="AF658" s="12"/>
      <c r="AG658" s="12"/>
      <c r="AH658" s="12"/>
      <c r="AI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</row>
    <row r="659">
      <c r="A659" s="1"/>
      <c r="U659" s="10"/>
      <c r="AF659" s="12"/>
      <c r="AG659" s="12"/>
      <c r="AH659" s="12"/>
      <c r="AI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</row>
    <row r="660">
      <c r="A660" s="1"/>
      <c r="U660" s="10"/>
      <c r="AF660" s="12"/>
      <c r="AG660" s="12"/>
      <c r="AH660" s="12"/>
      <c r="AI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</row>
    <row r="661">
      <c r="A661" s="1"/>
      <c r="U661" s="10"/>
      <c r="AF661" s="12"/>
      <c r="AG661" s="12"/>
      <c r="AH661" s="12"/>
      <c r="AI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</row>
    <row r="662">
      <c r="A662" s="1"/>
      <c r="U662" s="10"/>
      <c r="AF662" s="12"/>
      <c r="AG662" s="12"/>
      <c r="AH662" s="12"/>
      <c r="AI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</row>
    <row r="663">
      <c r="A663" s="1"/>
      <c r="U663" s="10"/>
      <c r="AF663" s="12"/>
      <c r="AG663" s="12"/>
      <c r="AH663" s="12"/>
      <c r="AI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</row>
    <row r="664">
      <c r="A664" s="1"/>
      <c r="U664" s="10"/>
      <c r="AF664" s="12"/>
      <c r="AG664" s="12"/>
      <c r="AH664" s="12"/>
      <c r="AI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</row>
    <row r="665">
      <c r="A665" s="1"/>
      <c r="U665" s="10"/>
      <c r="AF665" s="12"/>
      <c r="AG665" s="12"/>
      <c r="AH665" s="12"/>
      <c r="AI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</row>
    <row r="666">
      <c r="A666" s="1"/>
      <c r="U666" s="10"/>
      <c r="AF666" s="12"/>
      <c r="AG666" s="12"/>
      <c r="AH666" s="12"/>
      <c r="AI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</row>
    <row r="667">
      <c r="A667" s="1"/>
      <c r="U667" s="10"/>
      <c r="AF667" s="12"/>
      <c r="AG667" s="12"/>
      <c r="AH667" s="12"/>
      <c r="AI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</row>
    <row r="668">
      <c r="A668" s="1"/>
      <c r="U668" s="10"/>
      <c r="AF668" s="12"/>
      <c r="AG668" s="12"/>
      <c r="AH668" s="12"/>
      <c r="AI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</row>
    <row r="669">
      <c r="A669" s="1"/>
      <c r="U669" s="10"/>
      <c r="AF669" s="12"/>
      <c r="AG669" s="12"/>
      <c r="AH669" s="12"/>
      <c r="AI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</row>
    <row r="670">
      <c r="A670" s="1"/>
      <c r="U670" s="10"/>
      <c r="AF670" s="12"/>
      <c r="AG670" s="12"/>
      <c r="AH670" s="12"/>
      <c r="AI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</row>
    <row r="671">
      <c r="A671" s="1"/>
      <c r="U671" s="10"/>
      <c r="AF671" s="12"/>
      <c r="AG671" s="12"/>
      <c r="AH671" s="12"/>
      <c r="AI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</row>
    <row r="672">
      <c r="A672" s="1"/>
      <c r="U672" s="10"/>
      <c r="AF672" s="12"/>
      <c r="AG672" s="12"/>
      <c r="AH672" s="12"/>
      <c r="AI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</row>
    <row r="673">
      <c r="A673" s="1"/>
      <c r="U673" s="10"/>
      <c r="AF673" s="12"/>
      <c r="AG673" s="12"/>
      <c r="AH673" s="12"/>
      <c r="AI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</row>
    <row r="674">
      <c r="A674" s="1"/>
      <c r="U674" s="10"/>
      <c r="AF674" s="12"/>
      <c r="AG674" s="12"/>
      <c r="AH674" s="12"/>
      <c r="AI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</row>
    <row r="675">
      <c r="A675" s="1"/>
      <c r="U675" s="10"/>
      <c r="AF675" s="12"/>
      <c r="AG675" s="12"/>
      <c r="AH675" s="12"/>
      <c r="AI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</row>
    <row r="676">
      <c r="A676" s="1"/>
      <c r="U676" s="10"/>
      <c r="AF676" s="12"/>
      <c r="AG676" s="12"/>
      <c r="AH676" s="12"/>
      <c r="AI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</row>
    <row r="677">
      <c r="A677" s="1"/>
      <c r="U677" s="10"/>
      <c r="AF677" s="12"/>
      <c r="AG677" s="12"/>
      <c r="AH677" s="12"/>
      <c r="AI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</row>
    <row r="678">
      <c r="A678" s="1"/>
      <c r="U678" s="10"/>
      <c r="AF678" s="12"/>
      <c r="AG678" s="12"/>
      <c r="AH678" s="12"/>
      <c r="AI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</row>
    <row r="679">
      <c r="A679" s="1"/>
      <c r="U679" s="10"/>
      <c r="AF679" s="12"/>
      <c r="AG679" s="12"/>
      <c r="AH679" s="12"/>
      <c r="AI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</row>
    <row r="680">
      <c r="A680" s="1"/>
      <c r="U680" s="10"/>
      <c r="AF680" s="12"/>
      <c r="AG680" s="12"/>
      <c r="AH680" s="12"/>
      <c r="AI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</row>
    <row r="681">
      <c r="A681" s="1"/>
      <c r="U681" s="10"/>
      <c r="AF681" s="12"/>
      <c r="AG681" s="12"/>
      <c r="AH681" s="12"/>
      <c r="AI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</row>
    <row r="682">
      <c r="A682" s="1"/>
      <c r="U682" s="10"/>
      <c r="AF682" s="12"/>
      <c r="AG682" s="12"/>
      <c r="AH682" s="12"/>
      <c r="AI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</row>
    <row r="683">
      <c r="A683" s="1"/>
      <c r="U683" s="10"/>
      <c r="AF683" s="12"/>
      <c r="AG683" s="12"/>
      <c r="AH683" s="12"/>
      <c r="AI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</row>
    <row r="684">
      <c r="A684" s="1"/>
      <c r="U684" s="10"/>
      <c r="AF684" s="12"/>
      <c r="AG684" s="12"/>
      <c r="AH684" s="12"/>
      <c r="AI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</row>
    <row r="685">
      <c r="A685" s="1"/>
      <c r="U685" s="10"/>
      <c r="AF685" s="12"/>
      <c r="AG685" s="12"/>
      <c r="AH685" s="12"/>
      <c r="AI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</row>
    <row r="686">
      <c r="A686" s="1"/>
      <c r="U686" s="10"/>
      <c r="AF686" s="12"/>
      <c r="AG686" s="12"/>
      <c r="AH686" s="12"/>
      <c r="AI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</row>
    <row r="687">
      <c r="A687" s="1"/>
      <c r="U687" s="10"/>
      <c r="AF687" s="12"/>
      <c r="AG687" s="12"/>
      <c r="AH687" s="12"/>
      <c r="AI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</row>
    <row r="688">
      <c r="A688" s="1"/>
      <c r="U688" s="10"/>
      <c r="AF688" s="12"/>
      <c r="AG688" s="12"/>
      <c r="AH688" s="12"/>
      <c r="AI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</row>
    <row r="689">
      <c r="A689" s="1"/>
      <c r="U689" s="10"/>
      <c r="AF689" s="12"/>
      <c r="AG689" s="12"/>
      <c r="AH689" s="12"/>
      <c r="AI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</row>
    <row r="690">
      <c r="A690" s="1"/>
      <c r="U690" s="10"/>
      <c r="AF690" s="12"/>
      <c r="AG690" s="12"/>
      <c r="AH690" s="12"/>
      <c r="AI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</row>
    <row r="691">
      <c r="A691" s="1"/>
      <c r="U691" s="10"/>
      <c r="AF691" s="12"/>
      <c r="AG691" s="12"/>
      <c r="AH691" s="12"/>
      <c r="AI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</row>
    <row r="692">
      <c r="A692" s="1"/>
      <c r="U692" s="10"/>
      <c r="AF692" s="12"/>
      <c r="AG692" s="12"/>
      <c r="AH692" s="12"/>
      <c r="AI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</row>
    <row r="693">
      <c r="A693" s="1"/>
      <c r="U693" s="10"/>
      <c r="AF693" s="12"/>
      <c r="AG693" s="12"/>
      <c r="AH693" s="12"/>
      <c r="AI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</row>
    <row r="694">
      <c r="A694" s="1"/>
      <c r="U694" s="10"/>
      <c r="AF694" s="12"/>
      <c r="AG694" s="12"/>
      <c r="AH694" s="12"/>
      <c r="AI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</row>
    <row r="695">
      <c r="A695" s="1"/>
      <c r="U695" s="10"/>
      <c r="AF695" s="12"/>
      <c r="AG695" s="12"/>
      <c r="AH695" s="12"/>
      <c r="AI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</row>
    <row r="696">
      <c r="A696" s="1"/>
      <c r="U696" s="10"/>
      <c r="AF696" s="12"/>
      <c r="AG696" s="12"/>
      <c r="AH696" s="12"/>
      <c r="AI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</row>
    <row r="697">
      <c r="A697" s="1"/>
      <c r="U697" s="10"/>
      <c r="AF697" s="12"/>
      <c r="AG697" s="12"/>
      <c r="AH697" s="12"/>
      <c r="AI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</row>
    <row r="698">
      <c r="A698" s="1"/>
      <c r="U698" s="10"/>
      <c r="AF698" s="12"/>
      <c r="AG698" s="12"/>
      <c r="AH698" s="12"/>
      <c r="AI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</row>
    <row r="699">
      <c r="A699" s="1"/>
      <c r="U699" s="10"/>
      <c r="AF699" s="12"/>
      <c r="AG699" s="12"/>
      <c r="AH699" s="12"/>
      <c r="AI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</row>
    <row r="700">
      <c r="A700" s="1"/>
      <c r="U700" s="10"/>
      <c r="AF700" s="12"/>
      <c r="AG700" s="12"/>
      <c r="AH700" s="12"/>
      <c r="AI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</row>
    <row r="701">
      <c r="A701" s="1"/>
      <c r="U701" s="10"/>
      <c r="AF701" s="12"/>
      <c r="AG701" s="12"/>
      <c r="AH701" s="12"/>
      <c r="AI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</row>
    <row r="702">
      <c r="A702" s="1"/>
      <c r="U702" s="10"/>
      <c r="AF702" s="12"/>
      <c r="AG702" s="12"/>
      <c r="AH702" s="12"/>
      <c r="AI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</row>
    <row r="703">
      <c r="A703" s="1"/>
      <c r="U703" s="10"/>
      <c r="AF703" s="12"/>
      <c r="AG703" s="12"/>
      <c r="AH703" s="12"/>
      <c r="AI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</row>
    <row r="704">
      <c r="A704" s="1"/>
      <c r="U704" s="10"/>
      <c r="AF704" s="12"/>
      <c r="AG704" s="12"/>
      <c r="AH704" s="12"/>
      <c r="AI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</row>
    <row r="705">
      <c r="A705" s="1"/>
      <c r="U705" s="10"/>
      <c r="AF705" s="12"/>
      <c r="AG705" s="12"/>
      <c r="AH705" s="12"/>
      <c r="AI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</row>
    <row r="706">
      <c r="A706" s="1"/>
      <c r="U706" s="10"/>
      <c r="AF706" s="12"/>
      <c r="AG706" s="12"/>
      <c r="AH706" s="12"/>
      <c r="AI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</row>
    <row r="707">
      <c r="A707" s="1"/>
      <c r="U707" s="10"/>
      <c r="AF707" s="12"/>
      <c r="AG707" s="12"/>
      <c r="AH707" s="12"/>
      <c r="AI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</row>
    <row r="708">
      <c r="A708" s="1"/>
      <c r="U708" s="10"/>
      <c r="AF708" s="12"/>
      <c r="AG708" s="12"/>
      <c r="AH708" s="12"/>
      <c r="AI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</row>
    <row r="709">
      <c r="A709" s="1"/>
      <c r="U709" s="10"/>
      <c r="AF709" s="12"/>
      <c r="AG709" s="12"/>
      <c r="AH709" s="12"/>
      <c r="AI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</row>
    <row r="710">
      <c r="A710" s="1"/>
      <c r="U710" s="10"/>
      <c r="AF710" s="12"/>
      <c r="AG710" s="12"/>
      <c r="AH710" s="12"/>
      <c r="AI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</row>
    <row r="711">
      <c r="A711" s="1"/>
      <c r="U711" s="10"/>
      <c r="AF711" s="12"/>
      <c r="AG711" s="12"/>
      <c r="AH711" s="12"/>
      <c r="AI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</row>
    <row r="712">
      <c r="A712" s="1"/>
      <c r="U712" s="10"/>
      <c r="AF712" s="12"/>
      <c r="AG712" s="12"/>
      <c r="AH712" s="12"/>
      <c r="AI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</row>
    <row r="713">
      <c r="A713" s="1"/>
      <c r="U713" s="10"/>
      <c r="AF713" s="12"/>
      <c r="AG713" s="12"/>
      <c r="AH713" s="12"/>
      <c r="AI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</row>
    <row r="714">
      <c r="A714" s="1"/>
      <c r="U714" s="10"/>
      <c r="AF714" s="12"/>
      <c r="AG714" s="12"/>
      <c r="AH714" s="12"/>
      <c r="AI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</row>
    <row r="715">
      <c r="A715" s="1"/>
      <c r="U715" s="10"/>
      <c r="AF715" s="12"/>
      <c r="AG715" s="12"/>
      <c r="AH715" s="12"/>
      <c r="AI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</row>
    <row r="716">
      <c r="A716" s="1"/>
      <c r="U716" s="10"/>
      <c r="AF716" s="12"/>
      <c r="AG716" s="12"/>
      <c r="AH716" s="12"/>
      <c r="AI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</row>
    <row r="717">
      <c r="A717" s="1"/>
      <c r="U717" s="10"/>
      <c r="AF717" s="12"/>
      <c r="AG717" s="12"/>
      <c r="AH717" s="12"/>
      <c r="AI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</row>
    <row r="718">
      <c r="A718" s="1"/>
      <c r="U718" s="10"/>
      <c r="AF718" s="12"/>
      <c r="AG718" s="12"/>
      <c r="AH718" s="12"/>
      <c r="AI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</row>
    <row r="719">
      <c r="A719" s="1"/>
      <c r="U719" s="10"/>
      <c r="AF719" s="12"/>
      <c r="AG719" s="12"/>
      <c r="AH719" s="12"/>
      <c r="AI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</row>
    <row r="720">
      <c r="A720" s="1"/>
      <c r="U720" s="10"/>
      <c r="AF720" s="12"/>
      <c r="AG720" s="12"/>
      <c r="AH720" s="12"/>
      <c r="AI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</row>
    <row r="721">
      <c r="A721" s="1"/>
      <c r="U721" s="10"/>
      <c r="AF721" s="12"/>
      <c r="AG721" s="12"/>
      <c r="AH721" s="12"/>
      <c r="AI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</row>
    <row r="722">
      <c r="A722" s="1"/>
      <c r="U722" s="10"/>
      <c r="AF722" s="12"/>
      <c r="AG722" s="12"/>
      <c r="AH722" s="12"/>
      <c r="AI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</row>
    <row r="723">
      <c r="A723" s="1"/>
      <c r="U723" s="10"/>
      <c r="AF723" s="12"/>
      <c r="AG723" s="12"/>
      <c r="AH723" s="12"/>
      <c r="AI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</row>
    <row r="724">
      <c r="A724" s="1"/>
      <c r="U724" s="10"/>
      <c r="AF724" s="12"/>
      <c r="AG724" s="12"/>
      <c r="AH724" s="12"/>
      <c r="AI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</row>
    <row r="725">
      <c r="A725" s="1"/>
      <c r="U725" s="10"/>
      <c r="AF725" s="12"/>
      <c r="AG725" s="12"/>
      <c r="AH725" s="12"/>
      <c r="AI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</row>
    <row r="726">
      <c r="A726" s="1"/>
      <c r="U726" s="10"/>
      <c r="AF726" s="12"/>
      <c r="AG726" s="12"/>
      <c r="AH726" s="12"/>
      <c r="AI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</row>
    <row r="727">
      <c r="A727" s="1"/>
      <c r="U727" s="10"/>
      <c r="AF727" s="12"/>
      <c r="AG727" s="12"/>
      <c r="AH727" s="12"/>
      <c r="AI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</row>
    <row r="728">
      <c r="A728" s="1"/>
      <c r="U728" s="10"/>
      <c r="AF728" s="12"/>
      <c r="AG728" s="12"/>
      <c r="AH728" s="12"/>
      <c r="AI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</row>
    <row r="729">
      <c r="A729" s="1"/>
      <c r="U729" s="10"/>
      <c r="AF729" s="12"/>
      <c r="AG729" s="12"/>
      <c r="AH729" s="12"/>
      <c r="AI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</row>
    <row r="730">
      <c r="A730" s="1"/>
      <c r="U730" s="10"/>
      <c r="AF730" s="12"/>
      <c r="AG730" s="12"/>
      <c r="AH730" s="12"/>
      <c r="AI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</row>
    <row r="731">
      <c r="A731" s="1"/>
      <c r="U731" s="10"/>
      <c r="AF731" s="12"/>
      <c r="AG731" s="12"/>
      <c r="AH731" s="12"/>
      <c r="AI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</row>
    <row r="732">
      <c r="A732" s="1"/>
      <c r="U732" s="10"/>
      <c r="AF732" s="12"/>
      <c r="AG732" s="12"/>
      <c r="AH732" s="12"/>
      <c r="AI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</row>
    <row r="733">
      <c r="A733" s="1"/>
      <c r="U733" s="10"/>
      <c r="AF733" s="12"/>
      <c r="AG733" s="12"/>
      <c r="AH733" s="12"/>
      <c r="AI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</row>
    <row r="734">
      <c r="A734" s="1"/>
      <c r="U734" s="10"/>
      <c r="AF734" s="12"/>
      <c r="AG734" s="12"/>
      <c r="AH734" s="12"/>
      <c r="AI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</row>
    <row r="735">
      <c r="A735" s="1"/>
      <c r="U735" s="10"/>
      <c r="AF735" s="12"/>
      <c r="AG735" s="12"/>
      <c r="AH735" s="12"/>
      <c r="AI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</row>
    <row r="736">
      <c r="A736" s="1"/>
      <c r="U736" s="10"/>
      <c r="AF736" s="12"/>
      <c r="AG736" s="12"/>
      <c r="AH736" s="12"/>
      <c r="AI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</row>
    <row r="737">
      <c r="A737" s="1"/>
      <c r="U737" s="10"/>
      <c r="AF737" s="12"/>
      <c r="AG737" s="12"/>
      <c r="AH737" s="12"/>
      <c r="AI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</row>
    <row r="738">
      <c r="A738" s="1"/>
      <c r="U738" s="10"/>
      <c r="AF738" s="12"/>
      <c r="AG738" s="12"/>
      <c r="AH738" s="12"/>
      <c r="AI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</row>
    <row r="739">
      <c r="A739" s="1"/>
      <c r="U739" s="10"/>
      <c r="AF739" s="12"/>
      <c r="AG739" s="12"/>
      <c r="AH739" s="12"/>
      <c r="AI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</row>
    <row r="740">
      <c r="A740" s="1"/>
      <c r="U740" s="10"/>
      <c r="AF740" s="12"/>
      <c r="AG740" s="12"/>
      <c r="AH740" s="12"/>
      <c r="AI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</row>
    <row r="741">
      <c r="A741" s="1"/>
      <c r="U741" s="10"/>
      <c r="AF741" s="12"/>
      <c r="AG741" s="12"/>
      <c r="AH741" s="12"/>
      <c r="AI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</row>
    <row r="742">
      <c r="A742" s="1"/>
      <c r="U742" s="10"/>
      <c r="AF742" s="12"/>
      <c r="AG742" s="12"/>
      <c r="AH742" s="12"/>
      <c r="AI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</row>
    <row r="743">
      <c r="A743" s="1"/>
      <c r="U743" s="10"/>
      <c r="AF743" s="12"/>
      <c r="AG743" s="12"/>
      <c r="AH743" s="12"/>
      <c r="AI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</row>
    <row r="744">
      <c r="A744" s="1"/>
      <c r="U744" s="10"/>
      <c r="AF744" s="12"/>
      <c r="AG744" s="12"/>
      <c r="AH744" s="12"/>
      <c r="AI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</row>
    <row r="745">
      <c r="A745" s="1"/>
      <c r="U745" s="10"/>
      <c r="AF745" s="12"/>
      <c r="AG745" s="12"/>
      <c r="AH745" s="12"/>
      <c r="AI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</row>
    <row r="746">
      <c r="A746" s="1"/>
      <c r="U746" s="10"/>
      <c r="AF746" s="12"/>
      <c r="AG746" s="12"/>
      <c r="AH746" s="12"/>
      <c r="AI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</row>
    <row r="747">
      <c r="A747" s="1"/>
      <c r="U747" s="10"/>
      <c r="AF747" s="12"/>
      <c r="AG747" s="12"/>
      <c r="AH747" s="12"/>
      <c r="AI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</row>
    <row r="748">
      <c r="A748" s="1"/>
      <c r="U748" s="10"/>
      <c r="AF748" s="12"/>
      <c r="AG748" s="12"/>
      <c r="AH748" s="12"/>
      <c r="AI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</row>
    <row r="749">
      <c r="A749" s="1"/>
      <c r="U749" s="10"/>
      <c r="AF749" s="12"/>
      <c r="AG749" s="12"/>
      <c r="AH749" s="12"/>
      <c r="AI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</row>
    <row r="750">
      <c r="A750" s="1"/>
      <c r="U750" s="10"/>
      <c r="AF750" s="12"/>
      <c r="AG750" s="12"/>
      <c r="AH750" s="12"/>
      <c r="AI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</row>
    <row r="751">
      <c r="A751" s="1"/>
      <c r="U751" s="10"/>
      <c r="AF751" s="12"/>
      <c r="AG751" s="12"/>
      <c r="AH751" s="12"/>
      <c r="AI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</row>
    <row r="752">
      <c r="A752" s="1"/>
      <c r="U752" s="10"/>
      <c r="AF752" s="12"/>
      <c r="AG752" s="12"/>
      <c r="AH752" s="12"/>
      <c r="AI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</row>
    <row r="753">
      <c r="A753" s="1"/>
      <c r="U753" s="10"/>
      <c r="AF753" s="12"/>
      <c r="AG753" s="12"/>
      <c r="AH753" s="12"/>
      <c r="AI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</row>
    <row r="754">
      <c r="A754" s="1"/>
      <c r="U754" s="10"/>
      <c r="AF754" s="12"/>
      <c r="AG754" s="12"/>
      <c r="AH754" s="12"/>
      <c r="AI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</row>
    <row r="755">
      <c r="A755" s="1"/>
      <c r="U755" s="10"/>
      <c r="AF755" s="12"/>
      <c r="AG755" s="12"/>
      <c r="AH755" s="12"/>
      <c r="AI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</row>
    <row r="756">
      <c r="A756" s="1"/>
      <c r="U756" s="10"/>
      <c r="AF756" s="12"/>
      <c r="AG756" s="12"/>
      <c r="AH756" s="12"/>
      <c r="AI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</row>
    <row r="757">
      <c r="A757" s="1"/>
      <c r="U757" s="10"/>
      <c r="AF757" s="12"/>
      <c r="AG757" s="12"/>
      <c r="AH757" s="12"/>
      <c r="AI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</row>
    <row r="758">
      <c r="A758" s="1"/>
      <c r="U758" s="10"/>
      <c r="AF758" s="12"/>
      <c r="AG758" s="12"/>
      <c r="AH758" s="12"/>
      <c r="AI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</row>
    <row r="759">
      <c r="A759" s="1"/>
      <c r="U759" s="10"/>
      <c r="AF759" s="12"/>
      <c r="AG759" s="12"/>
      <c r="AH759" s="12"/>
      <c r="AI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</row>
    <row r="760">
      <c r="A760" s="1"/>
      <c r="U760" s="10"/>
      <c r="AF760" s="12"/>
      <c r="AG760" s="12"/>
      <c r="AH760" s="12"/>
      <c r="AI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</row>
    <row r="761">
      <c r="A761" s="1"/>
      <c r="U761" s="10"/>
      <c r="AF761" s="12"/>
      <c r="AG761" s="12"/>
      <c r="AH761" s="12"/>
      <c r="AI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</row>
    <row r="762">
      <c r="A762" s="1"/>
      <c r="U762" s="10"/>
      <c r="AF762" s="12"/>
      <c r="AG762" s="12"/>
      <c r="AH762" s="12"/>
      <c r="AI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</row>
    <row r="763">
      <c r="A763" s="1"/>
      <c r="U763" s="10"/>
      <c r="AF763" s="12"/>
      <c r="AG763" s="12"/>
      <c r="AH763" s="12"/>
      <c r="AI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</row>
    <row r="764">
      <c r="A764" s="1"/>
      <c r="U764" s="10"/>
      <c r="AF764" s="12"/>
      <c r="AG764" s="12"/>
      <c r="AH764" s="12"/>
      <c r="AI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</row>
    <row r="765">
      <c r="A765" s="1"/>
      <c r="U765" s="10"/>
      <c r="AF765" s="12"/>
      <c r="AG765" s="12"/>
      <c r="AH765" s="12"/>
      <c r="AI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</row>
    <row r="766">
      <c r="A766" s="1"/>
      <c r="U766" s="10"/>
      <c r="AF766" s="12"/>
      <c r="AG766" s="12"/>
      <c r="AH766" s="12"/>
      <c r="AI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</row>
    <row r="767">
      <c r="A767" s="1"/>
      <c r="U767" s="10"/>
      <c r="AF767" s="12"/>
      <c r="AG767" s="12"/>
      <c r="AH767" s="12"/>
      <c r="AI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</row>
    <row r="768">
      <c r="A768" s="1"/>
      <c r="U768" s="10"/>
      <c r="AF768" s="12"/>
      <c r="AG768" s="12"/>
      <c r="AH768" s="12"/>
      <c r="AI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</row>
    <row r="769">
      <c r="A769" s="1"/>
      <c r="U769" s="10"/>
      <c r="AF769" s="12"/>
      <c r="AG769" s="12"/>
      <c r="AH769" s="12"/>
      <c r="AI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</row>
    <row r="770">
      <c r="A770" s="1"/>
      <c r="U770" s="10"/>
      <c r="AF770" s="12"/>
      <c r="AG770" s="12"/>
      <c r="AH770" s="12"/>
      <c r="AI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</row>
    <row r="771">
      <c r="A771" s="1"/>
      <c r="U771" s="10"/>
      <c r="AF771" s="12"/>
      <c r="AG771" s="12"/>
      <c r="AH771" s="12"/>
      <c r="AI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</row>
    <row r="772">
      <c r="A772" s="1"/>
      <c r="U772" s="10"/>
      <c r="AF772" s="12"/>
      <c r="AG772" s="12"/>
      <c r="AH772" s="12"/>
      <c r="AI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</row>
    <row r="773">
      <c r="A773" s="1"/>
      <c r="U773" s="10"/>
      <c r="AF773" s="12"/>
      <c r="AG773" s="12"/>
      <c r="AH773" s="12"/>
      <c r="AI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</row>
    <row r="774">
      <c r="A774" s="1"/>
      <c r="U774" s="10"/>
      <c r="AF774" s="12"/>
      <c r="AG774" s="12"/>
      <c r="AH774" s="12"/>
      <c r="AI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</row>
    <row r="775">
      <c r="A775" s="1"/>
      <c r="U775" s="10"/>
      <c r="AF775" s="12"/>
      <c r="AG775" s="12"/>
      <c r="AH775" s="12"/>
      <c r="AI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</row>
    <row r="776">
      <c r="A776" s="1"/>
      <c r="U776" s="10"/>
      <c r="AF776" s="12"/>
      <c r="AG776" s="12"/>
      <c r="AH776" s="12"/>
      <c r="AI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</row>
    <row r="777">
      <c r="A777" s="1"/>
      <c r="U777" s="10"/>
      <c r="AF777" s="12"/>
      <c r="AG777" s="12"/>
      <c r="AH777" s="12"/>
      <c r="AI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</row>
    <row r="778">
      <c r="A778" s="1"/>
      <c r="U778" s="10"/>
      <c r="AF778" s="12"/>
      <c r="AG778" s="12"/>
      <c r="AH778" s="12"/>
      <c r="AI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</row>
    <row r="779">
      <c r="A779" s="1"/>
      <c r="U779" s="10"/>
      <c r="AF779" s="12"/>
      <c r="AG779" s="12"/>
      <c r="AH779" s="12"/>
      <c r="AI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</row>
    <row r="780">
      <c r="A780" s="1"/>
      <c r="U780" s="10"/>
      <c r="AF780" s="12"/>
      <c r="AG780" s="12"/>
      <c r="AH780" s="12"/>
      <c r="AI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</row>
    <row r="781">
      <c r="A781" s="1"/>
      <c r="U781" s="10"/>
      <c r="AF781" s="12"/>
      <c r="AG781" s="12"/>
      <c r="AH781" s="12"/>
      <c r="AI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</row>
    <row r="782">
      <c r="A782" s="1"/>
      <c r="U782" s="10"/>
      <c r="AF782" s="12"/>
      <c r="AG782" s="12"/>
      <c r="AH782" s="12"/>
      <c r="AI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</row>
    <row r="783">
      <c r="A783" s="1"/>
      <c r="U783" s="10"/>
      <c r="AF783" s="12"/>
      <c r="AG783" s="12"/>
      <c r="AH783" s="12"/>
      <c r="AI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</row>
    <row r="784">
      <c r="A784" s="1"/>
      <c r="U784" s="10"/>
      <c r="AF784" s="12"/>
      <c r="AG784" s="12"/>
      <c r="AH784" s="12"/>
      <c r="AI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</row>
    <row r="785">
      <c r="A785" s="1"/>
      <c r="U785" s="10"/>
      <c r="AF785" s="12"/>
      <c r="AG785" s="12"/>
      <c r="AH785" s="12"/>
      <c r="AI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</row>
    <row r="786">
      <c r="A786" s="1"/>
      <c r="U786" s="10"/>
      <c r="AF786" s="12"/>
      <c r="AG786" s="12"/>
      <c r="AH786" s="12"/>
      <c r="AI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</row>
    <row r="787">
      <c r="A787" s="1"/>
      <c r="U787" s="10"/>
      <c r="AF787" s="12"/>
      <c r="AG787" s="12"/>
      <c r="AH787" s="12"/>
      <c r="AI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</row>
    <row r="788">
      <c r="A788" s="1"/>
      <c r="U788" s="10"/>
      <c r="AF788" s="12"/>
      <c r="AG788" s="12"/>
      <c r="AH788" s="12"/>
      <c r="AI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</row>
    <row r="789">
      <c r="A789" s="1"/>
      <c r="U789" s="10"/>
      <c r="AF789" s="12"/>
      <c r="AG789" s="12"/>
      <c r="AH789" s="12"/>
      <c r="AI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</row>
    <row r="790">
      <c r="A790" s="1"/>
      <c r="U790" s="10"/>
      <c r="AF790" s="12"/>
      <c r="AG790" s="12"/>
      <c r="AH790" s="12"/>
      <c r="AI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</row>
    <row r="791">
      <c r="A791" s="1"/>
      <c r="U791" s="10"/>
      <c r="AF791" s="12"/>
      <c r="AG791" s="12"/>
      <c r="AH791" s="12"/>
      <c r="AI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</row>
    <row r="792">
      <c r="A792" s="1"/>
      <c r="U792" s="10"/>
      <c r="AF792" s="12"/>
      <c r="AG792" s="12"/>
      <c r="AH792" s="12"/>
      <c r="AI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</row>
    <row r="793">
      <c r="A793" s="1"/>
      <c r="U793" s="10"/>
      <c r="AF793" s="12"/>
      <c r="AG793" s="12"/>
      <c r="AH793" s="12"/>
      <c r="AI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</row>
    <row r="794">
      <c r="A794" s="1"/>
      <c r="U794" s="10"/>
      <c r="AF794" s="12"/>
      <c r="AG794" s="12"/>
      <c r="AH794" s="12"/>
      <c r="AI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</row>
    <row r="795">
      <c r="A795" s="1"/>
      <c r="U795" s="10"/>
      <c r="AF795" s="12"/>
      <c r="AG795" s="12"/>
      <c r="AH795" s="12"/>
      <c r="AI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</row>
    <row r="796">
      <c r="A796" s="1"/>
      <c r="U796" s="10"/>
      <c r="AF796" s="12"/>
      <c r="AG796" s="12"/>
      <c r="AH796" s="12"/>
      <c r="AI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</row>
    <row r="797">
      <c r="A797" s="1"/>
      <c r="U797" s="10"/>
      <c r="AF797" s="12"/>
      <c r="AG797" s="12"/>
      <c r="AH797" s="12"/>
      <c r="AI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</row>
    <row r="798">
      <c r="A798" s="1"/>
      <c r="U798" s="10"/>
      <c r="AF798" s="12"/>
      <c r="AG798" s="12"/>
      <c r="AH798" s="12"/>
      <c r="AI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</row>
    <row r="799">
      <c r="A799" s="1"/>
      <c r="U799" s="10"/>
      <c r="AF799" s="12"/>
      <c r="AG799" s="12"/>
      <c r="AH799" s="12"/>
      <c r="AI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</row>
    <row r="800">
      <c r="A800" s="1"/>
      <c r="U800" s="10"/>
      <c r="AF800" s="12"/>
      <c r="AG800" s="12"/>
      <c r="AH800" s="12"/>
      <c r="AI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</row>
    <row r="801">
      <c r="A801" s="1"/>
      <c r="U801" s="10"/>
      <c r="AF801" s="12"/>
      <c r="AG801" s="12"/>
      <c r="AH801" s="12"/>
      <c r="AI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</row>
    <row r="802">
      <c r="A802" s="1"/>
      <c r="U802" s="10"/>
      <c r="AF802" s="12"/>
      <c r="AG802" s="12"/>
      <c r="AH802" s="12"/>
      <c r="AI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</row>
    <row r="803">
      <c r="A803" s="1"/>
      <c r="U803" s="10"/>
      <c r="AF803" s="12"/>
      <c r="AG803" s="12"/>
      <c r="AH803" s="12"/>
      <c r="AI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</row>
    <row r="804">
      <c r="A804" s="1"/>
      <c r="U804" s="10"/>
      <c r="AF804" s="12"/>
      <c r="AG804" s="12"/>
      <c r="AH804" s="12"/>
      <c r="AI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</row>
    <row r="805">
      <c r="A805" s="1"/>
      <c r="U805" s="10"/>
      <c r="AF805" s="12"/>
      <c r="AG805" s="12"/>
      <c r="AH805" s="12"/>
      <c r="AI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</row>
    <row r="806">
      <c r="A806" s="1"/>
      <c r="U806" s="10"/>
      <c r="AF806" s="12"/>
      <c r="AG806" s="12"/>
      <c r="AH806" s="12"/>
      <c r="AI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</row>
    <row r="807">
      <c r="A807" s="1"/>
      <c r="U807" s="10"/>
      <c r="AF807" s="12"/>
      <c r="AG807" s="12"/>
      <c r="AH807" s="12"/>
      <c r="AI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</row>
    <row r="808">
      <c r="A808" s="1"/>
      <c r="U808" s="10"/>
      <c r="AF808" s="12"/>
      <c r="AG808" s="12"/>
      <c r="AH808" s="12"/>
      <c r="AI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</row>
    <row r="809">
      <c r="A809" s="1"/>
      <c r="U809" s="10"/>
      <c r="AF809" s="12"/>
      <c r="AG809" s="12"/>
      <c r="AH809" s="12"/>
      <c r="AI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</row>
    <row r="810">
      <c r="A810" s="1"/>
      <c r="U810" s="10"/>
      <c r="AF810" s="12"/>
      <c r="AG810" s="12"/>
      <c r="AH810" s="12"/>
      <c r="AI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</row>
    <row r="811">
      <c r="A811" s="1"/>
      <c r="U811" s="10"/>
      <c r="AF811" s="12"/>
      <c r="AG811" s="12"/>
      <c r="AH811" s="12"/>
      <c r="AI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</row>
    <row r="812">
      <c r="A812" s="1"/>
      <c r="U812" s="10"/>
      <c r="AF812" s="12"/>
      <c r="AG812" s="12"/>
      <c r="AH812" s="12"/>
      <c r="AI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</row>
    <row r="813">
      <c r="A813" s="1"/>
      <c r="U813" s="10"/>
      <c r="AF813" s="12"/>
      <c r="AG813" s="12"/>
      <c r="AH813" s="12"/>
      <c r="AI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</row>
    <row r="814">
      <c r="A814" s="1"/>
      <c r="U814" s="10"/>
      <c r="AF814" s="12"/>
      <c r="AG814" s="12"/>
      <c r="AH814" s="12"/>
      <c r="AI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</row>
    <row r="815">
      <c r="A815" s="1"/>
      <c r="U815" s="10"/>
      <c r="AF815" s="12"/>
      <c r="AG815" s="12"/>
      <c r="AH815" s="12"/>
      <c r="AI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</row>
    <row r="816">
      <c r="A816" s="1"/>
      <c r="U816" s="10"/>
      <c r="AF816" s="12"/>
      <c r="AG816" s="12"/>
      <c r="AH816" s="12"/>
      <c r="AI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</row>
    <row r="817">
      <c r="A817" s="1"/>
      <c r="U817" s="10"/>
      <c r="AF817" s="12"/>
      <c r="AG817" s="12"/>
      <c r="AH817" s="12"/>
      <c r="AI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</row>
    <row r="818">
      <c r="A818" s="1"/>
      <c r="U818" s="10"/>
      <c r="AF818" s="12"/>
      <c r="AG818" s="12"/>
      <c r="AH818" s="12"/>
      <c r="AI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</row>
    <row r="819">
      <c r="A819" s="1"/>
      <c r="U819" s="10"/>
      <c r="AF819" s="12"/>
      <c r="AG819" s="12"/>
      <c r="AH819" s="12"/>
      <c r="AI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</row>
    <row r="820">
      <c r="A820" s="1"/>
      <c r="U820" s="10"/>
      <c r="AF820" s="12"/>
      <c r="AG820" s="12"/>
      <c r="AH820" s="12"/>
      <c r="AI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</row>
    <row r="821">
      <c r="A821" s="1"/>
      <c r="U821" s="10"/>
      <c r="AF821" s="12"/>
      <c r="AG821" s="12"/>
      <c r="AH821" s="12"/>
      <c r="AI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</row>
    <row r="822">
      <c r="A822" s="1"/>
      <c r="U822" s="10"/>
      <c r="AF822" s="12"/>
      <c r="AG822" s="12"/>
      <c r="AH822" s="12"/>
      <c r="AI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</row>
    <row r="823">
      <c r="A823" s="1"/>
      <c r="U823" s="10"/>
      <c r="AF823" s="12"/>
      <c r="AG823" s="12"/>
      <c r="AH823" s="12"/>
      <c r="AI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</row>
    <row r="824">
      <c r="A824" s="1"/>
      <c r="U824" s="10"/>
      <c r="AF824" s="12"/>
      <c r="AG824" s="12"/>
      <c r="AH824" s="12"/>
      <c r="AI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</row>
    <row r="825">
      <c r="A825" s="1"/>
      <c r="U825" s="10"/>
      <c r="AF825" s="12"/>
      <c r="AG825" s="12"/>
      <c r="AH825" s="12"/>
      <c r="AI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</row>
    <row r="826">
      <c r="A826" s="1"/>
      <c r="U826" s="10"/>
      <c r="AF826" s="12"/>
      <c r="AG826" s="12"/>
      <c r="AH826" s="12"/>
      <c r="AI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</row>
    <row r="827">
      <c r="A827" s="1"/>
      <c r="U827" s="10"/>
      <c r="AF827" s="12"/>
      <c r="AG827" s="12"/>
      <c r="AH827" s="12"/>
      <c r="AI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</row>
    <row r="828">
      <c r="A828" s="1"/>
      <c r="U828" s="10"/>
      <c r="AF828" s="12"/>
      <c r="AG828" s="12"/>
      <c r="AH828" s="12"/>
      <c r="AI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</row>
    <row r="829">
      <c r="A829" s="1"/>
      <c r="U829" s="10"/>
      <c r="AF829" s="12"/>
      <c r="AG829" s="12"/>
      <c r="AH829" s="12"/>
      <c r="AI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</row>
    <row r="830">
      <c r="A830" s="1"/>
      <c r="U830" s="10"/>
      <c r="AF830" s="12"/>
      <c r="AG830" s="12"/>
      <c r="AH830" s="12"/>
      <c r="AI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</row>
    <row r="831">
      <c r="A831" s="1"/>
      <c r="U831" s="10"/>
      <c r="AF831" s="12"/>
      <c r="AG831" s="12"/>
      <c r="AH831" s="12"/>
      <c r="AI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</row>
    <row r="832">
      <c r="A832" s="1"/>
      <c r="U832" s="10"/>
      <c r="AF832" s="12"/>
      <c r="AG832" s="12"/>
      <c r="AH832" s="12"/>
      <c r="AI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</row>
    <row r="833">
      <c r="A833" s="1"/>
      <c r="U833" s="10"/>
      <c r="AF833" s="12"/>
      <c r="AG833" s="12"/>
      <c r="AH833" s="12"/>
      <c r="AI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</row>
    <row r="834">
      <c r="A834" s="1"/>
      <c r="U834" s="10"/>
      <c r="AF834" s="12"/>
      <c r="AG834" s="12"/>
      <c r="AH834" s="12"/>
      <c r="AI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</row>
    <row r="835">
      <c r="A835" s="1"/>
      <c r="U835" s="10"/>
      <c r="AF835" s="12"/>
      <c r="AG835" s="12"/>
      <c r="AH835" s="12"/>
      <c r="AI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</row>
    <row r="836">
      <c r="A836" s="1"/>
      <c r="U836" s="10"/>
      <c r="AF836" s="12"/>
      <c r="AG836" s="12"/>
      <c r="AH836" s="12"/>
      <c r="AI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</row>
    <row r="837">
      <c r="A837" s="1"/>
      <c r="U837" s="10"/>
      <c r="AF837" s="12"/>
      <c r="AG837" s="12"/>
      <c r="AH837" s="12"/>
      <c r="AI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</row>
    <row r="838">
      <c r="A838" s="1"/>
      <c r="U838" s="10"/>
      <c r="AF838" s="12"/>
      <c r="AG838" s="12"/>
      <c r="AH838" s="12"/>
      <c r="AI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</row>
    <row r="839">
      <c r="A839" s="1"/>
      <c r="U839" s="10"/>
      <c r="AF839" s="12"/>
      <c r="AG839" s="12"/>
      <c r="AH839" s="12"/>
      <c r="AI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</row>
    <row r="840">
      <c r="A840" s="1"/>
      <c r="U840" s="10"/>
      <c r="AF840" s="12"/>
      <c r="AG840" s="12"/>
      <c r="AH840" s="12"/>
      <c r="AI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</row>
    <row r="841">
      <c r="A841" s="1"/>
      <c r="U841" s="10"/>
      <c r="AF841" s="12"/>
      <c r="AG841" s="12"/>
      <c r="AH841" s="12"/>
      <c r="AI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</row>
    <row r="842">
      <c r="A842" s="1"/>
      <c r="U842" s="10"/>
      <c r="AF842" s="12"/>
      <c r="AG842" s="12"/>
      <c r="AH842" s="12"/>
      <c r="AI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</row>
    <row r="843">
      <c r="A843" s="1"/>
      <c r="U843" s="10"/>
      <c r="AF843" s="12"/>
      <c r="AG843" s="12"/>
      <c r="AH843" s="12"/>
      <c r="AI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</row>
    <row r="844">
      <c r="A844" s="1"/>
      <c r="U844" s="10"/>
      <c r="AF844" s="12"/>
      <c r="AG844" s="12"/>
      <c r="AH844" s="12"/>
      <c r="AI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</row>
    <row r="845">
      <c r="A845" s="1"/>
      <c r="U845" s="10"/>
      <c r="AF845" s="12"/>
      <c r="AG845" s="12"/>
      <c r="AH845" s="12"/>
      <c r="AI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</row>
    <row r="846">
      <c r="A846" s="1"/>
      <c r="U846" s="10"/>
      <c r="AF846" s="12"/>
      <c r="AG846" s="12"/>
      <c r="AH846" s="12"/>
      <c r="AI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</row>
    <row r="847">
      <c r="A847" s="1"/>
      <c r="U847" s="10"/>
      <c r="AF847" s="12"/>
      <c r="AG847" s="12"/>
      <c r="AH847" s="12"/>
      <c r="AI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</row>
    <row r="848">
      <c r="A848" s="1"/>
      <c r="U848" s="10"/>
      <c r="AF848" s="12"/>
      <c r="AG848" s="12"/>
      <c r="AH848" s="12"/>
      <c r="AI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</row>
    <row r="849">
      <c r="A849" s="1"/>
      <c r="U849" s="10"/>
      <c r="AF849" s="12"/>
      <c r="AG849" s="12"/>
      <c r="AH849" s="12"/>
      <c r="AI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</row>
    <row r="850">
      <c r="A850" s="1"/>
      <c r="U850" s="10"/>
      <c r="AF850" s="12"/>
      <c r="AG850" s="12"/>
      <c r="AH850" s="12"/>
      <c r="AI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</row>
    <row r="851">
      <c r="A851" s="1"/>
      <c r="U851" s="10"/>
      <c r="AF851" s="12"/>
      <c r="AG851" s="12"/>
      <c r="AH851" s="12"/>
      <c r="AI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</row>
    <row r="852">
      <c r="A852" s="1"/>
      <c r="U852" s="10"/>
      <c r="AF852" s="12"/>
      <c r="AG852" s="12"/>
      <c r="AH852" s="12"/>
      <c r="AI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</row>
    <row r="853">
      <c r="A853" s="1"/>
      <c r="U853" s="10"/>
      <c r="AF853" s="12"/>
      <c r="AG853" s="12"/>
      <c r="AH853" s="12"/>
      <c r="AI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</row>
    <row r="854">
      <c r="A854" s="1"/>
      <c r="U854" s="10"/>
      <c r="AF854" s="12"/>
      <c r="AG854" s="12"/>
      <c r="AH854" s="12"/>
      <c r="AI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</row>
    <row r="855">
      <c r="A855" s="1"/>
      <c r="U855" s="10"/>
      <c r="AF855" s="12"/>
      <c r="AG855" s="12"/>
      <c r="AH855" s="12"/>
      <c r="AI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</row>
    <row r="856">
      <c r="A856" s="1"/>
      <c r="U856" s="10"/>
      <c r="AF856" s="12"/>
      <c r="AG856" s="12"/>
      <c r="AH856" s="12"/>
      <c r="AI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</row>
    <row r="857">
      <c r="A857" s="1"/>
      <c r="U857" s="10"/>
      <c r="AF857" s="12"/>
      <c r="AG857" s="12"/>
      <c r="AH857" s="12"/>
      <c r="AI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</row>
    <row r="858">
      <c r="A858" s="1"/>
      <c r="U858" s="10"/>
      <c r="AF858" s="12"/>
      <c r="AG858" s="12"/>
      <c r="AH858" s="12"/>
      <c r="AI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</row>
    <row r="859">
      <c r="A859" s="1"/>
      <c r="U859" s="10"/>
      <c r="AF859" s="12"/>
      <c r="AG859" s="12"/>
      <c r="AH859" s="12"/>
      <c r="AI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</row>
    <row r="860">
      <c r="A860" s="1"/>
      <c r="U860" s="10"/>
      <c r="AF860" s="12"/>
      <c r="AG860" s="12"/>
      <c r="AH860" s="12"/>
      <c r="AI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</row>
    <row r="861">
      <c r="A861" s="1"/>
      <c r="U861" s="10"/>
      <c r="AF861" s="12"/>
      <c r="AG861" s="12"/>
      <c r="AH861" s="12"/>
      <c r="AI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</row>
    <row r="862">
      <c r="A862" s="1"/>
      <c r="U862" s="10"/>
      <c r="AF862" s="12"/>
      <c r="AG862" s="12"/>
      <c r="AH862" s="12"/>
      <c r="AI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</row>
    <row r="863">
      <c r="A863" s="1"/>
      <c r="U863" s="10"/>
      <c r="AF863" s="12"/>
      <c r="AG863" s="12"/>
      <c r="AH863" s="12"/>
      <c r="AI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</row>
    <row r="864">
      <c r="A864" s="1"/>
      <c r="U864" s="10"/>
      <c r="AF864" s="12"/>
      <c r="AG864" s="12"/>
      <c r="AH864" s="12"/>
      <c r="AI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</row>
    <row r="865">
      <c r="A865" s="1"/>
      <c r="U865" s="10"/>
      <c r="AF865" s="12"/>
      <c r="AG865" s="12"/>
      <c r="AH865" s="12"/>
      <c r="AI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</row>
    <row r="866">
      <c r="A866" s="1"/>
      <c r="U866" s="10"/>
      <c r="AF866" s="12"/>
      <c r="AG866" s="12"/>
      <c r="AH866" s="12"/>
      <c r="AI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</row>
    <row r="867">
      <c r="A867" s="1"/>
      <c r="U867" s="10"/>
      <c r="AF867" s="12"/>
      <c r="AG867" s="12"/>
      <c r="AH867" s="12"/>
      <c r="AI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</row>
    <row r="868">
      <c r="A868" s="1"/>
      <c r="U868" s="10"/>
      <c r="AF868" s="12"/>
      <c r="AG868" s="12"/>
      <c r="AH868" s="12"/>
      <c r="AI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</row>
    <row r="869">
      <c r="A869" s="1"/>
      <c r="U869" s="10"/>
      <c r="AF869" s="12"/>
      <c r="AG869" s="12"/>
      <c r="AH869" s="12"/>
      <c r="AI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</row>
    <row r="870">
      <c r="A870" s="1"/>
      <c r="U870" s="10"/>
      <c r="AF870" s="12"/>
      <c r="AG870" s="12"/>
      <c r="AH870" s="12"/>
      <c r="AI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</row>
    <row r="871">
      <c r="A871" s="1"/>
      <c r="U871" s="10"/>
      <c r="AF871" s="12"/>
      <c r="AG871" s="12"/>
      <c r="AH871" s="12"/>
      <c r="AI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</row>
    <row r="872">
      <c r="A872" s="1"/>
      <c r="U872" s="10"/>
      <c r="AF872" s="12"/>
      <c r="AG872" s="12"/>
      <c r="AH872" s="12"/>
      <c r="AI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</row>
    <row r="873">
      <c r="A873" s="1"/>
      <c r="U873" s="10"/>
      <c r="AF873" s="12"/>
      <c r="AG873" s="12"/>
      <c r="AH873" s="12"/>
      <c r="AI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</row>
    <row r="874">
      <c r="A874" s="1"/>
      <c r="U874" s="10"/>
      <c r="AF874" s="12"/>
      <c r="AG874" s="12"/>
      <c r="AH874" s="12"/>
      <c r="AI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</row>
    <row r="875">
      <c r="A875" s="1"/>
      <c r="U875" s="10"/>
      <c r="AF875" s="12"/>
      <c r="AG875" s="12"/>
      <c r="AH875" s="12"/>
      <c r="AI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</row>
    <row r="876">
      <c r="A876" s="1"/>
      <c r="U876" s="10"/>
      <c r="AF876" s="12"/>
      <c r="AG876" s="12"/>
      <c r="AH876" s="12"/>
      <c r="AI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</row>
    <row r="877">
      <c r="A877" s="1"/>
      <c r="U877" s="10"/>
      <c r="AF877" s="12"/>
      <c r="AG877" s="12"/>
      <c r="AH877" s="12"/>
      <c r="AI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</row>
    <row r="878">
      <c r="A878" s="1"/>
      <c r="U878" s="10"/>
      <c r="AF878" s="12"/>
      <c r="AG878" s="12"/>
      <c r="AH878" s="12"/>
      <c r="AI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</row>
    <row r="879">
      <c r="A879" s="1"/>
      <c r="U879" s="10"/>
      <c r="AF879" s="12"/>
      <c r="AG879" s="12"/>
      <c r="AH879" s="12"/>
      <c r="AI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</row>
    <row r="880">
      <c r="A880" s="1"/>
      <c r="U880" s="10"/>
      <c r="AF880" s="12"/>
      <c r="AG880" s="12"/>
      <c r="AH880" s="12"/>
      <c r="AI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</row>
    <row r="881">
      <c r="A881" s="1"/>
      <c r="U881" s="10"/>
      <c r="AF881" s="12"/>
      <c r="AG881" s="12"/>
      <c r="AH881" s="12"/>
      <c r="AI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</row>
    <row r="882">
      <c r="A882" s="1"/>
      <c r="U882" s="10"/>
      <c r="AF882" s="12"/>
      <c r="AG882" s="12"/>
      <c r="AH882" s="12"/>
      <c r="AI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</row>
    <row r="883">
      <c r="A883" s="1"/>
      <c r="U883" s="10"/>
      <c r="AF883" s="12"/>
      <c r="AG883" s="12"/>
      <c r="AH883" s="12"/>
      <c r="AI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</row>
    <row r="884">
      <c r="A884" s="1"/>
      <c r="U884" s="10"/>
      <c r="AF884" s="12"/>
      <c r="AG884" s="12"/>
      <c r="AH884" s="12"/>
      <c r="AI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</row>
    <row r="885">
      <c r="A885" s="1"/>
      <c r="U885" s="10"/>
      <c r="AF885" s="12"/>
      <c r="AG885" s="12"/>
      <c r="AH885" s="12"/>
      <c r="AI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</row>
    <row r="886">
      <c r="A886" s="1"/>
      <c r="U886" s="10"/>
      <c r="AF886" s="12"/>
      <c r="AG886" s="12"/>
      <c r="AH886" s="12"/>
      <c r="AI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</row>
    <row r="887">
      <c r="A887" s="1"/>
      <c r="U887" s="10"/>
      <c r="AF887" s="12"/>
      <c r="AG887" s="12"/>
      <c r="AH887" s="12"/>
      <c r="AI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</row>
    <row r="888">
      <c r="A888" s="1"/>
      <c r="U888" s="10"/>
      <c r="AF888" s="12"/>
      <c r="AG888" s="12"/>
      <c r="AH888" s="12"/>
      <c r="AI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</row>
    <row r="889">
      <c r="A889" s="1"/>
      <c r="U889" s="10"/>
      <c r="AF889" s="12"/>
      <c r="AG889" s="12"/>
      <c r="AH889" s="12"/>
      <c r="AI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</row>
    <row r="890">
      <c r="A890" s="1"/>
      <c r="U890" s="10"/>
      <c r="AF890" s="12"/>
      <c r="AG890" s="12"/>
      <c r="AH890" s="12"/>
      <c r="AI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</row>
    <row r="891">
      <c r="A891" s="1"/>
      <c r="U891" s="10"/>
      <c r="AF891" s="12"/>
      <c r="AG891" s="12"/>
      <c r="AH891" s="12"/>
      <c r="AI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</row>
    <row r="892">
      <c r="A892" s="1"/>
      <c r="U892" s="10"/>
      <c r="AF892" s="12"/>
      <c r="AG892" s="12"/>
      <c r="AH892" s="12"/>
      <c r="AI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</row>
    <row r="893">
      <c r="A893" s="1"/>
      <c r="U893" s="10"/>
      <c r="AF893" s="12"/>
      <c r="AG893" s="12"/>
      <c r="AH893" s="12"/>
      <c r="AI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</row>
    <row r="894">
      <c r="A894" s="1"/>
      <c r="U894" s="10"/>
      <c r="AF894" s="12"/>
      <c r="AG894" s="12"/>
      <c r="AH894" s="12"/>
      <c r="AI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</row>
    <row r="895">
      <c r="A895" s="1"/>
      <c r="U895" s="10"/>
      <c r="AF895" s="12"/>
      <c r="AG895" s="12"/>
      <c r="AH895" s="12"/>
      <c r="AI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</row>
    <row r="896">
      <c r="A896" s="1"/>
      <c r="U896" s="10"/>
      <c r="AF896" s="12"/>
      <c r="AG896" s="12"/>
      <c r="AH896" s="12"/>
      <c r="AI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</row>
    <row r="897">
      <c r="A897" s="1"/>
      <c r="U897" s="10"/>
      <c r="AF897" s="12"/>
      <c r="AG897" s="12"/>
      <c r="AH897" s="12"/>
      <c r="AI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</row>
    <row r="898">
      <c r="A898" s="1"/>
      <c r="U898" s="10"/>
      <c r="AF898" s="12"/>
      <c r="AG898" s="12"/>
      <c r="AH898" s="12"/>
      <c r="AI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</row>
    <row r="899">
      <c r="A899" s="1"/>
      <c r="U899" s="10"/>
      <c r="AF899" s="12"/>
      <c r="AG899" s="12"/>
      <c r="AH899" s="12"/>
      <c r="AI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</row>
    <row r="900">
      <c r="A900" s="1"/>
      <c r="U900" s="10"/>
      <c r="AF900" s="12"/>
      <c r="AG900" s="12"/>
      <c r="AH900" s="12"/>
      <c r="AI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</row>
    <row r="901">
      <c r="A901" s="1"/>
      <c r="U901" s="10"/>
      <c r="AF901" s="12"/>
      <c r="AG901" s="12"/>
      <c r="AH901" s="12"/>
      <c r="AI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</row>
    <row r="902">
      <c r="A902" s="1"/>
      <c r="U902" s="10"/>
      <c r="AF902" s="12"/>
      <c r="AG902" s="12"/>
      <c r="AH902" s="12"/>
      <c r="AI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</row>
    <row r="903">
      <c r="A903" s="1"/>
      <c r="U903" s="10"/>
      <c r="AF903" s="12"/>
      <c r="AG903" s="12"/>
      <c r="AH903" s="12"/>
      <c r="AI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</row>
    <row r="904">
      <c r="A904" s="1"/>
      <c r="U904" s="10"/>
      <c r="AF904" s="12"/>
      <c r="AG904" s="12"/>
      <c r="AH904" s="12"/>
      <c r="AI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</row>
    <row r="905">
      <c r="A905" s="1"/>
      <c r="U905" s="10"/>
      <c r="AF905" s="12"/>
      <c r="AG905" s="12"/>
      <c r="AH905" s="12"/>
      <c r="AI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</row>
    <row r="906">
      <c r="A906" s="1"/>
      <c r="U906" s="10"/>
      <c r="AF906" s="12"/>
      <c r="AG906" s="12"/>
      <c r="AH906" s="12"/>
      <c r="AI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</row>
    <row r="907">
      <c r="A907" s="1"/>
      <c r="U907" s="10"/>
      <c r="AF907" s="12"/>
      <c r="AG907" s="12"/>
      <c r="AH907" s="12"/>
      <c r="AI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</row>
    <row r="908">
      <c r="A908" s="1"/>
      <c r="U908" s="10"/>
      <c r="AF908" s="12"/>
      <c r="AG908" s="12"/>
      <c r="AH908" s="12"/>
      <c r="AI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</row>
    <row r="909">
      <c r="A909" s="1"/>
      <c r="U909" s="10"/>
      <c r="AF909" s="12"/>
      <c r="AG909" s="12"/>
      <c r="AH909" s="12"/>
      <c r="AI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</row>
    <row r="910">
      <c r="A910" s="1"/>
      <c r="U910" s="10"/>
      <c r="AF910" s="12"/>
      <c r="AG910" s="12"/>
      <c r="AH910" s="12"/>
      <c r="AI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</row>
    <row r="911">
      <c r="A911" s="1"/>
      <c r="U911" s="10"/>
      <c r="AF911" s="12"/>
      <c r="AG911" s="12"/>
      <c r="AH911" s="12"/>
      <c r="AI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</row>
    <row r="912">
      <c r="A912" s="1"/>
      <c r="U912" s="10"/>
      <c r="AF912" s="12"/>
      <c r="AG912" s="12"/>
      <c r="AH912" s="12"/>
      <c r="AI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</row>
    <row r="913">
      <c r="A913" s="1"/>
      <c r="U913" s="10"/>
      <c r="AF913" s="12"/>
      <c r="AG913" s="12"/>
      <c r="AH913" s="12"/>
      <c r="AI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</row>
    <row r="914">
      <c r="A914" s="1"/>
      <c r="U914" s="10"/>
      <c r="AF914" s="12"/>
      <c r="AG914" s="12"/>
      <c r="AH914" s="12"/>
      <c r="AI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</row>
    <row r="915">
      <c r="A915" s="1"/>
      <c r="U915" s="10"/>
      <c r="AF915" s="12"/>
      <c r="AG915" s="12"/>
      <c r="AH915" s="12"/>
      <c r="AI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</row>
    <row r="916">
      <c r="A916" s="1"/>
      <c r="U916" s="10"/>
      <c r="AF916" s="12"/>
      <c r="AG916" s="12"/>
      <c r="AH916" s="12"/>
      <c r="AI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</row>
    <row r="917">
      <c r="A917" s="1"/>
      <c r="U917" s="10"/>
      <c r="AF917" s="12"/>
      <c r="AG917" s="12"/>
      <c r="AH917" s="12"/>
      <c r="AI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</row>
    <row r="918">
      <c r="A918" s="1"/>
      <c r="U918" s="10"/>
      <c r="AF918" s="12"/>
      <c r="AG918" s="12"/>
      <c r="AH918" s="12"/>
      <c r="AI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</row>
    <row r="919">
      <c r="A919" s="1"/>
      <c r="U919" s="10"/>
      <c r="AF919" s="12"/>
      <c r="AG919" s="12"/>
      <c r="AH919" s="12"/>
      <c r="AI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</row>
    <row r="920">
      <c r="A920" s="1"/>
      <c r="U920" s="10"/>
      <c r="AF920" s="12"/>
      <c r="AG920" s="12"/>
      <c r="AH920" s="12"/>
      <c r="AI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</row>
    <row r="921">
      <c r="A921" s="1"/>
      <c r="U921" s="10"/>
      <c r="AF921" s="12"/>
      <c r="AG921" s="12"/>
      <c r="AH921" s="12"/>
      <c r="AI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</row>
    <row r="922">
      <c r="A922" s="1"/>
      <c r="U922" s="10"/>
      <c r="AF922" s="12"/>
      <c r="AG922" s="12"/>
      <c r="AH922" s="12"/>
      <c r="AI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</row>
    <row r="923">
      <c r="A923" s="1"/>
      <c r="U923" s="10"/>
      <c r="AF923" s="12"/>
      <c r="AG923" s="12"/>
      <c r="AH923" s="12"/>
      <c r="AI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</row>
    <row r="924">
      <c r="A924" s="1"/>
      <c r="U924" s="10"/>
      <c r="AF924" s="12"/>
      <c r="AG924" s="12"/>
      <c r="AH924" s="12"/>
      <c r="AI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</row>
    <row r="925">
      <c r="A925" s="1"/>
      <c r="U925" s="10"/>
      <c r="AF925" s="12"/>
      <c r="AG925" s="12"/>
      <c r="AH925" s="12"/>
      <c r="AI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</row>
    <row r="926">
      <c r="A926" s="1"/>
      <c r="U926" s="10"/>
      <c r="AF926" s="12"/>
      <c r="AG926" s="12"/>
      <c r="AH926" s="12"/>
      <c r="AI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</row>
    <row r="927">
      <c r="A927" s="1"/>
      <c r="U927" s="10"/>
      <c r="AF927" s="12"/>
      <c r="AG927" s="12"/>
      <c r="AH927" s="12"/>
      <c r="AI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</row>
    <row r="928">
      <c r="A928" s="1"/>
      <c r="U928" s="10"/>
      <c r="AF928" s="12"/>
      <c r="AG928" s="12"/>
      <c r="AH928" s="12"/>
      <c r="AI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</row>
    <row r="929">
      <c r="A929" s="1"/>
      <c r="U929" s="10"/>
      <c r="AF929" s="12"/>
      <c r="AG929" s="12"/>
      <c r="AH929" s="12"/>
      <c r="AI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</row>
    <row r="930">
      <c r="A930" s="1"/>
      <c r="U930" s="10"/>
      <c r="AF930" s="12"/>
      <c r="AG930" s="12"/>
      <c r="AH930" s="12"/>
      <c r="AI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</row>
    <row r="931">
      <c r="A931" s="1"/>
      <c r="U931" s="10"/>
      <c r="AF931" s="12"/>
      <c r="AG931" s="12"/>
      <c r="AH931" s="12"/>
      <c r="AI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</row>
    <row r="932">
      <c r="A932" s="1"/>
      <c r="U932" s="10"/>
      <c r="AF932" s="12"/>
      <c r="AG932" s="12"/>
      <c r="AH932" s="12"/>
      <c r="AI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</row>
    <row r="933">
      <c r="A933" s="1"/>
      <c r="U933" s="10"/>
      <c r="AF933" s="12"/>
      <c r="AG933" s="12"/>
      <c r="AH933" s="12"/>
      <c r="AI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</row>
    <row r="934">
      <c r="A934" s="1"/>
      <c r="U934" s="10"/>
      <c r="AF934" s="12"/>
      <c r="AG934" s="12"/>
      <c r="AH934" s="12"/>
      <c r="AI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</row>
    <row r="935">
      <c r="A935" s="1"/>
      <c r="U935" s="10"/>
      <c r="AF935" s="12"/>
      <c r="AG935" s="12"/>
      <c r="AH935" s="12"/>
      <c r="AI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</row>
    <row r="936">
      <c r="A936" s="1"/>
      <c r="U936" s="10"/>
      <c r="AF936" s="12"/>
      <c r="AG936" s="12"/>
      <c r="AH936" s="12"/>
      <c r="AI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</row>
    <row r="937">
      <c r="A937" s="1"/>
      <c r="U937" s="10"/>
      <c r="AF937" s="12"/>
      <c r="AG937" s="12"/>
      <c r="AH937" s="12"/>
      <c r="AI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</row>
    <row r="938">
      <c r="A938" s="1"/>
      <c r="U938" s="10"/>
      <c r="AF938" s="12"/>
      <c r="AG938" s="12"/>
      <c r="AH938" s="12"/>
      <c r="AI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</row>
    <row r="939">
      <c r="A939" s="1"/>
      <c r="U939" s="10"/>
      <c r="AF939" s="12"/>
      <c r="AG939" s="12"/>
      <c r="AH939" s="12"/>
      <c r="AI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</row>
    <row r="940">
      <c r="A940" s="1"/>
      <c r="U940" s="10"/>
      <c r="AF940" s="12"/>
      <c r="AG940" s="12"/>
      <c r="AH940" s="12"/>
      <c r="AI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</row>
    <row r="941">
      <c r="A941" s="1"/>
      <c r="U941" s="10"/>
      <c r="AF941" s="12"/>
      <c r="AG941" s="12"/>
      <c r="AH941" s="12"/>
      <c r="AI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</row>
    <row r="942">
      <c r="A942" s="1"/>
      <c r="U942" s="10"/>
      <c r="AF942" s="12"/>
      <c r="AG942" s="12"/>
      <c r="AH942" s="12"/>
      <c r="AI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</row>
    <row r="943">
      <c r="A943" s="1"/>
      <c r="U943" s="10"/>
      <c r="AF943" s="12"/>
      <c r="AG943" s="12"/>
      <c r="AH943" s="12"/>
      <c r="AI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</row>
    <row r="944">
      <c r="A944" s="1"/>
      <c r="U944" s="10"/>
      <c r="AF944" s="12"/>
      <c r="AG944" s="12"/>
      <c r="AH944" s="12"/>
      <c r="AI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</row>
    <row r="945">
      <c r="A945" s="1"/>
      <c r="U945" s="10"/>
      <c r="AF945" s="12"/>
      <c r="AG945" s="12"/>
      <c r="AH945" s="12"/>
      <c r="AI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</row>
    <row r="946">
      <c r="A946" s="1"/>
      <c r="U946" s="10"/>
      <c r="AF946" s="12"/>
      <c r="AG946" s="12"/>
      <c r="AH946" s="12"/>
      <c r="AI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</row>
    <row r="947">
      <c r="A947" s="1"/>
      <c r="U947" s="10"/>
      <c r="AF947" s="12"/>
      <c r="AG947" s="12"/>
      <c r="AH947" s="12"/>
      <c r="AI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</row>
    <row r="948">
      <c r="A948" s="1"/>
      <c r="U948" s="10"/>
      <c r="AF948" s="12"/>
      <c r="AG948" s="12"/>
      <c r="AH948" s="12"/>
      <c r="AI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</row>
    <row r="949">
      <c r="A949" s="1"/>
      <c r="U949" s="10"/>
      <c r="AF949" s="12"/>
      <c r="AG949" s="12"/>
      <c r="AH949" s="12"/>
      <c r="AI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</row>
    <row r="950">
      <c r="A950" s="1"/>
      <c r="U950" s="10"/>
      <c r="AF950" s="12"/>
      <c r="AG950" s="12"/>
      <c r="AH950" s="12"/>
      <c r="AI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</row>
    <row r="951">
      <c r="A951" s="1"/>
      <c r="U951" s="10"/>
      <c r="AF951" s="12"/>
      <c r="AG951" s="12"/>
      <c r="AH951" s="12"/>
      <c r="AI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</row>
    <row r="952">
      <c r="A952" s="1"/>
      <c r="U952" s="10"/>
      <c r="AF952" s="12"/>
      <c r="AG952" s="12"/>
      <c r="AH952" s="12"/>
      <c r="AI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</row>
    <row r="953">
      <c r="A953" s="1"/>
      <c r="U953" s="10"/>
      <c r="AF953" s="12"/>
      <c r="AG953" s="12"/>
      <c r="AH953" s="12"/>
      <c r="AI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</row>
    <row r="954">
      <c r="A954" s="1"/>
      <c r="U954" s="10"/>
      <c r="AF954" s="12"/>
      <c r="AG954" s="12"/>
      <c r="AH954" s="12"/>
      <c r="AI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</row>
    <row r="955">
      <c r="A955" s="1"/>
      <c r="U955" s="10"/>
      <c r="AF955" s="12"/>
      <c r="AG955" s="12"/>
      <c r="AH955" s="12"/>
      <c r="AI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</row>
    <row r="956">
      <c r="A956" s="1"/>
      <c r="U956" s="10"/>
      <c r="AF956" s="12"/>
      <c r="AG956" s="12"/>
      <c r="AH956" s="12"/>
      <c r="AI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</row>
    <row r="957">
      <c r="A957" s="1"/>
      <c r="U957" s="10"/>
      <c r="AF957" s="12"/>
      <c r="AG957" s="12"/>
      <c r="AH957" s="12"/>
      <c r="AI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</row>
    <row r="958">
      <c r="A958" s="1"/>
      <c r="U958" s="10"/>
      <c r="AF958" s="12"/>
      <c r="AG958" s="12"/>
      <c r="AH958" s="12"/>
      <c r="AI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</row>
    <row r="959">
      <c r="A959" s="1"/>
      <c r="U959" s="10"/>
      <c r="AF959" s="12"/>
      <c r="AG959" s="12"/>
      <c r="AH959" s="12"/>
      <c r="AI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</row>
    <row r="960">
      <c r="A960" s="1"/>
      <c r="U960" s="10"/>
      <c r="AF960" s="12"/>
      <c r="AG960" s="12"/>
      <c r="AH960" s="12"/>
      <c r="AI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</row>
    <row r="961">
      <c r="A961" s="1"/>
      <c r="U961" s="10"/>
      <c r="AF961" s="12"/>
      <c r="AG961" s="12"/>
      <c r="AH961" s="12"/>
      <c r="AI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</row>
    <row r="962">
      <c r="A962" s="1"/>
      <c r="U962" s="10"/>
      <c r="AF962" s="12"/>
      <c r="AG962" s="12"/>
      <c r="AH962" s="12"/>
      <c r="AI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</row>
    <row r="963">
      <c r="A963" s="1"/>
      <c r="U963" s="10"/>
      <c r="AF963" s="12"/>
      <c r="AG963" s="12"/>
      <c r="AH963" s="12"/>
      <c r="AI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</row>
    <row r="964">
      <c r="A964" s="1"/>
      <c r="U964" s="10"/>
      <c r="AF964" s="12"/>
      <c r="AG964" s="12"/>
      <c r="AH964" s="12"/>
      <c r="AI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</row>
    <row r="965">
      <c r="A965" s="1"/>
      <c r="U965" s="10"/>
      <c r="AF965" s="12"/>
      <c r="AG965" s="12"/>
      <c r="AH965" s="12"/>
      <c r="AI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</row>
    <row r="966">
      <c r="A966" s="1"/>
      <c r="U966" s="10"/>
      <c r="AF966" s="12"/>
      <c r="AG966" s="12"/>
      <c r="AH966" s="12"/>
      <c r="AI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</row>
    <row r="967">
      <c r="A967" s="1"/>
      <c r="U967" s="10"/>
      <c r="AF967" s="12"/>
      <c r="AG967" s="12"/>
      <c r="AH967" s="12"/>
      <c r="AI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</row>
    <row r="968">
      <c r="A968" s="1"/>
      <c r="U968" s="10"/>
      <c r="AF968" s="12"/>
      <c r="AG968" s="12"/>
      <c r="AH968" s="12"/>
      <c r="AI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</row>
    <row r="969">
      <c r="A969" s="1"/>
      <c r="U969" s="10"/>
      <c r="AF969" s="12"/>
      <c r="AG969" s="12"/>
      <c r="AH969" s="12"/>
      <c r="AI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</row>
    <row r="970">
      <c r="A970" s="1"/>
      <c r="U970" s="10"/>
      <c r="AF970" s="12"/>
      <c r="AG970" s="12"/>
      <c r="AH970" s="12"/>
      <c r="AI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</row>
    <row r="971">
      <c r="A971" s="1"/>
      <c r="U971" s="10"/>
      <c r="AF971" s="12"/>
      <c r="AG971" s="12"/>
      <c r="AH971" s="12"/>
      <c r="AI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</row>
    <row r="972">
      <c r="A972" s="1"/>
      <c r="U972" s="10"/>
      <c r="AF972" s="12"/>
      <c r="AG972" s="12"/>
      <c r="AH972" s="12"/>
      <c r="AI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</row>
    <row r="973">
      <c r="A973" s="1"/>
      <c r="U973" s="10"/>
      <c r="AF973" s="12"/>
      <c r="AG973" s="12"/>
      <c r="AH973" s="12"/>
      <c r="AI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</row>
    <row r="974">
      <c r="A974" s="1"/>
      <c r="U974" s="10"/>
      <c r="AF974" s="12"/>
      <c r="AG974" s="12"/>
      <c r="AH974" s="12"/>
      <c r="AI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</row>
    <row r="975">
      <c r="A975" s="1"/>
      <c r="U975" s="10"/>
      <c r="AF975" s="12"/>
      <c r="AG975" s="12"/>
      <c r="AH975" s="12"/>
      <c r="AI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</row>
    <row r="976">
      <c r="A976" s="1"/>
      <c r="U976" s="10"/>
      <c r="AF976" s="12"/>
      <c r="AG976" s="12"/>
      <c r="AH976" s="12"/>
      <c r="AI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</row>
    <row r="977">
      <c r="A977" s="1"/>
      <c r="U977" s="10"/>
      <c r="AF977" s="12"/>
      <c r="AG977" s="12"/>
      <c r="AH977" s="12"/>
      <c r="AI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</row>
    <row r="978">
      <c r="A978" s="1"/>
      <c r="U978" s="10"/>
      <c r="AF978" s="12"/>
      <c r="AG978" s="12"/>
      <c r="AH978" s="12"/>
      <c r="AI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</row>
    <row r="979">
      <c r="A979" s="1"/>
      <c r="U979" s="10"/>
      <c r="AF979" s="12"/>
      <c r="AG979" s="12"/>
      <c r="AH979" s="12"/>
      <c r="AI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</row>
    <row r="980">
      <c r="A980" s="1"/>
      <c r="U980" s="10"/>
      <c r="AF980" s="12"/>
      <c r="AG980" s="12"/>
      <c r="AH980" s="12"/>
      <c r="AI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</row>
    <row r="981">
      <c r="A981" s="1"/>
      <c r="U981" s="10"/>
      <c r="AF981" s="12"/>
      <c r="AG981" s="12"/>
      <c r="AH981" s="12"/>
      <c r="AI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</row>
    <row r="982">
      <c r="A982" s="1"/>
      <c r="U982" s="10"/>
      <c r="AF982" s="12"/>
      <c r="AG982" s="12"/>
      <c r="AH982" s="12"/>
      <c r="AI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</row>
    <row r="983">
      <c r="A983" s="1"/>
      <c r="U983" s="10"/>
      <c r="AF983" s="12"/>
      <c r="AG983" s="12"/>
      <c r="AH983" s="12"/>
      <c r="AI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</row>
    <row r="984">
      <c r="A984" s="1"/>
      <c r="U984" s="10"/>
      <c r="AF984" s="12"/>
      <c r="AG984" s="12"/>
      <c r="AH984" s="12"/>
      <c r="AI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</row>
    <row r="985">
      <c r="A985" s="1"/>
      <c r="U985" s="10"/>
      <c r="AF985" s="12"/>
      <c r="AG985" s="12"/>
      <c r="AH985" s="12"/>
      <c r="AI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</row>
    <row r="986">
      <c r="A986" s="1"/>
      <c r="U986" s="10"/>
      <c r="AF986" s="12"/>
      <c r="AG986" s="12"/>
      <c r="AH986" s="12"/>
      <c r="AI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</row>
    <row r="987">
      <c r="A987" s="1"/>
      <c r="U987" s="10"/>
      <c r="AF987" s="12"/>
      <c r="AG987" s="12"/>
      <c r="AH987" s="12"/>
      <c r="AI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</row>
    <row r="988">
      <c r="A988" s="1"/>
      <c r="U988" s="10"/>
      <c r="AF988" s="12"/>
      <c r="AG988" s="12"/>
      <c r="AH988" s="12"/>
      <c r="AI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</row>
    <row r="989">
      <c r="A989" s="1"/>
      <c r="U989" s="10"/>
      <c r="AF989" s="12"/>
      <c r="AG989" s="12"/>
      <c r="AH989" s="12"/>
      <c r="AI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</row>
    <row r="990">
      <c r="A990" s="1"/>
      <c r="U990" s="10"/>
      <c r="AF990" s="12"/>
      <c r="AG990" s="12"/>
      <c r="AH990" s="12"/>
      <c r="AI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</row>
    <row r="991">
      <c r="A991" s="1"/>
      <c r="U991" s="10"/>
      <c r="AF991" s="12"/>
      <c r="AG991" s="12"/>
      <c r="AH991" s="12"/>
      <c r="AI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</row>
    <row r="992">
      <c r="A992" s="1"/>
      <c r="U992" s="10"/>
      <c r="AF992" s="12"/>
      <c r="AG992" s="12"/>
      <c r="AH992" s="12"/>
      <c r="AI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</row>
    <row r="993">
      <c r="A993" s="1"/>
      <c r="U993" s="10"/>
      <c r="AF993" s="12"/>
      <c r="AG993" s="12"/>
      <c r="AH993" s="12"/>
      <c r="AI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</row>
    <row r="994">
      <c r="A994" s="1"/>
      <c r="U994" s="10"/>
      <c r="AF994" s="12"/>
      <c r="AG994" s="12"/>
      <c r="AH994" s="12"/>
      <c r="AI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</row>
    <row r="995">
      <c r="A995" s="1"/>
      <c r="U995" s="10"/>
      <c r="AF995" s="12"/>
      <c r="AG995" s="12"/>
      <c r="AH995" s="12"/>
      <c r="AI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</row>
    <row r="996">
      <c r="A996" s="1"/>
      <c r="U996" s="10"/>
      <c r="AF996" s="12"/>
      <c r="AG996" s="12"/>
      <c r="AH996" s="12"/>
      <c r="AI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</row>
    <row r="997">
      <c r="A997" s="1"/>
      <c r="U997" s="10"/>
      <c r="AF997" s="12"/>
      <c r="AG997" s="12"/>
      <c r="AH997" s="12"/>
      <c r="AI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</row>
    <row r="998">
      <c r="A998" s="1"/>
      <c r="U998" s="10"/>
      <c r="AF998" s="12"/>
      <c r="AG998" s="12"/>
      <c r="AH998" s="12"/>
      <c r="AI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</row>
    <row r="999">
      <c r="A999" s="1"/>
      <c r="U999" s="10"/>
      <c r="AF999" s="12"/>
      <c r="AG999" s="12"/>
      <c r="AH999" s="12"/>
      <c r="AI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</row>
    <row r="1000">
      <c r="A1000" s="1"/>
      <c r="U1000" s="10"/>
      <c r="AF1000" s="12"/>
      <c r="AG1000" s="12"/>
      <c r="AH1000" s="12"/>
      <c r="AI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</row>
    <row r="1001">
      <c r="A1001" s="1"/>
      <c r="U1001" s="10"/>
      <c r="AF1001" s="12"/>
      <c r="AG1001" s="12"/>
      <c r="AH1001" s="12"/>
      <c r="AI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2" t="s">
        <v>204</v>
      </c>
      <c r="B1" s="2" t="s">
        <v>205</v>
      </c>
      <c r="C1" s="2" t="s">
        <v>1</v>
      </c>
      <c r="D1" s="2" t="s">
        <v>206</v>
      </c>
      <c r="E1" s="2" t="s">
        <v>3</v>
      </c>
      <c r="F1" s="2" t="s">
        <v>4</v>
      </c>
      <c r="G1" s="2" t="s">
        <v>207</v>
      </c>
      <c r="H1" s="2" t="s">
        <v>208</v>
      </c>
      <c r="I1" s="2" t="s">
        <v>209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49</v>
      </c>
      <c r="AF1" s="4" t="s">
        <v>30</v>
      </c>
      <c r="AG1" s="4" t="s">
        <v>210</v>
      </c>
      <c r="AH1" s="4" t="s">
        <v>32</v>
      </c>
      <c r="AI1" s="4" t="s">
        <v>33</v>
      </c>
      <c r="AJ1" s="4" t="s">
        <v>16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50</v>
      </c>
      <c r="BA1" s="4" t="s">
        <v>51</v>
      </c>
      <c r="BB1" s="4" t="s">
        <v>52</v>
      </c>
    </row>
    <row r="2">
      <c r="A2" s="2" t="s">
        <v>53</v>
      </c>
      <c r="B2" s="5">
        <v>1.0</v>
      </c>
      <c r="C2" s="5">
        <v>29.0</v>
      </c>
      <c r="D2" s="5">
        <v>16.0</v>
      </c>
      <c r="E2" s="5">
        <v>23.52</v>
      </c>
      <c r="F2" s="5">
        <v>10.01</v>
      </c>
      <c r="G2" s="5">
        <v>110.3</v>
      </c>
      <c r="H2" s="5">
        <v>7.0</v>
      </c>
      <c r="I2" s="5">
        <v>0.0</v>
      </c>
      <c r="J2" s="5">
        <v>27.8</v>
      </c>
      <c r="K2" s="5">
        <v>62.1</v>
      </c>
      <c r="L2" s="5">
        <v>0.448</v>
      </c>
      <c r="M2" s="5">
        <v>17.8</v>
      </c>
      <c r="N2" s="5">
        <v>32.5</v>
      </c>
      <c r="O2" s="5">
        <v>0.547</v>
      </c>
      <c r="P2" s="5">
        <v>10.0</v>
      </c>
      <c r="Q2" s="5">
        <v>0.338</v>
      </c>
      <c r="R2" s="5">
        <v>0.726</v>
      </c>
      <c r="S2" s="5">
        <v>12.5</v>
      </c>
      <c r="T2" s="5">
        <v>31.7</v>
      </c>
      <c r="U2" s="5">
        <v>44.2</v>
      </c>
      <c r="V2" s="5">
        <v>15.2</v>
      </c>
      <c r="W2" s="5">
        <v>6.1</v>
      </c>
      <c r="X2" s="5">
        <v>5.0</v>
      </c>
      <c r="Y2" s="5">
        <v>82.2</v>
      </c>
      <c r="Z2" s="5">
        <v>64.4</v>
      </c>
      <c r="AA2" s="5">
        <v>44.5</v>
      </c>
      <c r="AB2" s="5">
        <v>19.8</v>
      </c>
      <c r="AC2" s="5">
        <v>0.71</v>
      </c>
      <c r="AD2" s="5">
        <v>11.8</v>
      </c>
      <c r="AE2" s="5">
        <v>3.8</v>
      </c>
      <c r="AF2" s="11">
        <v>5.0</v>
      </c>
      <c r="AG2" s="11">
        <v>2.0</v>
      </c>
      <c r="AH2" s="11">
        <v>92.2</v>
      </c>
      <c r="AI2" s="11">
        <v>29.6</v>
      </c>
      <c r="AJ2" s="11">
        <v>16.6</v>
      </c>
      <c r="AK2" s="11">
        <v>22.9</v>
      </c>
      <c r="AL2" s="11">
        <v>14.2</v>
      </c>
      <c r="AM2" s="11">
        <v>18.6</v>
      </c>
      <c r="AN2" s="11">
        <v>24.1</v>
      </c>
      <c r="AO2" s="11">
        <v>0.374</v>
      </c>
      <c r="AP2" s="11">
        <v>18.5</v>
      </c>
      <c r="AQ2" s="11">
        <v>0.416</v>
      </c>
      <c r="AR2" s="11">
        <v>5.5</v>
      </c>
      <c r="AS2" s="11">
        <v>0.279</v>
      </c>
      <c r="AT2" s="11">
        <v>14.9</v>
      </c>
      <c r="AU2" s="11">
        <v>21.0</v>
      </c>
      <c r="AV2" s="11">
        <v>25.2</v>
      </c>
      <c r="AW2" s="11">
        <v>37.0</v>
      </c>
      <c r="AX2" s="11">
        <v>10.1</v>
      </c>
      <c r="AY2" s="11">
        <v>7.4</v>
      </c>
      <c r="AZ2" s="11">
        <v>11.8</v>
      </c>
      <c r="BA2" s="11">
        <v>20.1</v>
      </c>
      <c r="BB2" s="11">
        <v>68.7</v>
      </c>
    </row>
    <row r="3">
      <c r="A3" s="2" t="s">
        <v>85</v>
      </c>
      <c r="B3" s="5">
        <v>0.0</v>
      </c>
      <c r="C3" s="5">
        <v>23.0</v>
      </c>
      <c r="D3" s="5">
        <v>14.0</v>
      </c>
      <c r="E3" s="5">
        <v>-2.31</v>
      </c>
      <c r="F3" s="5">
        <v>-7.66</v>
      </c>
      <c r="G3" s="5">
        <v>111.4</v>
      </c>
      <c r="H3" s="5">
        <v>0.0</v>
      </c>
      <c r="I3" s="5">
        <v>0.0</v>
      </c>
      <c r="J3" s="5">
        <v>28.0</v>
      </c>
      <c r="K3" s="5">
        <v>61.2</v>
      </c>
      <c r="L3" s="5">
        <v>0.457</v>
      </c>
      <c r="M3" s="5">
        <v>20.2</v>
      </c>
      <c r="N3" s="5">
        <v>40.1</v>
      </c>
      <c r="O3" s="5">
        <v>0.504</v>
      </c>
      <c r="P3" s="5">
        <v>7.8</v>
      </c>
      <c r="Q3" s="5">
        <v>0.368</v>
      </c>
      <c r="R3" s="5">
        <v>0.79</v>
      </c>
      <c r="S3" s="5">
        <v>11.9</v>
      </c>
      <c r="T3" s="5">
        <v>25.0</v>
      </c>
      <c r="U3" s="5">
        <v>36.9</v>
      </c>
      <c r="V3" s="5">
        <v>15.7</v>
      </c>
      <c r="W3" s="5">
        <v>8.8</v>
      </c>
      <c r="X3" s="5">
        <v>1.7</v>
      </c>
      <c r="Y3" s="5">
        <v>80.4</v>
      </c>
      <c r="Z3" s="5">
        <v>56.6</v>
      </c>
      <c r="AA3" s="5">
        <v>32.3</v>
      </c>
      <c r="AB3" s="5">
        <v>24.3</v>
      </c>
      <c r="AC3" s="5">
        <v>0.688</v>
      </c>
      <c r="AD3" s="5">
        <v>9.6</v>
      </c>
      <c r="AE3" s="5">
        <v>3.3</v>
      </c>
      <c r="AF3" s="11">
        <v>10.0</v>
      </c>
      <c r="AG3" s="11">
        <v>4.0</v>
      </c>
      <c r="AH3" s="11">
        <v>100.5</v>
      </c>
      <c r="AI3" s="11">
        <v>21.2</v>
      </c>
      <c r="AJ3" s="11">
        <v>16.7</v>
      </c>
      <c r="AK3" s="11">
        <v>21.1</v>
      </c>
      <c r="AL3" s="11">
        <v>13.0</v>
      </c>
      <c r="AM3" s="11">
        <v>19.1</v>
      </c>
      <c r="AN3" s="11">
        <v>25.2</v>
      </c>
      <c r="AO3" s="11">
        <v>0.446</v>
      </c>
      <c r="AP3" s="11">
        <v>17.2</v>
      </c>
      <c r="AQ3" s="11">
        <v>0.532</v>
      </c>
      <c r="AR3" s="11">
        <v>8.0</v>
      </c>
      <c r="AS3" s="11">
        <v>0.331</v>
      </c>
      <c r="AT3" s="11">
        <v>14.0</v>
      </c>
      <c r="AU3" s="11">
        <v>20.4</v>
      </c>
      <c r="AV3" s="11">
        <v>23.6</v>
      </c>
      <c r="AW3" s="11">
        <v>33.2</v>
      </c>
      <c r="AX3" s="11">
        <v>14.5</v>
      </c>
      <c r="AY3" s="11">
        <v>6.4</v>
      </c>
      <c r="AZ3" s="11">
        <v>15.4</v>
      </c>
      <c r="BA3" s="11">
        <v>18.8</v>
      </c>
      <c r="BB3" s="11">
        <v>72.5</v>
      </c>
    </row>
    <row r="4">
      <c r="A4" s="2" t="s">
        <v>117</v>
      </c>
      <c r="B4" s="5">
        <v>0.0</v>
      </c>
      <c r="C4" s="5">
        <v>19.0</v>
      </c>
      <c r="D4" s="5">
        <v>10.0</v>
      </c>
      <c r="E4" s="5">
        <v>-7.19</v>
      </c>
      <c r="F4" s="5">
        <v>-6.71</v>
      </c>
      <c r="G4" s="5">
        <v>103.3</v>
      </c>
      <c r="H4" s="5">
        <v>0.0</v>
      </c>
      <c r="I4" s="5">
        <v>0.0</v>
      </c>
      <c r="J4" s="5">
        <v>26.6</v>
      </c>
      <c r="K4" s="5">
        <v>61.0</v>
      </c>
      <c r="L4" s="5">
        <v>0.436</v>
      </c>
      <c r="M4" s="5">
        <v>18.7</v>
      </c>
      <c r="N4" s="5">
        <v>36.7</v>
      </c>
      <c r="O4" s="5">
        <v>0.508</v>
      </c>
      <c r="P4" s="5">
        <v>7.9</v>
      </c>
      <c r="Q4" s="5">
        <v>0.327</v>
      </c>
      <c r="R4" s="5">
        <v>0.715</v>
      </c>
      <c r="S4" s="5">
        <v>9.7</v>
      </c>
      <c r="T4" s="5">
        <v>25.5</v>
      </c>
      <c r="U4" s="5">
        <v>35.2</v>
      </c>
      <c r="V4" s="5">
        <v>13.7</v>
      </c>
      <c r="W4" s="5">
        <v>6.9</v>
      </c>
      <c r="X4" s="5">
        <v>3.2</v>
      </c>
      <c r="Y4" s="5">
        <v>77.7</v>
      </c>
      <c r="Z4" s="5">
        <v>57.9</v>
      </c>
      <c r="AA4" s="5">
        <v>37.2</v>
      </c>
      <c r="AB4" s="5">
        <v>20.7</v>
      </c>
      <c r="AC4" s="5">
        <v>0.689</v>
      </c>
      <c r="AD4" s="5">
        <v>9.4</v>
      </c>
      <c r="AE4" s="5">
        <v>2.8</v>
      </c>
      <c r="AF4" s="11">
        <v>16.0</v>
      </c>
      <c r="AG4" s="11">
        <v>8.0</v>
      </c>
      <c r="AH4" s="11">
        <v>101.1</v>
      </c>
      <c r="AI4" s="11">
        <v>24.3</v>
      </c>
      <c r="AJ4" s="11">
        <v>16.5</v>
      </c>
      <c r="AK4" s="11">
        <v>23.1</v>
      </c>
      <c r="AL4" s="11">
        <v>13.1</v>
      </c>
      <c r="AM4" s="11">
        <v>21.0</v>
      </c>
      <c r="AN4" s="11">
        <v>25.9</v>
      </c>
      <c r="AO4" s="11">
        <v>0.447</v>
      </c>
      <c r="AP4" s="11">
        <v>18.7</v>
      </c>
      <c r="AQ4" s="11">
        <v>0.502</v>
      </c>
      <c r="AR4" s="11">
        <v>7.2</v>
      </c>
      <c r="AS4" s="11">
        <v>0.347</v>
      </c>
      <c r="AT4" s="11">
        <v>17.0</v>
      </c>
      <c r="AU4" s="11">
        <v>24.7</v>
      </c>
      <c r="AV4" s="11">
        <v>26.6</v>
      </c>
      <c r="AW4" s="11">
        <v>36.0</v>
      </c>
      <c r="AX4" s="11">
        <v>13.1</v>
      </c>
      <c r="AY4" s="11">
        <v>7.0</v>
      </c>
      <c r="AZ4" s="11">
        <v>14.7</v>
      </c>
      <c r="BA4" s="11">
        <v>19.9</v>
      </c>
      <c r="BB4" s="11">
        <v>76.0</v>
      </c>
    </row>
    <row r="5">
      <c r="A5" s="2" t="s">
        <v>54</v>
      </c>
      <c r="B5" s="5">
        <v>1.0</v>
      </c>
      <c r="C5" s="5">
        <v>21.0</v>
      </c>
      <c r="D5" s="5">
        <v>11.0</v>
      </c>
      <c r="E5" s="5">
        <v>15.11</v>
      </c>
      <c r="F5" s="5">
        <v>7.89</v>
      </c>
      <c r="G5" s="5">
        <v>108.6</v>
      </c>
      <c r="H5" s="5">
        <v>2.0</v>
      </c>
      <c r="I5" s="5">
        <v>0.0</v>
      </c>
      <c r="J5" s="5">
        <v>24.8</v>
      </c>
      <c r="K5" s="5">
        <v>55.3</v>
      </c>
      <c r="L5" s="5">
        <v>0.449</v>
      </c>
      <c r="M5" s="5">
        <v>18.0</v>
      </c>
      <c r="N5" s="5">
        <v>34.6</v>
      </c>
      <c r="O5" s="5">
        <v>0.52</v>
      </c>
      <c r="P5" s="5">
        <v>6.8</v>
      </c>
      <c r="Q5" s="5">
        <v>0.33</v>
      </c>
      <c r="R5" s="5">
        <v>0.739</v>
      </c>
      <c r="S5" s="5">
        <v>9.8</v>
      </c>
      <c r="T5" s="5">
        <v>23.9</v>
      </c>
      <c r="U5" s="5">
        <v>33.8</v>
      </c>
      <c r="V5" s="5">
        <v>11.5</v>
      </c>
      <c r="W5" s="5">
        <v>5.4</v>
      </c>
      <c r="X5" s="5">
        <v>3.7</v>
      </c>
      <c r="Y5" s="5">
        <v>70.4</v>
      </c>
      <c r="Z5" s="5">
        <v>54.5</v>
      </c>
      <c r="AA5" s="5">
        <v>37.2</v>
      </c>
      <c r="AB5" s="5">
        <v>17.3</v>
      </c>
      <c r="AC5" s="5">
        <v>0.727</v>
      </c>
      <c r="AD5" s="5">
        <v>8.9</v>
      </c>
      <c r="AE5" s="5">
        <v>3.4</v>
      </c>
      <c r="AF5" s="11">
        <v>12.0</v>
      </c>
      <c r="AG5" s="11">
        <v>9.0</v>
      </c>
      <c r="AH5" s="11">
        <v>97.5</v>
      </c>
      <c r="AI5" s="11">
        <v>20.7</v>
      </c>
      <c r="AJ5" s="11">
        <v>13.8</v>
      </c>
      <c r="AK5" s="11">
        <v>18.7</v>
      </c>
      <c r="AL5" s="11">
        <v>10.5</v>
      </c>
      <c r="AM5" s="11">
        <v>15.8</v>
      </c>
      <c r="AN5" s="11">
        <v>23.3</v>
      </c>
      <c r="AO5" s="11">
        <v>0.428</v>
      </c>
      <c r="AP5" s="11">
        <v>17.8</v>
      </c>
      <c r="AQ5" s="11">
        <v>0.477</v>
      </c>
      <c r="AR5" s="11">
        <v>5.5</v>
      </c>
      <c r="AS5" s="11">
        <v>0.321</v>
      </c>
      <c r="AT5" s="11">
        <v>11.0</v>
      </c>
      <c r="AU5" s="11">
        <v>15.1</v>
      </c>
      <c r="AV5" s="11">
        <v>22.7</v>
      </c>
      <c r="AW5" s="11">
        <v>31.7</v>
      </c>
      <c r="AX5" s="11">
        <v>11.2</v>
      </c>
      <c r="AY5" s="11">
        <v>4.6</v>
      </c>
      <c r="AZ5" s="11">
        <v>11.9</v>
      </c>
      <c r="BA5" s="11">
        <v>18.2</v>
      </c>
      <c r="BB5" s="11">
        <v>63.2</v>
      </c>
    </row>
    <row r="6">
      <c r="A6" s="2" t="s">
        <v>87</v>
      </c>
      <c r="B6" s="5">
        <v>1.0</v>
      </c>
      <c r="C6" s="5">
        <v>19.0</v>
      </c>
      <c r="D6" s="5">
        <v>7.0</v>
      </c>
      <c r="E6" s="5">
        <v>16.53</v>
      </c>
      <c r="F6" s="5">
        <v>11.26</v>
      </c>
      <c r="G6" s="5">
        <v>108.8</v>
      </c>
      <c r="H6" s="5">
        <v>1.0</v>
      </c>
      <c r="I6" s="5">
        <v>0.0</v>
      </c>
      <c r="J6" s="5">
        <v>26.1</v>
      </c>
      <c r="K6" s="5">
        <v>57.5</v>
      </c>
      <c r="L6" s="5">
        <v>0.453</v>
      </c>
      <c r="M6" s="5">
        <v>18.8</v>
      </c>
      <c r="N6" s="5">
        <v>36.6</v>
      </c>
      <c r="O6" s="5">
        <v>0.513</v>
      </c>
      <c r="P6" s="5">
        <v>7.3</v>
      </c>
      <c r="Q6" s="5">
        <v>0.348</v>
      </c>
      <c r="R6" s="5">
        <v>0.741</v>
      </c>
      <c r="S6" s="5">
        <v>11.1</v>
      </c>
      <c r="T6" s="5">
        <v>22.7</v>
      </c>
      <c r="U6" s="5">
        <v>33.8</v>
      </c>
      <c r="V6" s="5">
        <v>13.2</v>
      </c>
      <c r="W6" s="5">
        <v>6.7</v>
      </c>
      <c r="X6" s="5">
        <v>3.1</v>
      </c>
      <c r="Y6" s="5">
        <v>76.3</v>
      </c>
      <c r="Z6" s="5">
        <v>54.9</v>
      </c>
      <c r="AA6" s="5">
        <v>35.7</v>
      </c>
      <c r="AB6" s="5">
        <v>19.2</v>
      </c>
      <c r="AC6" s="5">
        <v>0.727</v>
      </c>
      <c r="AD6" s="5">
        <v>9.4</v>
      </c>
      <c r="AE6" s="5">
        <v>2.3</v>
      </c>
      <c r="AF6" s="11">
        <v>14.0</v>
      </c>
      <c r="AG6" s="11">
        <v>11.0</v>
      </c>
      <c r="AH6" s="11">
        <v>101.3</v>
      </c>
      <c r="AI6" s="11">
        <v>20.9</v>
      </c>
      <c r="AJ6" s="11">
        <v>16.9</v>
      </c>
      <c r="AK6" s="11">
        <v>22.8</v>
      </c>
      <c r="AL6" s="11">
        <v>13.0</v>
      </c>
      <c r="AM6" s="11">
        <v>18.4</v>
      </c>
      <c r="AN6" s="11">
        <v>24.6</v>
      </c>
      <c r="AO6" s="11">
        <v>0.448</v>
      </c>
      <c r="AP6" s="11">
        <v>18.0</v>
      </c>
      <c r="AQ6" s="11">
        <v>0.505</v>
      </c>
      <c r="AR6" s="11">
        <v>6.5</v>
      </c>
      <c r="AS6" s="11">
        <v>0.341</v>
      </c>
      <c r="AT6" s="11">
        <v>15.3</v>
      </c>
      <c r="AU6" s="11">
        <v>21.1</v>
      </c>
      <c r="AV6" s="11">
        <v>21.9</v>
      </c>
      <c r="AW6" s="11">
        <v>31.3</v>
      </c>
      <c r="AX6" s="11">
        <v>12.4</v>
      </c>
      <c r="AY6" s="11">
        <v>6.7</v>
      </c>
      <c r="AZ6" s="11">
        <v>14.6</v>
      </c>
      <c r="BA6" s="11">
        <v>21.5</v>
      </c>
      <c r="BB6" s="11">
        <v>71.0</v>
      </c>
    </row>
    <row r="7">
      <c r="A7" s="2" t="s">
        <v>55</v>
      </c>
      <c r="B7" s="5">
        <v>0.0</v>
      </c>
      <c r="C7" s="5">
        <v>27.0</v>
      </c>
      <c r="D7" s="5">
        <v>15.0</v>
      </c>
      <c r="E7" s="5">
        <v>15.98</v>
      </c>
      <c r="F7" s="5">
        <v>8.45</v>
      </c>
      <c r="G7" s="5">
        <v>107.4</v>
      </c>
      <c r="H7" s="5">
        <v>2.0</v>
      </c>
      <c r="I7" s="5">
        <v>0.0</v>
      </c>
      <c r="J7" s="5">
        <v>25.4</v>
      </c>
      <c r="K7" s="5">
        <v>57.2</v>
      </c>
      <c r="L7" s="5">
        <v>0.444</v>
      </c>
      <c r="M7" s="5">
        <v>18.2</v>
      </c>
      <c r="N7" s="5">
        <v>36.8</v>
      </c>
      <c r="O7" s="5">
        <v>0.495</v>
      </c>
      <c r="P7" s="5">
        <v>7.2</v>
      </c>
      <c r="Q7" s="5">
        <v>0.353</v>
      </c>
      <c r="R7" s="5">
        <v>0.732</v>
      </c>
      <c r="S7" s="5">
        <v>10.7</v>
      </c>
      <c r="T7" s="5">
        <v>25.1</v>
      </c>
      <c r="U7" s="5">
        <v>35.8</v>
      </c>
      <c r="V7" s="5">
        <v>13.4</v>
      </c>
      <c r="W7" s="5">
        <v>7.1</v>
      </c>
      <c r="X7" s="5">
        <v>3.7</v>
      </c>
      <c r="Y7" s="5">
        <v>72.1</v>
      </c>
      <c r="Z7" s="5">
        <v>54.8</v>
      </c>
      <c r="AA7" s="5">
        <v>32.9</v>
      </c>
      <c r="AB7" s="5">
        <v>21.9</v>
      </c>
      <c r="AC7" s="5">
        <v>0.737</v>
      </c>
      <c r="AD7" s="5">
        <v>8.6</v>
      </c>
      <c r="AE7" s="5">
        <v>2.9</v>
      </c>
      <c r="AF7" s="11">
        <v>6.0</v>
      </c>
      <c r="AG7" s="11">
        <v>3.0</v>
      </c>
      <c r="AH7" s="11">
        <v>94.8</v>
      </c>
      <c r="AI7" s="11">
        <v>20.3</v>
      </c>
      <c r="AJ7" s="11">
        <v>14.1</v>
      </c>
      <c r="AK7" s="11">
        <v>19.2</v>
      </c>
      <c r="AL7" s="11">
        <v>11.8</v>
      </c>
      <c r="AM7" s="11">
        <v>16.1</v>
      </c>
      <c r="AN7" s="11">
        <v>22.8</v>
      </c>
      <c r="AO7" s="11">
        <v>0.416</v>
      </c>
      <c r="AP7" s="11">
        <v>16.4</v>
      </c>
      <c r="AQ7" s="11">
        <v>0.499</v>
      </c>
      <c r="AR7" s="11">
        <v>6.4</v>
      </c>
      <c r="AS7" s="11">
        <v>0.293</v>
      </c>
      <c r="AT7" s="11">
        <v>11.5</v>
      </c>
      <c r="AU7" s="11">
        <v>15.7</v>
      </c>
      <c r="AV7" s="11">
        <v>22.7</v>
      </c>
      <c r="AW7" s="11">
        <v>31.3</v>
      </c>
      <c r="AX7" s="11">
        <v>10.9</v>
      </c>
      <c r="AY7" s="11">
        <v>6.3</v>
      </c>
      <c r="AZ7" s="11">
        <v>13.2</v>
      </c>
      <c r="BA7" s="11">
        <v>18.1</v>
      </c>
      <c r="BB7" s="11">
        <v>63.6</v>
      </c>
    </row>
    <row r="8">
      <c r="A8" s="2" t="s">
        <v>88</v>
      </c>
      <c r="B8" s="5">
        <v>0.0</v>
      </c>
      <c r="C8" s="5">
        <v>31.0</v>
      </c>
      <c r="D8" s="5">
        <v>16.0</v>
      </c>
      <c r="E8" s="5">
        <v>8.46</v>
      </c>
      <c r="F8" s="5">
        <v>-4.51</v>
      </c>
      <c r="G8" s="5">
        <v>113.3</v>
      </c>
      <c r="H8" s="5">
        <v>0.0</v>
      </c>
      <c r="I8" s="5">
        <v>0.0</v>
      </c>
      <c r="J8" s="5">
        <v>27.7</v>
      </c>
      <c r="K8" s="5">
        <v>63.1</v>
      </c>
      <c r="L8" s="5">
        <v>0.438</v>
      </c>
      <c r="M8" s="5">
        <v>17.6</v>
      </c>
      <c r="N8" s="5">
        <v>32.9</v>
      </c>
      <c r="O8" s="5">
        <v>0.534</v>
      </c>
      <c r="P8" s="5">
        <v>10.1</v>
      </c>
      <c r="Q8" s="5">
        <v>0.334</v>
      </c>
      <c r="R8" s="5">
        <v>0.741</v>
      </c>
      <c r="S8" s="5">
        <v>13.6</v>
      </c>
      <c r="T8" s="5">
        <v>26.9</v>
      </c>
      <c r="U8" s="5">
        <v>40.5</v>
      </c>
      <c r="V8" s="5">
        <v>13.8</v>
      </c>
      <c r="W8" s="5">
        <v>7.4</v>
      </c>
      <c r="X8" s="5">
        <v>3.1</v>
      </c>
      <c r="Y8" s="5">
        <v>80.8</v>
      </c>
      <c r="Z8" s="5">
        <v>59.7</v>
      </c>
      <c r="AA8" s="5">
        <v>40.4</v>
      </c>
      <c r="AB8" s="5">
        <v>19.3</v>
      </c>
      <c r="AC8" s="5">
        <v>0.679</v>
      </c>
      <c r="AD8" s="5">
        <v>9.1</v>
      </c>
      <c r="AE8" s="5">
        <v>3.6</v>
      </c>
      <c r="AF8" s="11">
        <v>3.0</v>
      </c>
      <c r="AG8" s="11">
        <v>2.0</v>
      </c>
      <c r="AH8" s="11">
        <v>94.5</v>
      </c>
      <c r="AI8" s="11">
        <v>30.2</v>
      </c>
      <c r="AJ8" s="11">
        <v>15.4</v>
      </c>
      <c r="AK8" s="11">
        <v>20.7</v>
      </c>
      <c r="AL8" s="11">
        <v>12.0</v>
      </c>
      <c r="AM8" s="11">
        <v>16.8</v>
      </c>
      <c r="AN8" s="11">
        <v>25.7</v>
      </c>
      <c r="AO8" s="11">
        <v>0.431</v>
      </c>
      <c r="AP8" s="11">
        <v>19.8</v>
      </c>
      <c r="AQ8" s="11">
        <v>0.491</v>
      </c>
      <c r="AR8" s="11">
        <v>5.9</v>
      </c>
      <c r="AS8" s="11">
        <v>0.307</v>
      </c>
      <c r="AT8" s="11">
        <v>10.0</v>
      </c>
      <c r="AU8" s="11">
        <v>14.7</v>
      </c>
      <c r="AV8" s="11">
        <v>24.6</v>
      </c>
      <c r="AW8" s="11">
        <v>33.8</v>
      </c>
      <c r="AX8" s="11">
        <v>11.7</v>
      </c>
      <c r="AY8" s="11">
        <v>5.7</v>
      </c>
      <c r="AZ8" s="11">
        <v>13.8</v>
      </c>
      <c r="BA8" s="11">
        <v>18.3</v>
      </c>
      <c r="BB8" s="11">
        <v>67.4</v>
      </c>
    </row>
    <row r="9">
      <c r="A9" s="2" t="s">
        <v>89</v>
      </c>
      <c r="B9" s="5">
        <v>1.0</v>
      </c>
      <c r="C9" s="5">
        <v>25.0</v>
      </c>
      <c r="D9" s="5">
        <v>15.0</v>
      </c>
      <c r="E9" s="5">
        <v>13.69</v>
      </c>
      <c r="F9" s="5">
        <v>6.12</v>
      </c>
      <c r="G9" s="5">
        <v>108.3</v>
      </c>
      <c r="H9" s="5">
        <v>5.0</v>
      </c>
      <c r="I9" s="5">
        <v>0.0</v>
      </c>
      <c r="J9" s="5">
        <v>24.0</v>
      </c>
      <c r="K9" s="5">
        <v>53.5</v>
      </c>
      <c r="L9" s="5">
        <v>0.449</v>
      </c>
      <c r="M9" s="5">
        <v>17.2</v>
      </c>
      <c r="N9" s="5">
        <v>34.2</v>
      </c>
      <c r="O9" s="5">
        <v>0.504</v>
      </c>
      <c r="P9" s="5">
        <v>6.8</v>
      </c>
      <c r="Q9" s="5">
        <v>0.353</v>
      </c>
      <c r="R9" s="5">
        <v>0.701</v>
      </c>
      <c r="S9" s="5">
        <v>8.3</v>
      </c>
      <c r="T9" s="5">
        <v>23.8</v>
      </c>
      <c r="U9" s="5">
        <v>32.0</v>
      </c>
      <c r="V9" s="5">
        <v>15.8</v>
      </c>
      <c r="W9" s="5">
        <v>6.9</v>
      </c>
      <c r="X9" s="5">
        <v>4.2</v>
      </c>
      <c r="Y9" s="5">
        <v>67.8</v>
      </c>
      <c r="Z9" s="5">
        <v>51.9</v>
      </c>
      <c r="AA9" s="5">
        <v>31.3</v>
      </c>
      <c r="AB9" s="5">
        <v>20.6</v>
      </c>
      <c r="AC9" s="5">
        <v>0.748</v>
      </c>
      <c r="AD9" s="5">
        <v>7.9</v>
      </c>
      <c r="AE9" s="5">
        <v>3.8</v>
      </c>
      <c r="AF9" s="11">
        <v>7.0</v>
      </c>
      <c r="AG9" s="11">
        <v>5.0</v>
      </c>
      <c r="AH9" s="11">
        <v>96.2</v>
      </c>
      <c r="AI9" s="11">
        <v>19.3</v>
      </c>
      <c r="AJ9" s="11">
        <v>12.9</v>
      </c>
      <c r="AK9" s="11">
        <v>18.5</v>
      </c>
      <c r="AL9" s="11">
        <v>8.6</v>
      </c>
      <c r="AM9" s="11">
        <v>14.3</v>
      </c>
      <c r="AN9" s="11">
        <v>21.6</v>
      </c>
      <c r="AO9" s="11">
        <v>0.415</v>
      </c>
      <c r="AP9" s="11">
        <v>14.6</v>
      </c>
      <c r="AQ9" s="11">
        <v>0.465</v>
      </c>
      <c r="AR9" s="11">
        <v>7.0</v>
      </c>
      <c r="AS9" s="11">
        <v>0.34</v>
      </c>
      <c r="AT9" s="11">
        <v>10.1</v>
      </c>
      <c r="AU9" s="11">
        <v>13.5</v>
      </c>
      <c r="AV9" s="11">
        <v>24.1</v>
      </c>
      <c r="AW9" s="11">
        <v>32.0</v>
      </c>
      <c r="AX9" s="11">
        <v>11.4</v>
      </c>
      <c r="AY9" s="11">
        <v>4.8</v>
      </c>
      <c r="AZ9" s="11">
        <v>12.3</v>
      </c>
      <c r="BA9" s="11">
        <v>16.2</v>
      </c>
      <c r="BB9" s="11">
        <v>60.3</v>
      </c>
    </row>
    <row r="10">
      <c r="A10" s="2" t="s">
        <v>56</v>
      </c>
      <c r="B10" s="5">
        <v>0.0</v>
      </c>
      <c r="C10" s="5">
        <v>27.0</v>
      </c>
      <c r="D10" s="5">
        <v>15.0</v>
      </c>
      <c r="E10" s="5">
        <v>5.11</v>
      </c>
      <c r="F10" s="5">
        <v>-3.9</v>
      </c>
      <c r="G10" s="5">
        <v>116.5</v>
      </c>
      <c r="H10" s="5">
        <v>0.0</v>
      </c>
      <c r="I10" s="5">
        <v>0.0</v>
      </c>
      <c r="J10" s="5">
        <v>28.8</v>
      </c>
      <c r="K10" s="5">
        <v>59.5</v>
      </c>
      <c r="L10" s="5">
        <v>0.483</v>
      </c>
      <c r="M10" s="5">
        <v>19.2</v>
      </c>
      <c r="N10" s="5">
        <v>32.0</v>
      </c>
      <c r="O10" s="5">
        <v>0.601</v>
      </c>
      <c r="P10" s="5">
        <v>9.5</v>
      </c>
      <c r="Q10" s="5">
        <v>0.347</v>
      </c>
      <c r="R10" s="5">
        <v>0.741</v>
      </c>
      <c r="S10" s="5">
        <v>9.9</v>
      </c>
      <c r="T10" s="5">
        <v>25.6</v>
      </c>
      <c r="U10" s="5">
        <v>35.5</v>
      </c>
      <c r="V10" s="5">
        <v>17.1</v>
      </c>
      <c r="W10" s="5">
        <v>6.8</v>
      </c>
      <c r="X10" s="5">
        <v>3.2</v>
      </c>
      <c r="Y10" s="5">
        <v>82.1</v>
      </c>
      <c r="Z10" s="5">
        <v>58.3</v>
      </c>
      <c r="AA10" s="5">
        <v>37.7</v>
      </c>
      <c r="AB10" s="5">
        <v>20.6</v>
      </c>
      <c r="AC10" s="5">
        <v>0.705</v>
      </c>
      <c r="AD10" s="5">
        <v>9.4</v>
      </c>
      <c r="AE10" s="5">
        <v>2.6</v>
      </c>
      <c r="AF10" s="11">
        <v>7.0</v>
      </c>
      <c r="AG10" s="11">
        <v>3.0</v>
      </c>
      <c r="AH10" s="11">
        <v>101.1</v>
      </c>
      <c r="AI10" s="11">
        <v>27.5</v>
      </c>
      <c r="AJ10" s="11">
        <v>15.0</v>
      </c>
      <c r="AK10" s="11">
        <v>20.3</v>
      </c>
      <c r="AL10" s="11">
        <v>11.1</v>
      </c>
      <c r="AM10" s="11">
        <v>16.8</v>
      </c>
      <c r="AN10" s="11">
        <v>26.0</v>
      </c>
      <c r="AO10" s="11">
        <v>0.446</v>
      </c>
      <c r="AP10" s="11">
        <v>19.1</v>
      </c>
      <c r="AQ10" s="11">
        <v>0.507</v>
      </c>
      <c r="AR10" s="11">
        <v>6.9</v>
      </c>
      <c r="AS10" s="11">
        <v>0.334</v>
      </c>
      <c r="AT10" s="11">
        <v>12.3</v>
      </c>
      <c r="AU10" s="11">
        <v>17.5</v>
      </c>
      <c r="AV10" s="11">
        <v>23.7</v>
      </c>
      <c r="AW10" s="11">
        <v>33.1</v>
      </c>
      <c r="AX10" s="11">
        <v>11.4</v>
      </c>
      <c r="AY10" s="11">
        <v>5.7</v>
      </c>
      <c r="AZ10" s="11">
        <v>13.3</v>
      </c>
      <c r="BA10" s="11">
        <v>17.2</v>
      </c>
      <c r="BB10" s="11">
        <v>71.2</v>
      </c>
    </row>
    <row r="11">
      <c r="A11" s="2" t="s">
        <v>57</v>
      </c>
      <c r="B11" s="5">
        <v>1.0</v>
      </c>
      <c r="C11" s="5">
        <v>21.0</v>
      </c>
      <c r="D11" s="5">
        <v>14.0</v>
      </c>
      <c r="E11" s="5">
        <v>17.69</v>
      </c>
      <c r="F11" s="5">
        <v>9.54</v>
      </c>
      <c r="G11" s="5">
        <v>109.5</v>
      </c>
      <c r="H11" s="5">
        <v>4.0</v>
      </c>
      <c r="I11" s="5">
        <v>0.0</v>
      </c>
      <c r="J11" s="5">
        <v>27.5</v>
      </c>
      <c r="K11" s="5">
        <v>58.9</v>
      </c>
      <c r="L11" s="5">
        <v>0.467</v>
      </c>
      <c r="M11" s="5">
        <v>18.6</v>
      </c>
      <c r="N11" s="5">
        <v>34.1</v>
      </c>
      <c r="O11" s="5">
        <v>0.545</v>
      </c>
      <c r="P11" s="5">
        <v>8.9</v>
      </c>
      <c r="Q11" s="5">
        <v>0.36</v>
      </c>
      <c r="R11" s="5">
        <v>0.767</v>
      </c>
      <c r="S11" s="5">
        <v>8.5</v>
      </c>
      <c r="T11" s="5">
        <v>28.7</v>
      </c>
      <c r="U11" s="5">
        <v>37.2</v>
      </c>
      <c r="V11" s="5">
        <v>15.9</v>
      </c>
      <c r="W11" s="5">
        <v>5.2</v>
      </c>
      <c r="X11" s="5">
        <v>4.2</v>
      </c>
      <c r="Y11" s="5">
        <v>76.6</v>
      </c>
      <c r="Z11" s="5">
        <v>62.8</v>
      </c>
      <c r="AA11" s="5">
        <v>44.1</v>
      </c>
      <c r="AB11" s="5">
        <v>18.7</v>
      </c>
      <c r="AC11" s="5">
        <v>0.729</v>
      </c>
      <c r="AD11" s="5">
        <v>8.7</v>
      </c>
      <c r="AE11" s="5">
        <v>2.8</v>
      </c>
      <c r="AF11" s="11">
        <v>12.0</v>
      </c>
      <c r="AG11" s="11">
        <v>6.0</v>
      </c>
      <c r="AH11" s="11">
        <v>97.9</v>
      </c>
      <c r="AI11" s="11">
        <v>24.8</v>
      </c>
      <c r="AJ11" s="11">
        <v>12.7</v>
      </c>
      <c r="AK11" s="11">
        <v>16.5</v>
      </c>
      <c r="AL11" s="11">
        <v>11.6</v>
      </c>
      <c r="AM11" s="11">
        <v>13.2</v>
      </c>
      <c r="AN11" s="11">
        <v>26.5</v>
      </c>
      <c r="AO11" s="11">
        <v>0.422</v>
      </c>
      <c r="AP11" s="11">
        <v>20.1</v>
      </c>
      <c r="AQ11" s="11">
        <v>0.456</v>
      </c>
      <c r="AR11" s="11">
        <v>6.4</v>
      </c>
      <c r="AS11" s="11">
        <v>0.341</v>
      </c>
      <c r="AT11" s="11">
        <v>9.1</v>
      </c>
      <c r="AU11" s="11">
        <v>12.4</v>
      </c>
      <c r="AV11" s="11">
        <v>24.7</v>
      </c>
      <c r="AW11" s="11">
        <v>33.4</v>
      </c>
      <c r="AX11" s="11">
        <v>12.5</v>
      </c>
      <c r="AY11" s="11">
        <v>6.2</v>
      </c>
      <c r="AZ11" s="11">
        <v>10.0</v>
      </c>
      <c r="BA11" s="11">
        <v>15.8</v>
      </c>
      <c r="BB11" s="11">
        <v>68.5</v>
      </c>
    </row>
    <row r="12">
      <c r="A12" s="2" t="s">
        <v>90</v>
      </c>
      <c r="B12" s="5">
        <v>1.0</v>
      </c>
      <c r="C12" s="5">
        <v>23.0</v>
      </c>
      <c r="D12" s="5">
        <v>12.0</v>
      </c>
      <c r="E12" s="5">
        <v>12.63</v>
      </c>
      <c r="F12" s="5">
        <v>5.23</v>
      </c>
      <c r="G12" s="5">
        <v>111.5</v>
      </c>
      <c r="H12" s="5">
        <v>4.0</v>
      </c>
      <c r="I12" s="5">
        <v>0.0</v>
      </c>
      <c r="J12" s="5">
        <v>29.0</v>
      </c>
      <c r="K12" s="5">
        <v>64.2</v>
      </c>
      <c r="L12" s="5">
        <v>0.453</v>
      </c>
      <c r="M12" s="5">
        <v>20.6</v>
      </c>
      <c r="N12" s="5">
        <v>40.0</v>
      </c>
      <c r="O12" s="5">
        <v>0.515</v>
      </c>
      <c r="P12" s="5">
        <v>8.4</v>
      </c>
      <c r="Q12" s="5">
        <v>0.349</v>
      </c>
      <c r="R12" s="5">
        <v>0.72</v>
      </c>
      <c r="S12" s="5">
        <v>11.4</v>
      </c>
      <c r="T12" s="5">
        <v>25.2</v>
      </c>
      <c r="U12" s="5">
        <v>36.6</v>
      </c>
      <c r="V12" s="5">
        <v>13.1</v>
      </c>
      <c r="W12" s="5">
        <v>7.9</v>
      </c>
      <c r="X12" s="5">
        <v>4.6</v>
      </c>
      <c r="Y12" s="5">
        <v>78.2</v>
      </c>
      <c r="Z12" s="5">
        <v>56.8</v>
      </c>
      <c r="AA12" s="5">
        <v>37.8</v>
      </c>
      <c r="AB12" s="5">
        <v>19.0</v>
      </c>
      <c r="AC12" s="5">
        <v>0.734</v>
      </c>
      <c r="AD12" s="5">
        <v>9.1</v>
      </c>
      <c r="AE12" s="5">
        <v>2.7</v>
      </c>
      <c r="AF12" s="11">
        <v>10.0</v>
      </c>
      <c r="AG12" s="11">
        <v>8.0</v>
      </c>
      <c r="AH12" s="11">
        <v>101.0</v>
      </c>
      <c r="AI12" s="11">
        <v>24.1</v>
      </c>
      <c r="AJ12" s="11">
        <v>11.7</v>
      </c>
      <c r="AK12" s="11">
        <v>16.2</v>
      </c>
      <c r="AL12" s="11">
        <v>9.5</v>
      </c>
      <c r="AM12" s="11">
        <v>17.4</v>
      </c>
      <c r="AN12" s="11">
        <v>25.2</v>
      </c>
      <c r="AO12" s="11">
        <v>0.444</v>
      </c>
      <c r="AP12" s="11">
        <v>19.1</v>
      </c>
      <c r="AQ12" s="11">
        <v>0.506</v>
      </c>
      <c r="AR12" s="11">
        <v>6.1</v>
      </c>
      <c r="AS12" s="11">
        <v>0.322</v>
      </c>
      <c r="AT12" s="11">
        <v>14.2</v>
      </c>
      <c r="AU12" s="11">
        <v>19.3</v>
      </c>
      <c r="AV12" s="11">
        <v>25.8</v>
      </c>
      <c r="AW12" s="11">
        <v>34.9</v>
      </c>
      <c r="AX12" s="11">
        <v>11.5</v>
      </c>
      <c r="AY12" s="11">
        <v>5.1</v>
      </c>
      <c r="AZ12" s="11">
        <v>13.4</v>
      </c>
      <c r="BA12" s="11">
        <v>15.8</v>
      </c>
      <c r="BB12" s="11">
        <v>70.8</v>
      </c>
    </row>
    <row r="13">
      <c r="A13" s="2" t="s">
        <v>58</v>
      </c>
      <c r="B13" s="5">
        <v>1.0</v>
      </c>
      <c r="C13" s="5">
        <v>22.0</v>
      </c>
      <c r="D13" s="5">
        <v>11.0</v>
      </c>
      <c r="E13" s="5">
        <v>18.08</v>
      </c>
      <c r="F13" s="5">
        <v>11.17</v>
      </c>
      <c r="G13" s="5">
        <v>113.3</v>
      </c>
      <c r="H13" s="5">
        <v>3.0</v>
      </c>
      <c r="I13" s="5">
        <v>0.0</v>
      </c>
      <c r="J13" s="5">
        <v>25.7</v>
      </c>
      <c r="K13" s="5">
        <v>57.6</v>
      </c>
      <c r="L13" s="5">
        <v>0.447</v>
      </c>
      <c r="M13" s="5">
        <v>16.0</v>
      </c>
      <c r="N13" s="5">
        <v>31.5</v>
      </c>
      <c r="O13" s="5">
        <v>0.508</v>
      </c>
      <c r="P13" s="5">
        <v>9.7</v>
      </c>
      <c r="Q13" s="5">
        <v>0.372</v>
      </c>
      <c r="R13" s="5">
        <v>0.749</v>
      </c>
      <c r="S13" s="5">
        <v>11.7</v>
      </c>
      <c r="T13" s="5">
        <v>22.6</v>
      </c>
      <c r="U13" s="5">
        <v>34.3</v>
      </c>
      <c r="V13" s="5">
        <v>14.5</v>
      </c>
      <c r="W13" s="5">
        <v>6.7</v>
      </c>
      <c r="X13" s="5">
        <v>2.4</v>
      </c>
      <c r="Y13" s="5">
        <v>77.2</v>
      </c>
      <c r="Z13" s="5">
        <v>56.2</v>
      </c>
      <c r="AA13" s="5">
        <v>34.9</v>
      </c>
      <c r="AB13" s="5">
        <v>21.3</v>
      </c>
      <c r="AC13" s="5">
        <v>0.707</v>
      </c>
      <c r="AD13" s="5">
        <v>10.2</v>
      </c>
      <c r="AE13" s="5">
        <v>2.9</v>
      </c>
      <c r="AF13" s="11">
        <v>10.0</v>
      </c>
      <c r="AG13" s="11">
        <v>7.0</v>
      </c>
      <c r="AH13" s="11">
        <v>103.1</v>
      </c>
      <c r="AI13" s="11">
        <v>26.1</v>
      </c>
      <c r="AJ13" s="11">
        <v>16.0</v>
      </c>
      <c r="AK13" s="11">
        <v>21.4</v>
      </c>
      <c r="AL13" s="11">
        <v>12.3</v>
      </c>
      <c r="AM13" s="11">
        <v>17.4</v>
      </c>
      <c r="AN13" s="11">
        <v>25.5</v>
      </c>
      <c r="AO13" s="11">
        <v>0.453</v>
      </c>
      <c r="AP13" s="11">
        <v>18.6</v>
      </c>
      <c r="AQ13" s="11">
        <v>0.533</v>
      </c>
      <c r="AR13" s="11">
        <v>6.8</v>
      </c>
      <c r="AS13" s="11">
        <v>0.322</v>
      </c>
      <c r="AT13" s="11">
        <v>12.5</v>
      </c>
      <c r="AU13" s="11">
        <v>17.6</v>
      </c>
      <c r="AV13" s="11">
        <v>21.9</v>
      </c>
      <c r="AW13" s="11">
        <v>32.2</v>
      </c>
      <c r="AX13" s="11">
        <v>15.4</v>
      </c>
      <c r="AY13" s="11">
        <v>6.3</v>
      </c>
      <c r="AZ13" s="11">
        <v>13.5</v>
      </c>
      <c r="BA13" s="11">
        <v>18.5</v>
      </c>
      <c r="BB13" s="11">
        <v>70.3</v>
      </c>
    </row>
    <row r="14">
      <c r="A14" s="2" t="s">
        <v>91</v>
      </c>
      <c r="B14" s="5">
        <v>0.0</v>
      </c>
      <c r="C14" s="5">
        <v>27.0</v>
      </c>
      <c r="D14" s="5">
        <v>15.0</v>
      </c>
      <c r="E14" s="5">
        <v>3.9</v>
      </c>
      <c r="F14" s="5">
        <v>-2.16</v>
      </c>
      <c r="G14" s="5">
        <v>109.7</v>
      </c>
      <c r="H14" s="5">
        <v>1.0</v>
      </c>
      <c r="I14" s="5">
        <v>0.0</v>
      </c>
      <c r="J14" s="5">
        <v>26.5</v>
      </c>
      <c r="K14" s="5">
        <v>53.7</v>
      </c>
      <c r="L14" s="5">
        <v>0.493</v>
      </c>
      <c r="M14" s="5">
        <v>20.9</v>
      </c>
      <c r="N14" s="5">
        <v>37.9</v>
      </c>
      <c r="O14" s="5">
        <v>0.552</v>
      </c>
      <c r="P14" s="5">
        <v>5.6</v>
      </c>
      <c r="Q14" s="5">
        <v>0.353</v>
      </c>
      <c r="R14" s="5">
        <v>0.728</v>
      </c>
      <c r="S14" s="5">
        <v>8.1</v>
      </c>
      <c r="T14" s="5">
        <v>24.0</v>
      </c>
      <c r="U14" s="5">
        <v>32.1</v>
      </c>
      <c r="V14" s="5">
        <v>14.2</v>
      </c>
      <c r="W14" s="5">
        <v>6.4</v>
      </c>
      <c r="X14" s="5">
        <v>2.5</v>
      </c>
      <c r="Y14" s="5">
        <v>72.2</v>
      </c>
      <c r="Z14" s="5">
        <v>54.4</v>
      </c>
      <c r="AA14" s="5">
        <v>37.5</v>
      </c>
      <c r="AB14" s="5">
        <v>17.0</v>
      </c>
      <c r="AC14" s="5">
        <v>0.753</v>
      </c>
      <c r="AD14" s="5">
        <v>8.3</v>
      </c>
      <c r="AE14" s="5">
        <v>2.3</v>
      </c>
      <c r="AF14" s="11">
        <v>7.0</v>
      </c>
      <c r="AG14" s="11">
        <v>5.0</v>
      </c>
      <c r="AH14" s="11">
        <v>99.7</v>
      </c>
      <c r="AI14" s="11">
        <v>15.9</v>
      </c>
      <c r="AJ14" s="11">
        <v>13.6</v>
      </c>
      <c r="AK14" s="11">
        <v>18.7</v>
      </c>
      <c r="AL14" s="11">
        <v>11.3</v>
      </c>
      <c r="AM14" s="11">
        <v>16.1</v>
      </c>
      <c r="AN14" s="11">
        <v>24.0</v>
      </c>
      <c r="AO14" s="11">
        <v>0.441</v>
      </c>
      <c r="AP14" s="11">
        <v>18.2</v>
      </c>
      <c r="AQ14" s="11">
        <v>0.486</v>
      </c>
      <c r="AR14" s="11">
        <v>5.8</v>
      </c>
      <c r="AS14" s="11">
        <v>0.343</v>
      </c>
      <c r="AT14" s="11">
        <v>11.7</v>
      </c>
      <c r="AU14" s="11">
        <v>15.6</v>
      </c>
      <c r="AV14" s="11">
        <v>21.9</v>
      </c>
      <c r="AW14" s="11">
        <v>30.2</v>
      </c>
      <c r="AX14" s="11">
        <v>11.6</v>
      </c>
      <c r="AY14" s="11">
        <v>4.9</v>
      </c>
      <c r="AZ14" s="11">
        <v>12.4</v>
      </c>
      <c r="BA14" s="11">
        <v>17.8</v>
      </c>
      <c r="BB14" s="11">
        <v>65.6</v>
      </c>
    </row>
    <row r="15">
      <c r="A15" s="2" t="s">
        <v>59</v>
      </c>
      <c r="B15" s="5">
        <v>1.0</v>
      </c>
      <c r="C15" s="5">
        <v>24.0</v>
      </c>
      <c r="D15" s="5">
        <v>11.0</v>
      </c>
      <c r="E15" s="5">
        <v>12.19</v>
      </c>
      <c r="F15" s="5">
        <v>7.28</v>
      </c>
      <c r="G15" s="5">
        <v>112.3</v>
      </c>
      <c r="H15" s="5">
        <v>1.0</v>
      </c>
      <c r="I15" s="5">
        <v>0.0</v>
      </c>
      <c r="J15" s="5">
        <v>28.4</v>
      </c>
      <c r="K15" s="5">
        <v>59.9</v>
      </c>
      <c r="L15" s="5">
        <v>0.473</v>
      </c>
      <c r="M15" s="5">
        <v>19.0</v>
      </c>
      <c r="N15" s="5">
        <v>34.0</v>
      </c>
      <c r="O15" s="5">
        <v>0.559</v>
      </c>
      <c r="P15" s="5">
        <v>9.4</v>
      </c>
      <c r="Q15" s="5">
        <v>0.361</v>
      </c>
      <c r="R15" s="5">
        <v>0.758</v>
      </c>
      <c r="S15" s="5">
        <v>9.1</v>
      </c>
      <c r="T15" s="5">
        <v>21.3</v>
      </c>
      <c r="U15" s="5">
        <v>30.3</v>
      </c>
      <c r="V15" s="5">
        <v>16.1</v>
      </c>
      <c r="W15" s="5">
        <v>10.3</v>
      </c>
      <c r="X15" s="5">
        <v>2.7</v>
      </c>
      <c r="Y15" s="5">
        <v>79.5</v>
      </c>
      <c r="Z15" s="5">
        <v>56.9</v>
      </c>
      <c r="AA15" s="5">
        <v>31.8</v>
      </c>
      <c r="AB15" s="5">
        <v>25.1</v>
      </c>
      <c r="AC15" s="5">
        <v>0.752</v>
      </c>
      <c r="AD15" s="5">
        <v>12.7</v>
      </c>
      <c r="AE15" s="5">
        <v>2.3</v>
      </c>
      <c r="AF15" s="11">
        <v>9.0</v>
      </c>
      <c r="AG15" s="11">
        <v>7.0</v>
      </c>
      <c r="AH15" s="11">
        <v>105.4</v>
      </c>
      <c r="AI15" s="11">
        <v>26.0</v>
      </c>
      <c r="AJ15" s="11">
        <v>13.4</v>
      </c>
      <c r="AK15" s="11">
        <v>17.7</v>
      </c>
      <c r="AL15" s="11">
        <v>11.3</v>
      </c>
      <c r="AM15" s="11">
        <v>18.1</v>
      </c>
      <c r="AN15" s="11">
        <v>25.3</v>
      </c>
      <c r="AO15" s="11">
        <v>0.445</v>
      </c>
      <c r="AP15" s="11">
        <v>16.5</v>
      </c>
      <c r="AQ15" s="11">
        <v>0.517</v>
      </c>
      <c r="AR15" s="11">
        <v>8.9</v>
      </c>
      <c r="AS15" s="11">
        <v>0.354</v>
      </c>
      <c r="AT15" s="11">
        <v>15.0</v>
      </c>
      <c r="AU15" s="11">
        <v>20.0</v>
      </c>
      <c r="AV15" s="11">
        <v>24.7</v>
      </c>
      <c r="AW15" s="11">
        <v>37.4</v>
      </c>
      <c r="AX15" s="11">
        <v>14.6</v>
      </c>
      <c r="AY15" s="11">
        <v>6.3</v>
      </c>
      <c r="AZ15" s="11">
        <v>17.2</v>
      </c>
      <c r="BA15" s="11">
        <v>16.7</v>
      </c>
      <c r="BB15" s="11">
        <v>74.6</v>
      </c>
    </row>
    <row r="16">
      <c r="A16" s="2" t="s">
        <v>92</v>
      </c>
      <c r="B16" s="5">
        <v>0.0</v>
      </c>
      <c r="C16" s="5">
        <v>26.0</v>
      </c>
      <c r="D16" s="5">
        <v>13.0</v>
      </c>
      <c r="E16" s="5">
        <v>15.26</v>
      </c>
      <c r="F16" s="5">
        <v>7.29</v>
      </c>
      <c r="G16" s="5">
        <v>113.1</v>
      </c>
      <c r="H16" s="5">
        <v>1.0</v>
      </c>
      <c r="I16" s="5">
        <v>0.0</v>
      </c>
      <c r="J16" s="5">
        <v>27.0</v>
      </c>
      <c r="K16" s="5">
        <v>56.4</v>
      </c>
      <c r="L16" s="5">
        <v>0.48</v>
      </c>
      <c r="M16" s="5">
        <v>17.6</v>
      </c>
      <c r="N16" s="5">
        <v>32.4</v>
      </c>
      <c r="O16" s="5">
        <v>0.544</v>
      </c>
      <c r="P16" s="5">
        <v>9.4</v>
      </c>
      <c r="Q16" s="5">
        <v>0.393</v>
      </c>
      <c r="R16" s="5">
        <v>0.764</v>
      </c>
      <c r="S16" s="5">
        <v>8.6</v>
      </c>
      <c r="T16" s="5">
        <v>27.0</v>
      </c>
      <c r="U16" s="5">
        <v>35.6</v>
      </c>
      <c r="V16" s="5">
        <v>16.9</v>
      </c>
      <c r="W16" s="5">
        <v>5.0</v>
      </c>
      <c r="X16" s="5">
        <v>3.4</v>
      </c>
      <c r="Y16" s="5">
        <v>78.6</v>
      </c>
      <c r="Z16" s="5">
        <v>58.9</v>
      </c>
      <c r="AA16" s="5">
        <v>39.2</v>
      </c>
      <c r="AB16" s="5">
        <v>19.7</v>
      </c>
      <c r="AC16" s="5">
        <v>0.748</v>
      </c>
      <c r="AD16" s="5">
        <v>8.8</v>
      </c>
      <c r="AE16" s="5">
        <v>2.5</v>
      </c>
      <c r="AF16" s="11">
        <v>8.0</v>
      </c>
      <c r="AG16" s="11">
        <v>5.0</v>
      </c>
      <c r="AH16" s="11">
        <v>100.4</v>
      </c>
      <c r="AI16" s="11">
        <v>24.0</v>
      </c>
      <c r="AJ16" s="11">
        <v>15.1</v>
      </c>
      <c r="AK16" s="11">
        <v>19.7</v>
      </c>
      <c r="AL16" s="11">
        <v>12.1</v>
      </c>
      <c r="AM16" s="11">
        <v>17.0</v>
      </c>
      <c r="AN16" s="11">
        <v>24.8</v>
      </c>
      <c r="AO16" s="11">
        <v>0.421</v>
      </c>
      <c r="AP16" s="11">
        <v>18.0</v>
      </c>
      <c r="AQ16" s="11">
        <v>0.459</v>
      </c>
      <c r="AR16" s="11">
        <v>6.8</v>
      </c>
      <c r="AS16" s="11">
        <v>0.345</v>
      </c>
      <c r="AT16" s="11">
        <v>13.3</v>
      </c>
      <c r="AU16" s="11">
        <v>17.8</v>
      </c>
      <c r="AV16" s="11">
        <v>22.8</v>
      </c>
      <c r="AW16" s="11">
        <v>31.6</v>
      </c>
      <c r="AX16" s="11">
        <v>11.7</v>
      </c>
      <c r="AY16" s="11">
        <v>5.5</v>
      </c>
      <c r="AZ16" s="11">
        <v>11.1</v>
      </c>
      <c r="BA16" s="11">
        <v>18.9</v>
      </c>
      <c r="BB16" s="11">
        <v>69.7</v>
      </c>
    </row>
    <row r="17">
      <c r="A17" s="2" t="s">
        <v>93</v>
      </c>
      <c r="B17" s="5">
        <v>1.0</v>
      </c>
      <c r="C17" s="5">
        <v>28.0</v>
      </c>
      <c r="D17" s="5">
        <v>14.0</v>
      </c>
      <c r="E17" s="5">
        <v>20.0</v>
      </c>
      <c r="F17" s="5">
        <v>8.82</v>
      </c>
      <c r="G17" s="5">
        <v>113.4</v>
      </c>
      <c r="H17" s="5">
        <v>5.0</v>
      </c>
      <c r="I17" s="5">
        <v>0.0</v>
      </c>
      <c r="J17" s="5">
        <v>29.4</v>
      </c>
      <c r="K17" s="5">
        <v>59.3</v>
      </c>
      <c r="L17" s="5">
        <v>0.496</v>
      </c>
      <c r="M17" s="5">
        <v>20.8</v>
      </c>
      <c r="N17" s="5">
        <v>36.8</v>
      </c>
      <c r="O17" s="5">
        <v>0.566</v>
      </c>
      <c r="P17" s="5">
        <v>8.6</v>
      </c>
      <c r="Q17" s="5">
        <v>0.382</v>
      </c>
      <c r="R17" s="5">
        <v>0.709</v>
      </c>
      <c r="S17" s="5">
        <v>10.3</v>
      </c>
      <c r="T17" s="5">
        <v>29.1</v>
      </c>
      <c r="U17" s="5">
        <v>39.4</v>
      </c>
      <c r="V17" s="5">
        <v>19.2</v>
      </c>
      <c r="W17" s="5">
        <v>6.1</v>
      </c>
      <c r="X17" s="5">
        <v>3.2</v>
      </c>
      <c r="Y17" s="5">
        <v>82.7</v>
      </c>
      <c r="Z17" s="5">
        <v>63.3</v>
      </c>
      <c r="AA17" s="5">
        <v>38.8</v>
      </c>
      <c r="AB17" s="5">
        <v>24.5</v>
      </c>
      <c r="AC17" s="5">
        <v>0.714</v>
      </c>
      <c r="AD17" s="5">
        <v>10.3</v>
      </c>
      <c r="AE17" s="5">
        <v>3.4</v>
      </c>
      <c r="AF17" s="11">
        <v>6.0</v>
      </c>
      <c r="AG17" s="11">
        <v>6.0</v>
      </c>
      <c r="AH17" s="11">
        <v>98.1</v>
      </c>
      <c r="AI17" s="11">
        <v>22.5</v>
      </c>
      <c r="AJ17" s="11">
        <v>15.3</v>
      </c>
      <c r="AK17" s="11">
        <v>21.6</v>
      </c>
      <c r="AL17" s="11">
        <v>13.4</v>
      </c>
      <c r="AM17" s="11">
        <v>17.0</v>
      </c>
      <c r="AN17" s="11">
        <v>25.9</v>
      </c>
      <c r="AO17" s="11">
        <v>0.408</v>
      </c>
      <c r="AP17" s="11">
        <v>17.8</v>
      </c>
      <c r="AQ17" s="11">
        <v>0.459</v>
      </c>
      <c r="AR17" s="11">
        <v>8.0</v>
      </c>
      <c r="AS17" s="11">
        <v>0.328</v>
      </c>
      <c r="AT17" s="11">
        <v>11.8</v>
      </c>
      <c r="AU17" s="11">
        <v>16.5</v>
      </c>
      <c r="AV17" s="11">
        <v>22.8</v>
      </c>
      <c r="AW17" s="11">
        <v>33.1</v>
      </c>
      <c r="AX17" s="11">
        <v>12.8</v>
      </c>
      <c r="AY17" s="11">
        <v>7.9</v>
      </c>
      <c r="AZ17" s="11">
        <v>12.4</v>
      </c>
      <c r="BA17" s="11">
        <v>19.3</v>
      </c>
      <c r="BB17" s="11">
        <v>71.5</v>
      </c>
    </row>
    <row r="18">
      <c r="A18" s="2" t="s">
        <v>60</v>
      </c>
      <c r="B18" s="5">
        <v>0.0</v>
      </c>
      <c r="C18" s="5">
        <v>21.0</v>
      </c>
      <c r="D18" s="5">
        <v>10.0</v>
      </c>
      <c r="E18" s="5">
        <v>2.83</v>
      </c>
      <c r="F18" s="5">
        <v>-2.91</v>
      </c>
      <c r="G18" s="5">
        <v>108.0</v>
      </c>
      <c r="H18" s="5">
        <v>0.0</v>
      </c>
      <c r="I18" s="5">
        <v>0.0</v>
      </c>
      <c r="J18" s="5">
        <v>27.2</v>
      </c>
      <c r="K18" s="5">
        <v>59.2</v>
      </c>
      <c r="L18" s="5">
        <v>0.459</v>
      </c>
      <c r="M18" s="5">
        <v>18.7</v>
      </c>
      <c r="N18" s="5">
        <v>34.4</v>
      </c>
      <c r="O18" s="5">
        <v>0.543</v>
      </c>
      <c r="P18" s="5">
        <v>8.5</v>
      </c>
      <c r="Q18" s="5">
        <v>0.343</v>
      </c>
      <c r="R18" s="5">
        <v>0.709</v>
      </c>
      <c r="S18" s="5">
        <v>10.1</v>
      </c>
      <c r="T18" s="5">
        <v>29.3</v>
      </c>
      <c r="U18" s="5">
        <v>39.4</v>
      </c>
      <c r="V18" s="5">
        <v>13.6</v>
      </c>
      <c r="W18" s="5">
        <v>5.0</v>
      </c>
      <c r="X18" s="5">
        <v>3.4</v>
      </c>
      <c r="Y18" s="5">
        <v>76.1</v>
      </c>
      <c r="Z18" s="5">
        <v>60.0</v>
      </c>
      <c r="AA18" s="5">
        <v>40.4</v>
      </c>
      <c r="AB18" s="5">
        <v>19.6</v>
      </c>
      <c r="AC18" s="5">
        <v>0.682</v>
      </c>
      <c r="AD18" s="5">
        <v>8.5</v>
      </c>
      <c r="AE18" s="5">
        <v>3.2</v>
      </c>
      <c r="AF18" s="11">
        <v>8.0</v>
      </c>
      <c r="AG18" s="11">
        <v>4.0</v>
      </c>
      <c r="AH18" s="11">
        <v>97.5</v>
      </c>
      <c r="AI18" s="11">
        <v>24.8</v>
      </c>
      <c r="AJ18" s="11">
        <v>13.2</v>
      </c>
      <c r="AK18" s="11">
        <v>18.6</v>
      </c>
      <c r="AL18" s="11">
        <v>12.7</v>
      </c>
      <c r="AM18" s="11">
        <v>16.2</v>
      </c>
      <c r="AN18" s="11">
        <v>25.3</v>
      </c>
      <c r="AO18" s="11">
        <v>0.421</v>
      </c>
      <c r="AP18" s="11">
        <v>18.9</v>
      </c>
      <c r="AQ18" s="11">
        <v>0.467</v>
      </c>
      <c r="AR18" s="11">
        <v>6.4</v>
      </c>
      <c r="AS18" s="11">
        <v>0.324</v>
      </c>
      <c r="AT18" s="11">
        <v>11.8</v>
      </c>
      <c r="AU18" s="11">
        <v>17.3</v>
      </c>
      <c r="AV18" s="11">
        <v>24.4</v>
      </c>
      <c r="AW18" s="11">
        <v>32.9</v>
      </c>
      <c r="AX18" s="11">
        <v>10.9</v>
      </c>
      <c r="AY18" s="11">
        <v>6.4</v>
      </c>
      <c r="AZ18" s="11">
        <v>10.5</v>
      </c>
      <c r="BA18" s="11">
        <v>18.2</v>
      </c>
      <c r="BB18" s="11">
        <v>68.7</v>
      </c>
    </row>
    <row r="19">
      <c r="A19" s="2" t="s">
        <v>94</v>
      </c>
      <c r="B19" s="5">
        <v>1.0</v>
      </c>
      <c r="C19" s="5">
        <v>29.0</v>
      </c>
      <c r="D19" s="5">
        <v>15.0</v>
      </c>
      <c r="E19" s="5">
        <v>19.55</v>
      </c>
      <c r="F19" s="5">
        <v>8.94</v>
      </c>
      <c r="G19" s="5">
        <v>113.7</v>
      </c>
      <c r="H19" s="5">
        <v>3.0</v>
      </c>
      <c r="I19" s="5">
        <v>0.0</v>
      </c>
      <c r="J19" s="5">
        <v>25.5</v>
      </c>
      <c r="K19" s="5">
        <v>55.2</v>
      </c>
      <c r="L19" s="5">
        <v>0.462</v>
      </c>
      <c r="M19" s="5">
        <v>18.6</v>
      </c>
      <c r="N19" s="5">
        <v>34.3</v>
      </c>
      <c r="O19" s="5">
        <v>0.542</v>
      </c>
      <c r="P19" s="5">
        <v>6.9</v>
      </c>
      <c r="Q19" s="5">
        <v>0.331</v>
      </c>
      <c r="R19" s="5">
        <v>0.746</v>
      </c>
      <c r="S19" s="5">
        <v>12.2</v>
      </c>
      <c r="T19" s="5">
        <v>26.4</v>
      </c>
      <c r="U19" s="5">
        <v>38.6</v>
      </c>
      <c r="V19" s="5">
        <v>15.5</v>
      </c>
      <c r="W19" s="5">
        <v>4.8</v>
      </c>
      <c r="X19" s="5">
        <v>3.7</v>
      </c>
      <c r="Y19" s="5">
        <v>73.3</v>
      </c>
      <c r="Z19" s="5">
        <v>57.9</v>
      </c>
      <c r="AA19" s="5">
        <v>37.6</v>
      </c>
      <c r="AB19" s="5">
        <v>20.3</v>
      </c>
      <c r="AC19" s="5">
        <v>0.728</v>
      </c>
      <c r="AD19" s="5">
        <v>8.2</v>
      </c>
      <c r="AE19" s="5">
        <v>3.0</v>
      </c>
      <c r="AF19" s="11">
        <v>5.0</v>
      </c>
      <c r="AG19" s="11">
        <v>5.0</v>
      </c>
      <c r="AH19" s="11">
        <v>97.3</v>
      </c>
      <c r="AI19" s="11">
        <v>20.9</v>
      </c>
      <c r="AJ19" s="11">
        <v>15.4</v>
      </c>
      <c r="AK19" s="11">
        <v>20.6</v>
      </c>
      <c r="AL19" s="11">
        <v>11.1</v>
      </c>
      <c r="AM19" s="11">
        <v>13.7</v>
      </c>
      <c r="AN19" s="11">
        <v>24.1</v>
      </c>
      <c r="AO19" s="11">
        <v>0.417</v>
      </c>
      <c r="AP19" s="11">
        <v>17.7</v>
      </c>
      <c r="AQ19" s="11">
        <v>0.472</v>
      </c>
      <c r="AR19" s="11">
        <v>6.4</v>
      </c>
      <c r="AS19" s="11">
        <v>0.314</v>
      </c>
      <c r="AT19" s="11">
        <v>8.0</v>
      </c>
      <c r="AU19" s="11">
        <v>11.0</v>
      </c>
      <c r="AV19" s="11">
        <v>19.5</v>
      </c>
      <c r="AW19" s="11">
        <v>27.6</v>
      </c>
      <c r="AX19" s="11">
        <v>12.3</v>
      </c>
      <c r="AY19" s="11">
        <v>6.1</v>
      </c>
      <c r="AZ19" s="11">
        <v>10.0</v>
      </c>
      <c r="BA19" s="11">
        <v>18.8</v>
      </c>
      <c r="BB19" s="11">
        <v>62.7</v>
      </c>
    </row>
    <row r="20">
      <c r="A20" s="2" t="s">
        <v>118</v>
      </c>
      <c r="B20" s="5">
        <v>0.0</v>
      </c>
      <c r="C20" s="5">
        <v>14.0</v>
      </c>
      <c r="D20" s="5">
        <v>7.0</v>
      </c>
      <c r="E20" s="5">
        <v>-9.46</v>
      </c>
      <c r="F20" s="5">
        <v>-4.49</v>
      </c>
      <c r="G20" s="5">
        <v>95.8</v>
      </c>
      <c r="H20" s="5">
        <v>0.0</v>
      </c>
      <c r="I20" s="5">
        <v>0.0</v>
      </c>
      <c r="J20" s="5">
        <v>25.5</v>
      </c>
      <c r="K20" s="5">
        <v>59.8</v>
      </c>
      <c r="L20" s="5">
        <v>0.427</v>
      </c>
      <c r="M20" s="5">
        <v>20.8</v>
      </c>
      <c r="N20" s="5">
        <v>43.0</v>
      </c>
      <c r="O20" s="5">
        <v>0.483</v>
      </c>
      <c r="P20" s="5">
        <v>4.8</v>
      </c>
      <c r="Q20" s="5">
        <v>0.284</v>
      </c>
      <c r="R20" s="5">
        <v>0.661</v>
      </c>
      <c r="S20" s="5">
        <v>11.6</v>
      </c>
      <c r="T20" s="5">
        <v>26.1</v>
      </c>
      <c r="U20" s="5">
        <v>37.7</v>
      </c>
      <c r="V20" s="5">
        <v>11.6</v>
      </c>
      <c r="W20" s="5">
        <v>6.7</v>
      </c>
      <c r="X20" s="5">
        <v>3.4</v>
      </c>
      <c r="Y20" s="5">
        <v>69.4</v>
      </c>
      <c r="Z20" s="5">
        <v>58.3</v>
      </c>
      <c r="AA20" s="5">
        <v>37.8</v>
      </c>
      <c r="AB20" s="5">
        <v>20.5</v>
      </c>
      <c r="AC20" s="5">
        <v>0.707</v>
      </c>
      <c r="AD20" s="5">
        <v>9.9</v>
      </c>
      <c r="AE20" s="5">
        <v>3.4</v>
      </c>
      <c r="AF20" s="11">
        <v>20.0</v>
      </c>
      <c r="AG20" s="11">
        <v>11.0</v>
      </c>
      <c r="AH20" s="11">
        <v>98.8</v>
      </c>
      <c r="AI20" s="11">
        <v>16.8</v>
      </c>
      <c r="AJ20" s="11">
        <v>13.6</v>
      </c>
      <c r="AK20" s="11">
        <v>20.6</v>
      </c>
      <c r="AL20" s="11">
        <v>14.6</v>
      </c>
      <c r="AM20" s="11">
        <v>18.6</v>
      </c>
      <c r="AN20" s="11">
        <v>24.9</v>
      </c>
      <c r="AO20" s="11">
        <v>0.426</v>
      </c>
      <c r="AP20" s="11">
        <v>18.1</v>
      </c>
      <c r="AQ20" s="11">
        <v>0.479</v>
      </c>
      <c r="AR20" s="11">
        <v>6.7</v>
      </c>
      <c r="AS20" s="11">
        <v>0.329</v>
      </c>
      <c r="AT20" s="11">
        <v>15.1</v>
      </c>
      <c r="AU20" s="11">
        <v>21.4</v>
      </c>
      <c r="AV20" s="11">
        <v>25.7</v>
      </c>
      <c r="AW20" s="11">
        <v>35.6</v>
      </c>
      <c r="AX20" s="11">
        <v>11.6</v>
      </c>
      <c r="AY20" s="11">
        <v>7.7</v>
      </c>
      <c r="AZ20" s="11">
        <v>13.7</v>
      </c>
      <c r="BA20" s="11">
        <v>18.7</v>
      </c>
      <c r="BB20" s="11">
        <v>71.6</v>
      </c>
    </row>
    <row r="21">
      <c r="A21" s="2" t="s">
        <v>61</v>
      </c>
      <c r="B21" s="5">
        <v>0.0</v>
      </c>
      <c r="C21" s="5">
        <v>19.0</v>
      </c>
      <c r="D21" s="5">
        <v>10.0</v>
      </c>
      <c r="E21" s="5">
        <v>-11.4</v>
      </c>
      <c r="F21" s="5">
        <v>-11.72</v>
      </c>
      <c r="G21" s="5">
        <v>110.1</v>
      </c>
      <c r="H21" s="5">
        <v>0.0</v>
      </c>
      <c r="I21" s="5">
        <v>0.0</v>
      </c>
      <c r="J21" s="5">
        <v>28.6</v>
      </c>
      <c r="K21" s="5">
        <v>62.7</v>
      </c>
      <c r="L21" s="5">
        <v>0.455</v>
      </c>
      <c r="M21" s="5">
        <v>20.5</v>
      </c>
      <c r="N21" s="5">
        <v>39.4</v>
      </c>
      <c r="O21" s="5">
        <v>0.52</v>
      </c>
      <c r="P21" s="5">
        <v>8.1</v>
      </c>
      <c r="Q21" s="5">
        <v>0.346</v>
      </c>
      <c r="R21" s="5">
        <v>0.746</v>
      </c>
      <c r="S21" s="5">
        <v>11.7</v>
      </c>
      <c r="T21" s="5">
        <v>22.5</v>
      </c>
      <c r="U21" s="5">
        <v>34.2</v>
      </c>
      <c r="V21" s="5">
        <v>15.0</v>
      </c>
      <c r="W21" s="5">
        <v>8.0</v>
      </c>
      <c r="X21" s="5">
        <v>1.9</v>
      </c>
      <c r="Y21" s="5">
        <v>77.8</v>
      </c>
      <c r="Z21" s="5">
        <v>55.1</v>
      </c>
      <c r="AA21" s="5">
        <v>33.2</v>
      </c>
      <c r="AB21" s="5">
        <v>21.9</v>
      </c>
      <c r="AC21" s="5">
        <v>0.744</v>
      </c>
      <c r="AD21" s="5">
        <v>8.9</v>
      </c>
      <c r="AE21" s="5">
        <v>3.9</v>
      </c>
      <c r="AF21" s="11">
        <v>15.0</v>
      </c>
      <c r="AG21" s="11">
        <v>6.0</v>
      </c>
      <c r="AH21" s="11">
        <v>106.0</v>
      </c>
      <c r="AI21" s="11">
        <v>23.4</v>
      </c>
      <c r="AJ21" s="11">
        <v>12.6</v>
      </c>
      <c r="AK21" s="11">
        <v>16.9</v>
      </c>
      <c r="AL21" s="11">
        <v>11.5</v>
      </c>
      <c r="AM21" s="11">
        <v>19.0</v>
      </c>
      <c r="AN21" s="11">
        <v>26.4</v>
      </c>
      <c r="AO21" s="11">
        <v>0.479</v>
      </c>
      <c r="AP21" s="11">
        <v>18.4</v>
      </c>
      <c r="AQ21" s="11">
        <v>0.554</v>
      </c>
      <c r="AR21" s="11">
        <v>8.0</v>
      </c>
      <c r="AS21" s="11">
        <v>0.365</v>
      </c>
      <c r="AT21" s="11">
        <v>14.1</v>
      </c>
      <c r="AU21" s="11">
        <v>18.9</v>
      </c>
      <c r="AV21" s="11">
        <v>24.5</v>
      </c>
      <c r="AW21" s="11">
        <v>33.4</v>
      </c>
      <c r="AX21" s="11">
        <v>14.8</v>
      </c>
      <c r="AY21" s="11">
        <v>5.7</v>
      </c>
      <c r="AZ21" s="11">
        <v>15.6</v>
      </c>
      <c r="BA21" s="11">
        <v>15.8</v>
      </c>
      <c r="BB21" s="11">
        <v>74.9</v>
      </c>
    </row>
    <row r="22">
      <c r="A22" s="2" t="s">
        <v>95</v>
      </c>
      <c r="B22" s="5">
        <v>0.0</v>
      </c>
      <c r="C22" s="5">
        <v>26.0</v>
      </c>
      <c r="D22" s="5">
        <v>13.0</v>
      </c>
      <c r="E22" s="5">
        <v>14.43</v>
      </c>
      <c r="F22" s="5">
        <v>6.64</v>
      </c>
      <c r="G22" s="5">
        <v>108.6</v>
      </c>
      <c r="H22" s="5">
        <v>2.0</v>
      </c>
      <c r="I22" s="5">
        <v>0.0</v>
      </c>
      <c r="J22" s="5">
        <v>28.8</v>
      </c>
      <c r="K22" s="5">
        <v>60.2</v>
      </c>
      <c r="L22" s="5">
        <v>0.48</v>
      </c>
      <c r="M22" s="5">
        <v>22.7</v>
      </c>
      <c r="N22" s="5">
        <v>42.7</v>
      </c>
      <c r="O22" s="5">
        <v>0.531</v>
      </c>
      <c r="P22" s="5">
        <v>6.2</v>
      </c>
      <c r="Q22" s="5">
        <v>0.353</v>
      </c>
      <c r="R22" s="5">
        <v>0.748</v>
      </c>
      <c r="S22" s="5">
        <v>10.4</v>
      </c>
      <c r="T22" s="5">
        <v>25.5</v>
      </c>
      <c r="U22" s="5">
        <v>35.9</v>
      </c>
      <c r="V22" s="5">
        <v>15.9</v>
      </c>
      <c r="W22" s="5">
        <v>8.8</v>
      </c>
      <c r="X22" s="5">
        <v>4.6</v>
      </c>
      <c r="Y22" s="5">
        <v>79.9</v>
      </c>
      <c r="Z22" s="5">
        <v>60.2</v>
      </c>
      <c r="AA22" s="5">
        <v>34.3</v>
      </c>
      <c r="AB22" s="5">
        <v>25.9</v>
      </c>
      <c r="AC22" s="5">
        <v>0.741</v>
      </c>
      <c r="AD22" s="5">
        <v>11.9</v>
      </c>
      <c r="AE22" s="5">
        <v>4.1</v>
      </c>
      <c r="AF22" s="11">
        <v>8.0</v>
      </c>
      <c r="AG22" s="11">
        <v>5.0</v>
      </c>
      <c r="AH22" s="11">
        <v>98.0</v>
      </c>
      <c r="AI22" s="11">
        <v>17.4</v>
      </c>
      <c r="AJ22" s="11">
        <v>16.1</v>
      </c>
      <c r="AK22" s="11">
        <v>21.5</v>
      </c>
      <c r="AL22" s="11">
        <v>13.6</v>
      </c>
      <c r="AM22" s="11">
        <v>18.4</v>
      </c>
      <c r="AN22" s="11">
        <v>24.3</v>
      </c>
      <c r="AO22" s="11">
        <v>0.405</v>
      </c>
      <c r="AP22" s="11">
        <v>16.3</v>
      </c>
      <c r="AQ22" s="11">
        <v>0.476</v>
      </c>
      <c r="AR22" s="11">
        <v>8.0</v>
      </c>
      <c r="AS22" s="11">
        <v>0.31</v>
      </c>
      <c r="AT22" s="11">
        <v>15.5</v>
      </c>
      <c r="AU22" s="11">
        <v>20.8</v>
      </c>
      <c r="AV22" s="11">
        <v>23.1</v>
      </c>
      <c r="AW22" s="11">
        <v>34.9</v>
      </c>
      <c r="AX22" s="11">
        <v>13.5</v>
      </c>
      <c r="AY22" s="11">
        <v>7.5</v>
      </c>
      <c r="AZ22" s="11">
        <v>15.5</v>
      </c>
      <c r="BA22" s="11">
        <v>18.7</v>
      </c>
      <c r="BB22" s="11">
        <v>72.2</v>
      </c>
    </row>
    <row r="23">
      <c r="A23" s="2" t="s">
        <v>62</v>
      </c>
      <c r="B23" s="5">
        <v>0.0</v>
      </c>
      <c r="C23" s="5">
        <v>31.0</v>
      </c>
      <c r="D23" s="5">
        <v>18.0</v>
      </c>
      <c r="E23" s="5">
        <v>13.39</v>
      </c>
      <c r="F23" s="5">
        <v>0.51</v>
      </c>
      <c r="G23" s="5">
        <v>113.4</v>
      </c>
      <c r="H23" s="5">
        <v>0.0</v>
      </c>
      <c r="I23" s="5">
        <v>0.0</v>
      </c>
      <c r="J23" s="5">
        <v>28.2</v>
      </c>
      <c r="K23" s="5">
        <v>59.8</v>
      </c>
      <c r="L23" s="5">
        <v>0.472</v>
      </c>
      <c r="M23" s="5">
        <v>18.5</v>
      </c>
      <c r="N23" s="5">
        <v>33.6</v>
      </c>
      <c r="O23" s="5">
        <v>0.55</v>
      </c>
      <c r="P23" s="5">
        <v>9.8</v>
      </c>
      <c r="Q23" s="5">
        <v>0.372</v>
      </c>
      <c r="R23" s="5">
        <v>0.716</v>
      </c>
      <c r="S23" s="5">
        <v>10.5</v>
      </c>
      <c r="T23" s="5">
        <v>28.1</v>
      </c>
      <c r="U23" s="5">
        <v>38.7</v>
      </c>
      <c r="V23" s="5">
        <v>14.6</v>
      </c>
      <c r="W23" s="5">
        <v>6.8</v>
      </c>
      <c r="X23" s="5">
        <v>2.5</v>
      </c>
      <c r="Y23" s="5">
        <v>78.8</v>
      </c>
      <c r="Z23" s="5">
        <v>58.3</v>
      </c>
      <c r="AA23" s="5">
        <v>38.2</v>
      </c>
      <c r="AB23" s="5">
        <v>20.1</v>
      </c>
      <c r="AC23" s="5">
        <v>0.747</v>
      </c>
      <c r="AD23" s="5">
        <v>8.9</v>
      </c>
      <c r="AE23" s="5">
        <v>2.3</v>
      </c>
      <c r="AF23" s="11">
        <v>3.0</v>
      </c>
      <c r="AG23" s="11">
        <v>2.0</v>
      </c>
      <c r="AH23" s="11">
        <v>93.5</v>
      </c>
      <c r="AI23" s="11">
        <v>26.3</v>
      </c>
      <c r="AJ23" s="11">
        <v>12.6</v>
      </c>
      <c r="AK23" s="11">
        <v>17.5</v>
      </c>
      <c r="AL23" s="11">
        <v>11.8</v>
      </c>
      <c r="AM23" s="11">
        <v>15.9</v>
      </c>
      <c r="AN23" s="11">
        <v>23.5</v>
      </c>
      <c r="AO23" s="11">
        <v>0.402</v>
      </c>
      <c r="AP23" s="11">
        <v>17.1</v>
      </c>
      <c r="AQ23" s="11">
        <v>0.446</v>
      </c>
      <c r="AR23" s="11">
        <v>6.4</v>
      </c>
      <c r="AS23" s="11">
        <v>0.319</v>
      </c>
      <c r="AT23" s="11">
        <v>11.6</v>
      </c>
      <c r="AU23" s="11">
        <v>15.6</v>
      </c>
      <c r="AV23" s="11">
        <v>23.8</v>
      </c>
      <c r="AW23" s="11">
        <v>32.7</v>
      </c>
      <c r="AX23" s="11">
        <v>7.8</v>
      </c>
      <c r="AY23" s="11">
        <v>5.7</v>
      </c>
      <c r="AZ23" s="11">
        <v>12.8</v>
      </c>
      <c r="BA23" s="11">
        <v>16.7</v>
      </c>
      <c r="BB23" s="11">
        <v>65.0</v>
      </c>
    </row>
    <row r="24">
      <c r="A24" s="2" t="s">
        <v>63</v>
      </c>
      <c r="B24" s="5">
        <v>1.0</v>
      </c>
      <c r="C24" s="5">
        <v>26.0</v>
      </c>
      <c r="D24" s="5">
        <v>14.0</v>
      </c>
      <c r="E24" s="5">
        <v>15.61</v>
      </c>
      <c r="F24" s="5">
        <v>7.03</v>
      </c>
      <c r="G24" s="5">
        <v>110.0</v>
      </c>
      <c r="H24" s="5">
        <v>7.0</v>
      </c>
      <c r="I24" s="5">
        <v>0.0</v>
      </c>
      <c r="J24" s="5">
        <v>26.0</v>
      </c>
      <c r="K24" s="5">
        <v>57.6</v>
      </c>
      <c r="L24" s="5">
        <v>0.451</v>
      </c>
      <c r="M24" s="5">
        <v>19.1</v>
      </c>
      <c r="N24" s="5">
        <v>37.2</v>
      </c>
      <c r="O24" s="5">
        <v>0.514</v>
      </c>
      <c r="P24" s="5">
        <v>6.9</v>
      </c>
      <c r="Q24" s="5">
        <v>0.336</v>
      </c>
      <c r="R24" s="5">
        <v>0.77</v>
      </c>
      <c r="S24" s="5">
        <v>12.1</v>
      </c>
      <c r="T24" s="5">
        <v>26.6</v>
      </c>
      <c r="U24" s="5">
        <v>38.7</v>
      </c>
      <c r="V24" s="5">
        <v>14.8</v>
      </c>
      <c r="W24" s="5">
        <v>5.7</v>
      </c>
      <c r="X24" s="5">
        <v>4.5</v>
      </c>
      <c r="Y24" s="5">
        <v>72.5</v>
      </c>
      <c r="Z24" s="5">
        <v>57.6</v>
      </c>
      <c r="AA24" s="5">
        <v>37.4</v>
      </c>
      <c r="AB24" s="5">
        <v>20.2</v>
      </c>
      <c r="AC24" s="5">
        <v>0.765</v>
      </c>
      <c r="AD24" s="5">
        <v>9.2</v>
      </c>
      <c r="AE24" s="5">
        <v>3.6</v>
      </c>
      <c r="AF24" s="11">
        <v>8.0</v>
      </c>
      <c r="AG24" s="11">
        <v>6.0</v>
      </c>
      <c r="AH24" s="11">
        <v>97.0</v>
      </c>
      <c r="AI24" s="11">
        <v>20.4</v>
      </c>
      <c r="AJ24" s="11">
        <v>13.7</v>
      </c>
      <c r="AK24" s="11">
        <v>17.8</v>
      </c>
      <c r="AL24" s="11">
        <v>12.0</v>
      </c>
      <c r="AM24" s="11">
        <v>15.2</v>
      </c>
      <c r="AN24" s="11">
        <v>23.6</v>
      </c>
      <c r="AO24" s="11">
        <v>0.409</v>
      </c>
      <c r="AP24" s="11">
        <v>17.4</v>
      </c>
      <c r="AQ24" s="11">
        <v>0.467</v>
      </c>
      <c r="AR24" s="11">
        <v>6.1</v>
      </c>
      <c r="AS24" s="11">
        <v>0.304</v>
      </c>
      <c r="AT24" s="11">
        <v>10.6</v>
      </c>
      <c r="AU24" s="11">
        <v>13.9</v>
      </c>
      <c r="AV24" s="11">
        <v>21.4</v>
      </c>
      <c r="AW24" s="11">
        <v>30.6</v>
      </c>
      <c r="AX24" s="11">
        <v>11.3</v>
      </c>
      <c r="AY24" s="11">
        <v>6.1</v>
      </c>
      <c r="AZ24" s="11">
        <v>11.0</v>
      </c>
      <c r="BA24" s="11">
        <v>16.7</v>
      </c>
      <c r="BB24" s="11">
        <v>63.9</v>
      </c>
    </row>
    <row r="25">
      <c r="A25" s="2" t="s">
        <v>96</v>
      </c>
      <c r="B25" s="5">
        <v>0.0</v>
      </c>
      <c r="C25" s="5">
        <v>30.0</v>
      </c>
      <c r="D25" s="5">
        <v>18.0</v>
      </c>
      <c r="E25" s="5">
        <v>9.61</v>
      </c>
      <c r="F25" s="5">
        <v>-2.92</v>
      </c>
      <c r="G25" s="5">
        <v>117.5</v>
      </c>
      <c r="H25" s="5">
        <v>0.0</v>
      </c>
      <c r="I25" s="5">
        <v>0.0</v>
      </c>
      <c r="J25" s="5">
        <v>30.6</v>
      </c>
      <c r="K25" s="5">
        <v>63.8</v>
      </c>
      <c r="L25" s="5">
        <v>0.479</v>
      </c>
      <c r="M25" s="5">
        <v>19.8</v>
      </c>
      <c r="N25" s="5">
        <v>34.5</v>
      </c>
      <c r="O25" s="5">
        <v>0.573</v>
      </c>
      <c r="P25" s="5">
        <v>10.8</v>
      </c>
      <c r="Q25" s="5">
        <v>0.369</v>
      </c>
      <c r="R25" s="5">
        <v>0.776</v>
      </c>
      <c r="S25" s="5">
        <v>8.9</v>
      </c>
      <c r="T25" s="5">
        <v>28.1</v>
      </c>
      <c r="U25" s="5">
        <v>36.9</v>
      </c>
      <c r="V25" s="5">
        <v>14.8</v>
      </c>
      <c r="W25" s="5">
        <v>6.9</v>
      </c>
      <c r="X25" s="5">
        <v>5.4</v>
      </c>
      <c r="Y25" s="5">
        <v>84.2</v>
      </c>
      <c r="Z25" s="5">
        <v>63.0</v>
      </c>
      <c r="AA25" s="5">
        <v>38.0</v>
      </c>
      <c r="AB25" s="5">
        <v>25.1</v>
      </c>
      <c r="AC25" s="5">
        <v>0.718</v>
      </c>
      <c r="AD25" s="5">
        <v>10.4</v>
      </c>
      <c r="AE25" s="5">
        <v>2.6</v>
      </c>
      <c r="AF25" s="11">
        <v>4.0</v>
      </c>
      <c r="AG25" s="11">
        <v>0.0</v>
      </c>
      <c r="AH25" s="11">
        <v>97.8</v>
      </c>
      <c r="AI25" s="11">
        <v>29.3</v>
      </c>
      <c r="AJ25" s="11">
        <v>12.3</v>
      </c>
      <c r="AK25" s="11">
        <v>15.9</v>
      </c>
      <c r="AL25" s="11">
        <v>9.4</v>
      </c>
      <c r="AM25" s="11">
        <v>13.1</v>
      </c>
      <c r="AN25" s="11">
        <v>26.1</v>
      </c>
      <c r="AO25" s="11">
        <v>0.414</v>
      </c>
      <c r="AP25" s="11">
        <v>17.4</v>
      </c>
      <c r="AQ25" s="11">
        <v>0.459</v>
      </c>
      <c r="AR25" s="11">
        <v>8.7</v>
      </c>
      <c r="AS25" s="11">
        <v>0.346</v>
      </c>
      <c r="AT25" s="11">
        <v>9.3</v>
      </c>
      <c r="AU25" s="11">
        <v>12.9</v>
      </c>
      <c r="AV25" s="11">
        <v>26.1</v>
      </c>
      <c r="AW25" s="11">
        <v>36.5</v>
      </c>
      <c r="AX25" s="11">
        <v>11.9</v>
      </c>
      <c r="AY25" s="11">
        <v>5.1</v>
      </c>
      <c r="AZ25" s="11">
        <v>12.9</v>
      </c>
      <c r="BA25" s="11">
        <v>15.0</v>
      </c>
      <c r="BB25" s="11">
        <v>70.1</v>
      </c>
    </row>
    <row r="26">
      <c r="A26" s="2" t="s">
        <v>64</v>
      </c>
      <c r="B26" s="5">
        <v>1.0</v>
      </c>
      <c r="C26" s="5">
        <v>23.0</v>
      </c>
      <c r="D26" s="5">
        <v>11.0</v>
      </c>
      <c r="E26" s="5">
        <v>21.9</v>
      </c>
      <c r="F26" s="5">
        <v>8.14</v>
      </c>
      <c r="G26" s="5">
        <v>108.0</v>
      </c>
      <c r="H26" s="5">
        <v>5.0</v>
      </c>
      <c r="I26" s="5">
        <v>0.0</v>
      </c>
      <c r="J26" s="5">
        <v>25.5</v>
      </c>
      <c r="K26" s="5">
        <v>58.5</v>
      </c>
      <c r="L26" s="5">
        <v>0.437</v>
      </c>
      <c r="M26" s="5">
        <v>17.8</v>
      </c>
      <c r="N26" s="5">
        <v>34.9</v>
      </c>
      <c r="O26" s="5">
        <v>0.509</v>
      </c>
      <c r="P26" s="5">
        <v>7.8</v>
      </c>
      <c r="Q26" s="5">
        <v>0.329</v>
      </c>
      <c r="R26" s="5">
        <v>0.714</v>
      </c>
      <c r="S26" s="5">
        <v>13.0</v>
      </c>
      <c r="T26" s="5">
        <v>25.7</v>
      </c>
      <c r="U26" s="5">
        <v>38.7</v>
      </c>
      <c r="V26" s="5">
        <v>16.9</v>
      </c>
      <c r="W26" s="5">
        <v>8.3</v>
      </c>
      <c r="X26" s="5">
        <v>3.6</v>
      </c>
      <c r="Y26" s="5">
        <v>71.8</v>
      </c>
      <c r="Z26" s="5">
        <v>52.8</v>
      </c>
      <c r="AA26" s="5">
        <v>30.8</v>
      </c>
      <c r="AB26" s="5">
        <v>22.0</v>
      </c>
      <c r="AC26" s="5">
        <v>0.722</v>
      </c>
      <c r="AD26" s="5">
        <v>9.5</v>
      </c>
      <c r="AE26" s="5">
        <v>3.0</v>
      </c>
      <c r="AF26" s="11">
        <v>10.0</v>
      </c>
      <c r="AG26" s="11">
        <v>7.0</v>
      </c>
      <c r="AH26" s="11">
        <v>87.3</v>
      </c>
      <c r="AI26" s="11">
        <v>23.6</v>
      </c>
      <c r="AJ26" s="11">
        <v>12.9</v>
      </c>
      <c r="AK26" s="11">
        <v>18.1</v>
      </c>
      <c r="AL26" s="11">
        <v>12.1</v>
      </c>
      <c r="AM26" s="11">
        <v>16.8</v>
      </c>
      <c r="AN26" s="11">
        <v>19.5</v>
      </c>
      <c r="AO26" s="11">
        <v>0.369</v>
      </c>
      <c r="AP26" s="11">
        <v>13.7</v>
      </c>
      <c r="AQ26" s="11">
        <v>0.446</v>
      </c>
      <c r="AR26" s="11">
        <v>5.8</v>
      </c>
      <c r="AS26" s="11">
        <v>0.262</v>
      </c>
      <c r="AT26" s="11">
        <v>13.3</v>
      </c>
      <c r="AU26" s="11">
        <v>18.4</v>
      </c>
      <c r="AV26" s="11">
        <v>22.4</v>
      </c>
      <c r="AW26" s="11">
        <v>31.8</v>
      </c>
      <c r="AX26" s="11">
        <v>9.8</v>
      </c>
      <c r="AY26" s="11">
        <v>6.8</v>
      </c>
      <c r="AZ26" s="11">
        <v>14.8</v>
      </c>
      <c r="BA26" s="11">
        <v>17.8</v>
      </c>
      <c r="BB26" s="11">
        <v>58.0</v>
      </c>
    </row>
    <row r="27">
      <c r="A27" s="2" t="s">
        <v>97</v>
      </c>
      <c r="B27" s="5">
        <v>0.0</v>
      </c>
      <c r="C27" s="5">
        <v>26.0</v>
      </c>
      <c r="D27" s="5">
        <v>13.0</v>
      </c>
      <c r="E27" s="5">
        <v>4.12</v>
      </c>
      <c r="F27" s="5">
        <v>-0.92</v>
      </c>
      <c r="G27" s="5">
        <v>112.2</v>
      </c>
      <c r="H27" s="5">
        <v>1.0</v>
      </c>
      <c r="I27" s="5">
        <v>0.0</v>
      </c>
      <c r="J27" s="5">
        <v>28.1</v>
      </c>
      <c r="K27" s="5">
        <v>58.1</v>
      </c>
      <c r="L27" s="5">
        <v>0.484</v>
      </c>
      <c r="M27" s="5">
        <v>21.1</v>
      </c>
      <c r="N27" s="5">
        <v>39.4</v>
      </c>
      <c r="O27" s="5">
        <v>0.535</v>
      </c>
      <c r="P27" s="5">
        <v>7.1</v>
      </c>
      <c r="Q27" s="5">
        <v>0.378</v>
      </c>
      <c r="R27" s="5">
        <v>0.684</v>
      </c>
      <c r="S27" s="5">
        <v>11.2</v>
      </c>
      <c r="T27" s="5">
        <v>25.6</v>
      </c>
      <c r="U27" s="5">
        <v>36.8</v>
      </c>
      <c r="V27" s="5">
        <v>14.5</v>
      </c>
      <c r="W27" s="5">
        <v>7.2</v>
      </c>
      <c r="X27" s="5">
        <v>3.1</v>
      </c>
      <c r="Y27" s="5">
        <v>78.0</v>
      </c>
      <c r="Z27" s="5">
        <v>57.5</v>
      </c>
      <c r="AA27" s="5">
        <v>40.1</v>
      </c>
      <c r="AB27" s="5">
        <v>17.5</v>
      </c>
      <c r="AC27" s="5">
        <v>0.708</v>
      </c>
      <c r="AD27" s="5">
        <v>9.0</v>
      </c>
      <c r="AE27" s="5">
        <v>3.1</v>
      </c>
      <c r="AF27" s="11">
        <v>7.0</v>
      </c>
      <c r="AG27" s="11">
        <v>5.0</v>
      </c>
      <c r="AH27" s="11">
        <v>100.4</v>
      </c>
      <c r="AI27" s="11">
        <v>18.7</v>
      </c>
      <c r="AJ27" s="11">
        <v>14.7</v>
      </c>
      <c r="AK27" s="11">
        <v>21.5</v>
      </c>
      <c r="AL27" s="11">
        <v>12.2</v>
      </c>
      <c r="AM27" s="11">
        <v>16.9</v>
      </c>
      <c r="AN27" s="11">
        <v>25.4</v>
      </c>
      <c r="AO27" s="11">
        <v>0.442</v>
      </c>
      <c r="AP27" s="11">
        <v>19.5</v>
      </c>
      <c r="AQ27" s="11">
        <v>0.486</v>
      </c>
      <c r="AR27" s="11">
        <v>5.9</v>
      </c>
      <c r="AS27" s="11">
        <v>0.339</v>
      </c>
      <c r="AT27" s="11">
        <v>13.1</v>
      </c>
      <c r="AU27" s="11">
        <v>18.5</v>
      </c>
      <c r="AV27" s="11">
        <v>21.4</v>
      </c>
      <c r="AW27" s="11">
        <v>30.4</v>
      </c>
      <c r="AX27" s="11">
        <v>10.5</v>
      </c>
      <c r="AY27" s="11">
        <v>6.5</v>
      </c>
      <c r="AZ27" s="11">
        <v>12.4</v>
      </c>
      <c r="BA27" s="11">
        <v>18.4</v>
      </c>
      <c r="BB27" s="11">
        <v>69.8</v>
      </c>
    </row>
    <row r="28">
      <c r="A28" s="2" t="s">
        <v>65</v>
      </c>
      <c r="B28" s="5">
        <v>1.0</v>
      </c>
      <c r="C28" s="5">
        <v>21.0</v>
      </c>
      <c r="D28" s="5">
        <v>12.0</v>
      </c>
      <c r="E28" s="5">
        <v>15.24</v>
      </c>
      <c r="F28" s="5">
        <v>8.21</v>
      </c>
      <c r="G28" s="5">
        <v>111.4</v>
      </c>
      <c r="H28" s="5">
        <v>6.0</v>
      </c>
      <c r="I28" s="5">
        <v>0.0</v>
      </c>
      <c r="J28" s="5">
        <v>27.5</v>
      </c>
      <c r="K28" s="5">
        <v>60.0</v>
      </c>
      <c r="L28" s="5">
        <v>0.459</v>
      </c>
      <c r="M28" s="5">
        <v>21.1</v>
      </c>
      <c r="N28" s="5">
        <v>41.9</v>
      </c>
      <c r="O28" s="5">
        <v>0.504</v>
      </c>
      <c r="P28" s="5">
        <v>6.4</v>
      </c>
      <c r="Q28" s="5">
        <v>0.354</v>
      </c>
      <c r="R28" s="5">
        <v>0.703</v>
      </c>
      <c r="S28" s="5">
        <v>13.6</v>
      </c>
      <c r="T28" s="5">
        <v>25.4</v>
      </c>
      <c r="U28" s="5">
        <v>39.0</v>
      </c>
      <c r="V28" s="5">
        <v>15.3</v>
      </c>
      <c r="W28" s="5">
        <v>6.5</v>
      </c>
      <c r="X28" s="5">
        <v>3.8</v>
      </c>
      <c r="Y28" s="5">
        <v>75.1</v>
      </c>
      <c r="Z28" s="5">
        <v>56.8</v>
      </c>
      <c r="AA28" s="5">
        <v>36.8</v>
      </c>
      <c r="AB28" s="5">
        <v>20.0</v>
      </c>
      <c r="AC28" s="5">
        <v>0.744</v>
      </c>
      <c r="AD28" s="5">
        <v>8.7</v>
      </c>
      <c r="AE28" s="5">
        <v>2.2</v>
      </c>
      <c r="AF28" s="11">
        <v>11.0</v>
      </c>
      <c r="AG28" s="11">
        <v>6.0</v>
      </c>
      <c r="AH28" s="11">
        <v>101.0</v>
      </c>
      <c r="AI28" s="11">
        <v>18.0</v>
      </c>
      <c r="AJ28" s="11">
        <v>13.7</v>
      </c>
      <c r="AK28" s="11">
        <v>19.5</v>
      </c>
      <c r="AL28" s="11">
        <v>11.7</v>
      </c>
      <c r="AM28" s="11">
        <v>16.1</v>
      </c>
      <c r="AN28" s="11">
        <v>24.4</v>
      </c>
      <c r="AO28" s="11">
        <v>0.429</v>
      </c>
      <c r="AP28" s="11">
        <v>17.8</v>
      </c>
      <c r="AQ28" s="11">
        <v>0.483</v>
      </c>
      <c r="AR28" s="11">
        <v>6.6</v>
      </c>
      <c r="AS28" s="11">
        <v>0.331</v>
      </c>
      <c r="AT28" s="11">
        <v>12.7</v>
      </c>
      <c r="AU28" s="11">
        <v>17.0</v>
      </c>
      <c r="AV28" s="11">
        <v>21.5</v>
      </c>
      <c r="AW28" s="11">
        <v>30.2</v>
      </c>
      <c r="AX28" s="11">
        <v>11.7</v>
      </c>
      <c r="AY28" s="11">
        <v>5.9</v>
      </c>
      <c r="AZ28" s="11">
        <v>11.3</v>
      </c>
      <c r="BA28" s="11">
        <v>17.1</v>
      </c>
      <c r="BB28" s="11">
        <v>68.0</v>
      </c>
    </row>
    <row r="29">
      <c r="A29" s="2" t="s">
        <v>98</v>
      </c>
      <c r="B29" s="5">
        <v>1.0</v>
      </c>
      <c r="C29" s="5">
        <v>21.0</v>
      </c>
      <c r="D29" s="5">
        <v>13.0</v>
      </c>
      <c r="E29" s="5">
        <v>12.88</v>
      </c>
      <c r="F29" s="5">
        <v>6.1</v>
      </c>
      <c r="G29" s="5">
        <v>112.1</v>
      </c>
      <c r="H29" s="5">
        <v>3.0</v>
      </c>
      <c r="I29" s="5">
        <v>0.0</v>
      </c>
      <c r="J29" s="5">
        <v>27.5</v>
      </c>
      <c r="K29" s="5">
        <v>59.9</v>
      </c>
      <c r="L29" s="5">
        <v>0.459</v>
      </c>
      <c r="M29" s="5">
        <v>20.8</v>
      </c>
      <c r="N29" s="5">
        <v>41.0</v>
      </c>
      <c r="O29" s="5">
        <v>0.509</v>
      </c>
      <c r="P29" s="5">
        <v>6.7</v>
      </c>
      <c r="Q29" s="5">
        <v>0.351</v>
      </c>
      <c r="R29" s="5">
        <v>0.745</v>
      </c>
      <c r="S29" s="5">
        <v>12.3</v>
      </c>
      <c r="T29" s="5">
        <v>26.1</v>
      </c>
      <c r="U29" s="5">
        <v>38.3</v>
      </c>
      <c r="V29" s="5">
        <v>14.7</v>
      </c>
      <c r="W29" s="5">
        <v>6.9</v>
      </c>
      <c r="X29" s="5">
        <v>4.6</v>
      </c>
      <c r="Y29" s="5">
        <v>78.1</v>
      </c>
      <c r="Z29" s="5">
        <v>59.9</v>
      </c>
      <c r="AA29" s="5">
        <v>39.6</v>
      </c>
      <c r="AB29" s="5">
        <v>20.3</v>
      </c>
      <c r="AC29" s="5">
        <v>0.744</v>
      </c>
      <c r="AD29" s="5">
        <v>9.4</v>
      </c>
      <c r="AE29" s="5">
        <v>3.9</v>
      </c>
      <c r="AF29" s="11">
        <v>11.0</v>
      </c>
      <c r="AG29" s="11">
        <v>7.0</v>
      </c>
      <c r="AH29" s="11">
        <v>102.3</v>
      </c>
      <c r="AI29" s="11">
        <v>18.9</v>
      </c>
      <c r="AJ29" s="11">
        <v>16.4</v>
      </c>
      <c r="AK29" s="11">
        <v>22.1</v>
      </c>
      <c r="AL29" s="11">
        <v>11.8</v>
      </c>
      <c r="AM29" s="11">
        <v>15.0</v>
      </c>
      <c r="AN29" s="11">
        <v>26.5</v>
      </c>
      <c r="AO29" s="11">
        <v>0.443</v>
      </c>
      <c r="AP29" s="11">
        <v>19.7</v>
      </c>
      <c r="AQ29" s="11">
        <v>0.496</v>
      </c>
      <c r="AR29" s="11">
        <v>6.9</v>
      </c>
      <c r="AS29" s="11">
        <v>0.339</v>
      </c>
      <c r="AT29" s="11">
        <v>11.4</v>
      </c>
      <c r="AU29" s="11">
        <v>15.3</v>
      </c>
      <c r="AV29" s="11">
        <v>22.5</v>
      </c>
      <c r="AW29" s="11">
        <v>31.9</v>
      </c>
      <c r="AX29" s="11">
        <v>12.8</v>
      </c>
      <c r="AY29" s="11">
        <v>6.0</v>
      </c>
      <c r="AZ29" s="11">
        <v>11.8</v>
      </c>
      <c r="BA29" s="11">
        <v>18.3</v>
      </c>
      <c r="BB29" s="11">
        <v>71.3</v>
      </c>
    </row>
    <row r="30">
      <c r="A30" s="2" t="s">
        <v>66</v>
      </c>
      <c r="B30" s="5">
        <v>1.0</v>
      </c>
      <c r="C30" s="5">
        <v>23.0</v>
      </c>
      <c r="D30" s="5">
        <v>11.0</v>
      </c>
      <c r="E30" s="5">
        <v>16.31</v>
      </c>
      <c r="F30" s="5">
        <v>9.84</v>
      </c>
      <c r="G30" s="5">
        <v>105.1</v>
      </c>
      <c r="H30" s="5">
        <v>2.0</v>
      </c>
      <c r="I30" s="5">
        <v>0.0</v>
      </c>
      <c r="J30" s="5">
        <v>26.2</v>
      </c>
      <c r="K30" s="5">
        <v>57.8</v>
      </c>
      <c r="L30" s="5">
        <v>0.453</v>
      </c>
      <c r="M30" s="5">
        <v>19.1</v>
      </c>
      <c r="N30" s="5">
        <v>36.8</v>
      </c>
      <c r="O30" s="5">
        <v>0.518</v>
      </c>
      <c r="P30" s="5">
        <v>7.1</v>
      </c>
      <c r="Q30" s="5">
        <v>0.34</v>
      </c>
      <c r="R30" s="5">
        <v>0.75</v>
      </c>
      <c r="S30" s="5">
        <v>10.4</v>
      </c>
      <c r="T30" s="5">
        <v>25.3</v>
      </c>
      <c r="U30" s="5">
        <v>35.6</v>
      </c>
      <c r="V30" s="5">
        <v>16.8</v>
      </c>
      <c r="W30" s="5">
        <v>7.7</v>
      </c>
      <c r="X30" s="5">
        <v>2.8</v>
      </c>
      <c r="Y30" s="5">
        <v>75.5</v>
      </c>
      <c r="Z30" s="5">
        <v>57.4</v>
      </c>
      <c r="AA30" s="5">
        <v>36.3</v>
      </c>
      <c r="AB30" s="5">
        <v>21.1</v>
      </c>
      <c r="AC30" s="5">
        <v>0.692</v>
      </c>
      <c r="AD30" s="5">
        <v>10.4</v>
      </c>
      <c r="AE30" s="5">
        <v>3.9</v>
      </c>
      <c r="AF30" s="11">
        <v>9.0</v>
      </c>
      <c r="AG30" s="11">
        <v>7.0</v>
      </c>
      <c r="AH30" s="11">
        <v>96.1</v>
      </c>
      <c r="AI30" s="11">
        <v>20.9</v>
      </c>
      <c r="AJ30" s="11">
        <v>16.0</v>
      </c>
      <c r="AK30" s="11">
        <v>21.3</v>
      </c>
      <c r="AL30" s="11">
        <v>14.3</v>
      </c>
      <c r="AM30" s="11">
        <v>17.7</v>
      </c>
      <c r="AN30" s="11">
        <v>24.1</v>
      </c>
      <c r="AO30" s="11">
        <v>0.419</v>
      </c>
      <c r="AP30" s="11">
        <v>17.7</v>
      </c>
      <c r="AQ30" s="11">
        <v>0.488</v>
      </c>
      <c r="AR30" s="11">
        <v>6.3</v>
      </c>
      <c r="AS30" s="11">
        <v>0.301</v>
      </c>
      <c r="AT30" s="11">
        <v>14.6</v>
      </c>
      <c r="AU30" s="11">
        <v>21.0</v>
      </c>
      <c r="AV30" s="11">
        <v>23.0</v>
      </c>
      <c r="AW30" s="11">
        <v>33.4</v>
      </c>
      <c r="AX30" s="11">
        <v>13.5</v>
      </c>
      <c r="AY30" s="11">
        <v>7.5</v>
      </c>
      <c r="AZ30" s="11">
        <v>14.8</v>
      </c>
      <c r="BA30" s="11">
        <v>18.6</v>
      </c>
      <c r="BB30" s="11">
        <v>69.0</v>
      </c>
    </row>
    <row r="31">
      <c r="A31" s="2" t="s">
        <v>99</v>
      </c>
      <c r="B31" s="5">
        <v>0.0</v>
      </c>
      <c r="C31" s="5">
        <v>25.0</v>
      </c>
      <c r="D31" s="5">
        <v>15.0</v>
      </c>
      <c r="E31" s="5">
        <v>2.4</v>
      </c>
      <c r="F31" s="5">
        <v>-1.7</v>
      </c>
      <c r="G31" s="5">
        <v>108.5</v>
      </c>
      <c r="H31" s="5">
        <v>1.0</v>
      </c>
      <c r="I31" s="5">
        <v>0.0</v>
      </c>
      <c r="J31" s="5">
        <v>25.1</v>
      </c>
      <c r="K31" s="5">
        <v>53.6</v>
      </c>
      <c r="L31" s="5">
        <v>0.469</v>
      </c>
      <c r="M31" s="5">
        <v>18.9</v>
      </c>
      <c r="N31" s="5">
        <v>35.3</v>
      </c>
      <c r="O31" s="5">
        <v>0.536</v>
      </c>
      <c r="P31" s="5">
        <v>6.2</v>
      </c>
      <c r="Q31" s="5">
        <v>0.338</v>
      </c>
      <c r="R31" s="5">
        <v>0.759</v>
      </c>
      <c r="S31" s="5">
        <v>8.3</v>
      </c>
      <c r="T31" s="5">
        <v>24.8</v>
      </c>
      <c r="U31" s="5">
        <v>33.1</v>
      </c>
      <c r="V31" s="5">
        <v>12.5</v>
      </c>
      <c r="W31" s="5">
        <v>6.5</v>
      </c>
      <c r="X31" s="5">
        <v>3.0</v>
      </c>
      <c r="Y31" s="5">
        <v>74.2</v>
      </c>
      <c r="Z31" s="5">
        <v>53.8</v>
      </c>
      <c r="AA31" s="5">
        <v>35.0</v>
      </c>
      <c r="AB31" s="5">
        <v>18.8</v>
      </c>
      <c r="AC31" s="5">
        <v>0.749</v>
      </c>
      <c r="AD31" s="5">
        <v>7.8</v>
      </c>
      <c r="AE31" s="5">
        <v>2.0</v>
      </c>
      <c r="AF31" s="11">
        <v>9.0</v>
      </c>
      <c r="AG31" s="11">
        <v>3.0</v>
      </c>
      <c r="AH31" s="11">
        <v>97.4</v>
      </c>
      <c r="AI31" s="11">
        <v>18.3</v>
      </c>
      <c r="AJ31" s="11">
        <v>17.8</v>
      </c>
      <c r="AK31" s="11">
        <v>23.4</v>
      </c>
      <c r="AL31" s="11">
        <v>11.7</v>
      </c>
      <c r="AM31" s="11">
        <v>18.5</v>
      </c>
      <c r="AN31" s="11">
        <v>23.0</v>
      </c>
      <c r="AO31" s="11">
        <v>0.428</v>
      </c>
      <c r="AP31" s="11">
        <v>16.6</v>
      </c>
      <c r="AQ31" s="11">
        <v>0.474</v>
      </c>
      <c r="AR31" s="11">
        <v>6.4</v>
      </c>
      <c r="AS31" s="11">
        <v>0.341</v>
      </c>
      <c r="AT31" s="11">
        <v>14.1</v>
      </c>
      <c r="AU31" s="11">
        <v>18.9</v>
      </c>
      <c r="AV31" s="11">
        <v>22.9</v>
      </c>
      <c r="AW31" s="11">
        <v>30.7</v>
      </c>
      <c r="AX31" s="11">
        <v>8.9</v>
      </c>
      <c r="AY31" s="11">
        <v>5.5</v>
      </c>
      <c r="AZ31" s="11">
        <v>13.7</v>
      </c>
      <c r="BA31" s="11">
        <v>20.6</v>
      </c>
      <c r="BB31" s="11">
        <v>66.6</v>
      </c>
    </row>
    <row r="32">
      <c r="A32" s="2" t="s">
        <v>67</v>
      </c>
      <c r="B32" s="5">
        <v>1.0</v>
      </c>
      <c r="C32" s="5">
        <v>19.0</v>
      </c>
      <c r="D32" s="5">
        <v>11.0</v>
      </c>
      <c r="E32" s="5">
        <v>14.06</v>
      </c>
      <c r="F32" s="5">
        <v>11.23</v>
      </c>
      <c r="G32" s="5">
        <v>106.0</v>
      </c>
      <c r="H32" s="5">
        <v>8.0</v>
      </c>
      <c r="I32" s="5">
        <v>0.0</v>
      </c>
      <c r="J32" s="5">
        <v>25.7</v>
      </c>
      <c r="K32" s="5">
        <v>57.2</v>
      </c>
      <c r="L32" s="5">
        <v>0.45</v>
      </c>
      <c r="M32" s="5">
        <v>18.3</v>
      </c>
      <c r="N32" s="5">
        <v>38.3</v>
      </c>
      <c r="O32" s="5">
        <v>0.477</v>
      </c>
      <c r="P32" s="5">
        <v>7.5</v>
      </c>
      <c r="Q32" s="5">
        <v>0.395</v>
      </c>
      <c r="R32" s="5">
        <v>0.762</v>
      </c>
      <c r="S32" s="5">
        <v>8.9</v>
      </c>
      <c r="T32" s="5">
        <v>26.8</v>
      </c>
      <c r="U32" s="5">
        <v>35.7</v>
      </c>
      <c r="V32" s="5">
        <v>14.8</v>
      </c>
      <c r="W32" s="5">
        <v>4.6</v>
      </c>
      <c r="X32" s="5">
        <v>2.9</v>
      </c>
      <c r="Y32" s="5">
        <v>70.2</v>
      </c>
      <c r="Z32" s="5">
        <v>57.7</v>
      </c>
      <c r="AA32" s="5">
        <v>35.6</v>
      </c>
      <c r="AB32" s="5">
        <v>22.1</v>
      </c>
      <c r="AC32" s="5">
        <v>0.721</v>
      </c>
      <c r="AD32" s="5">
        <v>9.0</v>
      </c>
      <c r="AE32" s="5">
        <v>3.6</v>
      </c>
      <c r="AF32" s="11">
        <v>12.0</v>
      </c>
      <c r="AG32" s="11">
        <v>8.0</v>
      </c>
      <c r="AH32" s="11">
        <v>101.8</v>
      </c>
      <c r="AI32" s="11">
        <v>18.9</v>
      </c>
      <c r="AJ32" s="11">
        <v>11.3</v>
      </c>
      <c r="AK32" s="11">
        <v>14.8</v>
      </c>
      <c r="AL32" s="11">
        <v>10.9</v>
      </c>
      <c r="AM32" s="11">
        <v>16.5</v>
      </c>
      <c r="AN32" s="11">
        <v>24.3</v>
      </c>
      <c r="AO32" s="11">
        <v>0.42</v>
      </c>
      <c r="AP32" s="11">
        <v>17.3</v>
      </c>
      <c r="AQ32" s="11">
        <v>0.486</v>
      </c>
      <c r="AR32" s="11">
        <v>7.0</v>
      </c>
      <c r="AS32" s="11">
        <v>0.315</v>
      </c>
      <c r="AT32" s="11">
        <v>11.9</v>
      </c>
      <c r="AU32" s="11">
        <v>16.5</v>
      </c>
      <c r="AV32" s="11">
        <v>23.6</v>
      </c>
      <c r="AW32" s="11">
        <v>32.6</v>
      </c>
      <c r="AX32" s="11">
        <v>12.7</v>
      </c>
      <c r="AY32" s="11">
        <v>5.7</v>
      </c>
      <c r="AZ32" s="11">
        <v>9.7</v>
      </c>
      <c r="BA32" s="11">
        <v>16.0</v>
      </c>
      <c r="BB32" s="11">
        <v>67.4</v>
      </c>
    </row>
    <row r="33">
      <c r="A33" s="2" t="s">
        <v>100</v>
      </c>
      <c r="B33" s="5">
        <v>1.0</v>
      </c>
      <c r="C33" s="5">
        <v>22.0</v>
      </c>
      <c r="D33" s="5">
        <v>14.0</v>
      </c>
      <c r="E33" s="5">
        <v>13.76</v>
      </c>
      <c r="F33" s="5">
        <v>8.23</v>
      </c>
      <c r="G33" s="5">
        <v>106.0</v>
      </c>
      <c r="H33" s="5">
        <v>5.0</v>
      </c>
      <c r="I33" s="5">
        <v>0.0</v>
      </c>
      <c r="J33" s="5">
        <v>26.0</v>
      </c>
      <c r="K33" s="5">
        <v>56.9</v>
      </c>
      <c r="L33" s="5">
        <v>0.457</v>
      </c>
      <c r="M33" s="5">
        <v>19.5</v>
      </c>
      <c r="N33" s="5">
        <v>38.1</v>
      </c>
      <c r="O33" s="5">
        <v>0.511</v>
      </c>
      <c r="P33" s="5">
        <v>6.5</v>
      </c>
      <c r="Q33" s="5">
        <v>0.345</v>
      </c>
      <c r="R33" s="5">
        <v>0.744</v>
      </c>
      <c r="S33" s="5">
        <v>9.4</v>
      </c>
      <c r="T33" s="5">
        <v>25.8</v>
      </c>
      <c r="U33" s="5">
        <v>35.3</v>
      </c>
      <c r="V33" s="5">
        <v>13.4</v>
      </c>
      <c r="W33" s="5">
        <v>7.0</v>
      </c>
      <c r="X33" s="5">
        <v>5.2</v>
      </c>
      <c r="Y33" s="5">
        <v>72.8</v>
      </c>
      <c r="Z33" s="5">
        <v>60.1</v>
      </c>
      <c r="AA33" s="5">
        <v>37.6</v>
      </c>
      <c r="AB33" s="5">
        <v>22.5</v>
      </c>
      <c r="AC33" s="5">
        <v>0.719</v>
      </c>
      <c r="AD33" s="5">
        <v>12.7</v>
      </c>
      <c r="AE33" s="5">
        <v>3.0</v>
      </c>
      <c r="AF33" s="11">
        <v>10.0</v>
      </c>
      <c r="AG33" s="11">
        <v>6.0</v>
      </c>
      <c r="AH33" s="11">
        <v>97.9</v>
      </c>
      <c r="AI33" s="11">
        <v>18.8</v>
      </c>
      <c r="AJ33" s="11">
        <v>14.3</v>
      </c>
      <c r="AK33" s="11">
        <v>19.3</v>
      </c>
      <c r="AL33" s="11">
        <v>12.5</v>
      </c>
      <c r="AM33" s="11">
        <v>17.2</v>
      </c>
      <c r="AN33" s="11">
        <v>23.4</v>
      </c>
      <c r="AO33" s="11">
        <v>0.39</v>
      </c>
      <c r="AP33" s="11">
        <v>15.9</v>
      </c>
      <c r="AQ33" s="11">
        <v>0.424</v>
      </c>
      <c r="AR33" s="11">
        <v>7.5</v>
      </c>
      <c r="AS33" s="11">
        <v>0.334</v>
      </c>
      <c r="AT33" s="11">
        <v>12.9</v>
      </c>
      <c r="AU33" s="11">
        <v>17.9</v>
      </c>
      <c r="AV33" s="11">
        <v>23.1</v>
      </c>
      <c r="AW33" s="11">
        <v>35.8</v>
      </c>
      <c r="AX33" s="11">
        <v>13.2</v>
      </c>
      <c r="AY33" s="11">
        <v>6.8</v>
      </c>
      <c r="AZ33" s="11">
        <v>12.5</v>
      </c>
      <c r="BA33" s="11">
        <v>17.7</v>
      </c>
      <c r="BB33" s="11">
        <v>67.3</v>
      </c>
    </row>
    <row r="34">
      <c r="A34" s="2" t="s">
        <v>68</v>
      </c>
      <c r="B34" s="5">
        <v>1.0</v>
      </c>
      <c r="C34" s="5">
        <v>28.0</v>
      </c>
      <c r="D34" s="5">
        <v>17.0</v>
      </c>
      <c r="E34" s="5">
        <v>17.28</v>
      </c>
      <c r="F34" s="5">
        <v>7.93</v>
      </c>
      <c r="G34" s="5">
        <v>113.2</v>
      </c>
      <c r="H34" s="5">
        <v>2.0</v>
      </c>
      <c r="I34" s="5">
        <v>0.0</v>
      </c>
      <c r="J34" s="5">
        <v>29.6</v>
      </c>
      <c r="K34" s="5">
        <v>60.8</v>
      </c>
      <c r="L34" s="5">
        <v>0.487</v>
      </c>
      <c r="M34" s="5">
        <v>20.8</v>
      </c>
      <c r="N34" s="5">
        <v>35.3</v>
      </c>
      <c r="O34" s="5">
        <v>0.588</v>
      </c>
      <c r="P34" s="5">
        <v>8.9</v>
      </c>
      <c r="Q34" s="5">
        <v>0.348</v>
      </c>
      <c r="R34" s="5">
        <v>0.721</v>
      </c>
      <c r="S34" s="5">
        <v>8.9</v>
      </c>
      <c r="T34" s="5">
        <v>23.0</v>
      </c>
      <c r="U34" s="5">
        <v>31.9</v>
      </c>
      <c r="V34" s="5">
        <v>17.6</v>
      </c>
      <c r="W34" s="5">
        <v>9.4</v>
      </c>
      <c r="X34" s="5">
        <v>3.1</v>
      </c>
      <c r="Y34" s="5">
        <v>79.9</v>
      </c>
      <c r="Z34" s="5">
        <v>57.6</v>
      </c>
      <c r="AA34" s="5">
        <v>36.0</v>
      </c>
      <c r="AB34" s="5">
        <v>21.6</v>
      </c>
      <c r="AC34" s="5">
        <v>0.698</v>
      </c>
      <c r="AD34" s="5">
        <v>10.9</v>
      </c>
      <c r="AE34" s="5">
        <v>3.4</v>
      </c>
      <c r="AF34" s="11">
        <v>6.0</v>
      </c>
      <c r="AG34" s="11">
        <v>3.0</v>
      </c>
      <c r="AH34" s="11">
        <v>100.0</v>
      </c>
      <c r="AI34" s="11">
        <v>25.4</v>
      </c>
      <c r="AJ34" s="11">
        <v>11.9</v>
      </c>
      <c r="AK34" s="11">
        <v>16.4</v>
      </c>
      <c r="AL34" s="11">
        <v>10.7</v>
      </c>
      <c r="AM34" s="11">
        <v>16.3</v>
      </c>
      <c r="AN34" s="11">
        <v>25.6</v>
      </c>
      <c r="AO34" s="11">
        <v>0.445</v>
      </c>
      <c r="AP34" s="11">
        <v>18.0</v>
      </c>
      <c r="AQ34" s="11">
        <v>0.5</v>
      </c>
      <c r="AR34" s="11">
        <v>7.6</v>
      </c>
      <c r="AS34" s="11">
        <v>0.352</v>
      </c>
      <c r="AT34" s="11">
        <v>11.7</v>
      </c>
      <c r="AU34" s="11">
        <v>16.7</v>
      </c>
      <c r="AV34" s="11">
        <v>24.7</v>
      </c>
      <c r="AW34" s="11">
        <v>35.6</v>
      </c>
      <c r="AX34" s="11">
        <v>15.0</v>
      </c>
      <c r="AY34" s="11">
        <v>5.6</v>
      </c>
      <c r="AZ34" s="11">
        <v>16.1</v>
      </c>
      <c r="BA34" s="11">
        <v>15.2</v>
      </c>
      <c r="BB34" s="11">
        <v>70.6</v>
      </c>
    </row>
    <row r="35">
      <c r="A35" s="2" t="s">
        <v>101</v>
      </c>
      <c r="B35" s="5">
        <v>0.0</v>
      </c>
      <c r="C35" s="5">
        <v>23.0</v>
      </c>
      <c r="D35" s="5">
        <v>14.0</v>
      </c>
      <c r="E35" s="5">
        <v>1.76</v>
      </c>
      <c r="F35" s="5">
        <v>-3.63</v>
      </c>
      <c r="G35" s="5">
        <v>110.0</v>
      </c>
      <c r="H35" s="5">
        <v>0.0</v>
      </c>
      <c r="I35" s="5">
        <v>0.0</v>
      </c>
      <c r="J35" s="5">
        <v>26.6</v>
      </c>
      <c r="K35" s="5">
        <v>56.0</v>
      </c>
      <c r="L35" s="5">
        <v>0.475</v>
      </c>
      <c r="M35" s="5">
        <v>18.0</v>
      </c>
      <c r="N35" s="5">
        <v>32.0</v>
      </c>
      <c r="O35" s="5">
        <v>0.562</v>
      </c>
      <c r="P35" s="5">
        <v>8.6</v>
      </c>
      <c r="Q35" s="5">
        <v>0.359</v>
      </c>
      <c r="R35" s="5">
        <v>0.697</v>
      </c>
      <c r="S35" s="5">
        <v>6.5</v>
      </c>
      <c r="T35" s="5">
        <v>24.8</v>
      </c>
      <c r="U35" s="5">
        <v>31.4</v>
      </c>
      <c r="V35" s="5">
        <v>13.6</v>
      </c>
      <c r="W35" s="5">
        <v>6.0</v>
      </c>
      <c r="X35" s="5">
        <v>2.9</v>
      </c>
      <c r="Y35" s="5">
        <v>73.0</v>
      </c>
      <c r="Z35" s="5">
        <v>54.8</v>
      </c>
      <c r="AA35" s="5">
        <v>34.6</v>
      </c>
      <c r="AB35" s="5">
        <v>20.2</v>
      </c>
      <c r="AC35" s="5">
        <v>0.726</v>
      </c>
      <c r="AD35" s="5">
        <v>7.2</v>
      </c>
      <c r="AE35" s="5">
        <v>2.7</v>
      </c>
      <c r="AF35" s="11">
        <v>10.0</v>
      </c>
      <c r="AG35" s="11">
        <v>2.0</v>
      </c>
      <c r="AH35" s="11">
        <v>100.4</v>
      </c>
      <c r="AI35" s="11">
        <v>24.0</v>
      </c>
      <c r="AJ35" s="11">
        <v>11.2</v>
      </c>
      <c r="AK35" s="11">
        <v>16.1</v>
      </c>
      <c r="AL35" s="11">
        <v>9.3</v>
      </c>
      <c r="AM35" s="11">
        <v>14.8</v>
      </c>
      <c r="AN35" s="11">
        <v>24.4</v>
      </c>
      <c r="AO35" s="11">
        <v>0.445</v>
      </c>
      <c r="AP35" s="11">
        <v>17.3</v>
      </c>
      <c r="AQ35" s="11">
        <v>0.499</v>
      </c>
      <c r="AR35" s="11">
        <v>7.2</v>
      </c>
      <c r="AS35" s="11">
        <v>0.354</v>
      </c>
      <c r="AT35" s="11">
        <v>10.6</v>
      </c>
      <c r="AU35" s="11">
        <v>14.6</v>
      </c>
      <c r="AV35" s="11">
        <v>25.3</v>
      </c>
      <c r="AW35" s="11">
        <v>32.5</v>
      </c>
      <c r="AX35" s="11">
        <v>11.1</v>
      </c>
      <c r="AY35" s="11">
        <v>5.0</v>
      </c>
      <c r="AZ35" s="11">
        <v>11.6</v>
      </c>
      <c r="BA35" s="11">
        <v>15.6</v>
      </c>
      <c r="BB35" s="11">
        <v>66.6</v>
      </c>
    </row>
    <row r="36">
      <c r="A36" s="2" t="s">
        <v>69</v>
      </c>
      <c r="B36" s="5">
        <v>0.0</v>
      </c>
      <c r="C36" s="5">
        <v>31.0</v>
      </c>
      <c r="D36" s="5">
        <v>17.0</v>
      </c>
      <c r="E36" s="5">
        <v>23.83</v>
      </c>
      <c r="F36" s="5">
        <v>4.44</v>
      </c>
      <c r="G36" s="5">
        <v>116.3</v>
      </c>
      <c r="H36" s="5">
        <v>3.0</v>
      </c>
      <c r="I36" s="5">
        <v>0.0</v>
      </c>
      <c r="J36" s="5">
        <v>27.8</v>
      </c>
      <c r="K36" s="5">
        <v>59.5</v>
      </c>
      <c r="L36" s="5">
        <v>0.466</v>
      </c>
      <c r="M36" s="5">
        <v>19.9</v>
      </c>
      <c r="N36" s="5">
        <v>37.1</v>
      </c>
      <c r="O36" s="5">
        <v>0.538</v>
      </c>
      <c r="P36" s="5">
        <v>7.8</v>
      </c>
      <c r="Q36" s="5">
        <v>0.348</v>
      </c>
      <c r="R36" s="5">
        <v>0.721</v>
      </c>
      <c r="S36" s="5">
        <v>12.5</v>
      </c>
      <c r="T36" s="5">
        <v>26.2</v>
      </c>
      <c r="U36" s="5">
        <v>38.7</v>
      </c>
      <c r="V36" s="5">
        <v>14.9</v>
      </c>
      <c r="W36" s="5">
        <v>8.4</v>
      </c>
      <c r="X36" s="5">
        <v>4.8</v>
      </c>
      <c r="Y36" s="5">
        <v>75.3</v>
      </c>
      <c r="Z36" s="5">
        <v>51.5</v>
      </c>
      <c r="AA36" s="5">
        <v>28.6</v>
      </c>
      <c r="AB36" s="5">
        <v>22.8</v>
      </c>
      <c r="AC36" s="5">
        <v>0.689</v>
      </c>
      <c r="AD36" s="5">
        <v>9.8</v>
      </c>
      <c r="AE36" s="5">
        <v>2.5</v>
      </c>
      <c r="AF36" s="11">
        <v>3.0</v>
      </c>
      <c r="AG36" s="11">
        <v>2.0</v>
      </c>
      <c r="AH36" s="11">
        <v>86.3</v>
      </c>
      <c r="AI36" s="11">
        <v>22.5</v>
      </c>
      <c r="AJ36" s="11">
        <v>12.0</v>
      </c>
      <c r="AK36" s="11">
        <v>16.6</v>
      </c>
      <c r="AL36" s="11">
        <v>9.9</v>
      </c>
      <c r="AM36" s="11">
        <v>16.5</v>
      </c>
      <c r="AN36" s="11">
        <v>18.5</v>
      </c>
      <c r="AO36" s="11">
        <v>0.36</v>
      </c>
      <c r="AP36" s="11">
        <v>12.2</v>
      </c>
      <c r="AQ36" s="11">
        <v>0.428</v>
      </c>
      <c r="AR36" s="11">
        <v>6.3</v>
      </c>
      <c r="AS36" s="11">
        <v>0.275</v>
      </c>
      <c r="AT36" s="11">
        <v>12.6</v>
      </c>
      <c r="AU36" s="11">
        <v>18.3</v>
      </c>
      <c r="AV36" s="11">
        <v>21.5</v>
      </c>
      <c r="AW36" s="11">
        <v>31.4</v>
      </c>
      <c r="AX36" s="11">
        <v>10.0</v>
      </c>
      <c r="AY36" s="11">
        <v>5.5</v>
      </c>
      <c r="AZ36" s="11">
        <v>14.4</v>
      </c>
      <c r="BA36" s="11">
        <v>16.1</v>
      </c>
      <c r="BB36" s="11">
        <v>55.9</v>
      </c>
    </row>
    <row r="37">
      <c r="A37" s="2" t="s">
        <v>102</v>
      </c>
      <c r="B37" s="5">
        <v>0.0</v>
      </c>
      <c r="C37" s="5">
        <v>22.0</v>
      </c>
      <c r="D37" s="5">
        <v>14.0</v>
      </c>
      <c r="E37" s="5">
        <v>-0.96</v>
      </c>
      <c r="F37" s="5">
        <v>-3.43</v>
      </c>
      <c r="G37" s="5">
        <v>105.4</v>
      </c>
      <c r="H37" s="5">
        <v>0.0</v>
      </c>
      <c r="I37" s="5">
        <v>0.0</v>
      </c>
      <c r="J37" s="5">
        <v>24.5</v>
      </c>
      <c r="K37" s="5">
        <v>56.7</v>
      </c>
      <c r="L37" s="5">
        <v>0.432</v>
      </c>
      <c r="M37" s="5">
        <v>0.0</v>
      </c>
      <c r="N37" s="5">
        <v>0.0</v>
      </c>
      <c r="O37" s="5">
        <v>0.0</v>
      </c>
      <c r="P37" s="5">
        <v>8.2</v>
      </c>
      <c r="Q37" s="5">
        <v>0.35</v>
      </c>
      <c r="R37" s="5">
        <v>0.692</v>
      </c>
      <c r="S37" s="5">
        <v>0.0</v>
      </c>
      <c r="T37" s="5">
        <v>0.0</v>
      </c>
      <c r="U37" s="5">
        <v>32.4</v>
      </c>
      <c r="V37" s="5">
        <v>13.6</v>
      </c>
      <c r="W37" s="5">
        <v>9.4</v>
      </c>
      <c r="X37" s="5">
        <v>2.6</v>
      </c>
      <c r="Y37" s="5">
        <v>68.2</v>
      </c>
      <c r="Z37" s="5">
        <v>51.7</v>
      </c>
      <c r="AA37" s="5">
        <v>31.0</v>
      </c>
      <c r="AB37" s="5">
        <v>20.2</v>
      </c>
      <c r="AC37" s="5">
        <v>0.702</v>
      </c>
      <c r="AD37" s="5">
        <v>9.0</v>
      </c>
      <c r="AE37" s="5">
        <v>2.4</v>
      </c>
      <c r="AF37" s="11">
        <v>12.0</v>
      </c>
      <c r="AG37" s="11">
        <v>6.0</v>
      </c>
      <c r="AH37" s="11">
        <v>98.2</v>
      </c>
      <c r="AI37" s="11">
        <v>23.4</v>
      </c>
      <c r="AJ37" s="11">
        <v>11.1</v>
      </c>
      <c r="AK37" s="11">
        <v>16.1</v>
      </c>
      <c r="AL37" s="11">
        <v>11.4</v>
      </c>
      <c r="AM37" s="11">
        <v>25.0</v>
      </c>
      <c r="AN37" s="11">
        <v>22.6</v>
      </c>
      <c r="AO37" s="11">
        <v>0.437</v>
      </c>
      <c r="AP37" s="11">
        <v>15.0</v>
      </c>
      <c r="AQ37" s="11">
        <v>0.437</v>
      </c>
      <c r="AR37" s="11">
        <v>7.4</v>
      </c>
      <c r="AS37" s="11">
        <v>0.365</v>
      </c>
      <c r="AT37" s="11">
        <v>11.0</v>
      </c>
      <c r="AU37" s="11">
        <v>15.7</v>
      </c>
      <c r="AV37" s="11">
        <v>22.0</v>
      </c>
      <c r="AW37" s="11">
        <v>33.5</v>
      </c>
      <c r="AX37" s="11">
        <v>13.9</v>
      </c>
      <c r="AY37" s="11">
        <v>5.8</v>
      </c>
      <c r="AZ37" s="11">
        <v>15.6</v>
      </c>
      <c r="BA37" s="11">
        <v>17.0</v>
      </c>
      <c r="BB37" s="11">
        <v>63.6</v>
      </c>
    </row>
    <row r="38">
      <c r="A38" s="2" t="s">
        <v>103</v>
      </c>
      <c r="B38" s="5">
        <v>1.0</v>
      </c>
      <c r="C38" s="5">
        <v>19.0</v>
      </c>
      <c r="D38" s="5">
        <v>11.0</v>
      </c>
      <c r="E38" s="5">
        <v>14.62</v>
      </c>
      <c r="F38" s="5">
        <v>8.81</v>
      </c>
      <c r="G38" s="5">
        <v>113.9</v>
      </c>
      <c r="H38" s="5">
        <v>1.0</v>
      </c>
      <c r="I38" s="5">
        <v>0.0</v>
      </c>
      <c r="J38" s="5">
        <v>28.5</v>
      </c>
      <c r="K38" s="5">
        <v>62.8</v>
      </c>
      <c r="L38" s="5">
        <v>0.454</v>
      </c>
      <c r="M38" s="5">
        <v>20.5</v>
      </c>
      <c r="N38" s="5">
        <v>39.3</v>
      </c>
      <c r="O38" s="5">
        <v>0.521</v>
      </c>
      <c r="P38" s="5">
        <v>8.1</v>
      </c>
      <c r="Q38" s="5">
        <v>0.343</v>
      </c>
      <c r="R38" s="5">
        <v>0.739</v>
      </c>
      <c r="S38" s="5">
        <v>12.0</v>
      </c>
      <c r="T38" s="5">
        <v>24.3</v>
      </c>
      <c r="U38" s="5">
        <v>36.3</v>
      </c>
      <c r="V38" s="5">
        <v>16.6</v>
      </c>
      <c r="W38" s="5">
        <v>6.6</v>
      </c>
      <c r="X38" s="5">
        <v>3.4</v>
      </c>
      <c r="Y38" s="5">
        <v>80.2</v>
      </c>
      <c r="Z38" s="5">
        <v>60.0</v>
      </c>
      <c r="AA38" s="5">
        <v>40.7</v>
      </c>
      <c r="AB38" s="5">
        <v>19.3</v>
      </c>
      <c r="AC38" s="5">
        <v>0.744</v>
      </c>
      <c r="AD38" s="5">
        <v>9.3</v>
      </c>
      <c r="AE38" s="5">
        <v>3.4</v>
      </c>
      <c r="AF38" s="11">
        <v>13.0</v>
      </c>
      <c r="AG38" s="11">
        <v>9.0</v>
      </c>
      <c r="AH38" s="11">
        <v>105.7</v>
      </c>
      <c r="AI38" s="11">
        <v>23.5</v>
      </c>
      <c r="AJ38" s="11">
        <v>15.1</v>
      </c>
      <c r="AK38" s="11">
        <v>20.4</v>
      </c>
      <c r="AL38" s="11">
        <v>9.9</v>
      </c>
      <c r="AM38" s="11">
        <v>14.7</v>
      </c>
      <c r="AN38" s="11">
        <v>28.4</v>
      </c>
      <c r="AO38" s="11">
        <v>0.474</v>
      </c>
      <c r="AP38" s="11">
        <v>21.4</v>
      </c>
      <c r="AQ38" s="11">
        <v>0.526</v>
      </c>
      <c r="AR38" s="11">
        <v>7.1</v>
      </c>
      <c r="AS38" s="11">
        <v>0.366</v>
      </c>
      <c r="AT38" s="11">
        <v>10.5</v>
      </c>
      <c r="AU38" s="11">
        <v>14.1</v>
      </c>
      <c r="AV38" s="11">
        <v>25.3</v>
      </c>
      <c r="AW38" s="11">
        <v>34.6</v>
      </c>
      <c r="AX38" s="11">
        <v>14.5</v>
      </c>
      <c r="AY38" s="11">
        <v>5.7</v>
      </c>
      <c r="AZ38" s="11">
        <v>13.0</v>
      </c>
      <c r="BA38" s="11">
        <v>18.1</v>
      </c>
      <c r="BB38" s="11">
        <v>74.4</v>
      </c>
    </row>
    <row r="39">
      <c r="A39" s="2" t="s">
        <v>70</v>
      </c>
      <c r="B39" s="5">
        <v>1.0</v>
      </c>
      <c r="C39" s="5">
        <v>20.0</v>
      </c>
      <c r="D39" s="5">
        <v>10.0</v>
      </c>
      <c r="E39" s="5">
        <v>14.93</v>
      </c>
      <c r="F39" s="5">
        <v>9.27</v>
      </c>
      <c r="G39" s="5">
        <v>105.4</v>
      </c>
      <c r="H39" s="5">
        <v>4.0</v>
      </c>
      <c r="I39" s="5">
        <v>0.0</v>
      </c>
      <c r="J39" s="5">
        <v>25.8</v>
      </c>
      <c r="K39" s="5">
        <v>58.6</v>
      </c>
      <c r="L39" s="5">
        <v>0.441</v>
      </c>
      <c r="M39" s="5">
        <v>19.3</v>
      </c>
      <c r="N39" s="5">
        <v>37.9</v>
      </c>
      <c r="O39" s="5">
        <v>0.51</v>
      </c>
      <c r="P39" s="5">
        <v>6.5</v>
      </c>
      <c r="Q39" s="5">
        <v>0.314</v>
      </c>
      <c r="R39" s="5">
        <v>0.702</v>
      </c>
      <c r="S39" s="5">
        <v>11.7</v>
      </c>
      <c r="T39" s="5">
        <v>24.5</v>
      </c>
      <c r="U39" s="5">
        <v>36.2</v>
      </c>
      <c r="V39" s="5">
        <v>14.2</v>
      </c>
      <c r="W39" s="5">
        <v>8.0</v>
      </c>
      <c r="X39" s="5">
        <v>5.1</v>
      </c>
      <c r="Y39" s="5">
        <v>72.7</v>
      </c>
      <c r="Z39" s="5">
        <v>56.5</v>
      </c>
      <c r="AA39" s="5">
        <v>37.2</v>
      </c>
      <c r="AB39" s="5">
        <v>19.3</v>
      </c>
      <c r="AC39" s="5">
        <v>0.705</v>
      </c>
      <c r="AD39" s="5">
        <v>11.6</v>
      </c>
      <c r="AE39" s="5">
        <v>3.3</v>
      </c>
      <c r="AF39" s="11">
        <v>12.0</v>
      </c>
      <c r="AG39" s="11">
        <v>8.0</v>
      </c>
      <c r="AH39" s="11">
        <v>97.2</v>
      </c>
      <c r="AI39" s="11">
        <v>20.7</v>
      </c>
      <c r="AJ39" s="11">
        <v>14.6</v>
      </c>
      <c r="AK39" s="11">
        <v>20.8</v>
      </c>
      <c r="AL39" s="11">
        <v>12.5</v>
      </c>
      <c r="AM39" s="11">
        <v>19.2</v>
      </c>
      <c r="AN39" s="11">
        <v>23.0</v>
      </c>
      <c r="AO39" s="11">
        <v>0.407</v>
      </c>
      <c r="AP39" s="11">
        <v>17.4</v>
      </c>
      <c r="AQ39" s="11">
        <v>0.468</v>
      </c>
      <c r="AR39" s="11">
        <v>5.6</v>
      </c>
      <c r="AS39" s="11">
        <v>0.288</v>
      </c>
      <c r="AT39" s="11">
        <v>15.6</v>
      </c>
      <c r="AU39" s="11">
        <v>22.1</v>
      </c>
      <c r="AV39" s="11">
        <v>23.5</v>
      </c>
      <c r="AW39" s="11">
        <v>35.1</v>
      </c>
      <c r="AX39" s="11">
        <v>11.2</v>
      </c>
      <c r="AY39" s="11">
        <v>7.2</v>
      </c>
      <c r="AZ39" s="11">
        <v>13.3</v>
      </c>
      <c r="BA39" s="11">
        <v>17.7</v>
      </c>
      <c r="BB39" s="11">
        <v>67.1</v>
      </c>
    </row>
    <row r="40">
      <c r="A40" s="2" t="s">
        <v>71</v>
      </c>
      <c r="B40" s="5">
        <v>1.0</v>
      </c>
      <c r="C40" s="5">
        <v>25.0</v>
      </c>
      <c r="D40" s="5">
        <v>15.0</v>
      </c>
      <c r="E40" s="5">
        <v>12.44</v>
      </c>
      <c r="F40" s="5">
        <v>5.16</v>
      </c>
      <c r="G40" s="5">
        <v>114.7</v>
      </c>
      <c r="H40" s="5">
        <v>5.0</v>
      </c>
      <c r="I40" s="5">
        <v>0.0</v>
      </c>
      <c r="J40" s="5">
        <v>29.0</v>
      </c>
      <c r="K40" s="5">
        <v>59.6</v>
      </c>
      <c r="L40" s="5">
        <v>0.486</v>
      </c>
      <c r="M40" s="5">
        <v>21.4</v>
      </c>
      <c r="N40" s="5">
        <v>39.0</v>
      </c>
      <c r="O40" s="5">
        <v>0.549</v>
      </c>
      <c r="P40" s="5">
        <v>7.6</v>
      </c>
      <c r="Q40" s="5">
        <v>0.368</v>
      </c>
      <c r="R40" s="5">
        <v>0.776</v>
      </c>
      <c r="S40" s="5">
        <v>10.3</v>
      </c>
      <c r="T40" s="5">
        <v>24.2</v>
      </c>
      <c r="U40" s="5">
        <v>34.6</v>
      </c>
      <c r="V40" s="5">
        <v>14.9</v>
      </c>
      <c r="W40" s="5">
        <v>7.3</v>
      </c>
      <c r="X40" s="5">
        <v>3.3</v>
      </c>
      <c r="Y40" s="5">
        <v>79.4</v>
      </c>
      <c r="Z40" s="5">
        <v>59.8</v>
      </c>
      <c r="AA40" s="5">
        <v>37.3</v>
      </c>
      <c r="AB40" s="5">
        <v>22.5</v>
      </c>
      <c r="AC40" s="5">
        <v>0.745</v>
      </c>
      <c r="AD40" s="5">
        <v>9.9</v>
      </c>
      <c r="AE40" s="5">
        <v>3.3</v>
      </c>
      <c r="AF40" s="11">
        <v>7.0</v>
      </c>
      <c r="AG40" s="11">
        <v>5.0</v>
      </c>
      <c r="AH40" s="11">
        <v>104.2</v>
      </c>
      <c r="AI40" s="11">
        <v>20.7</v>
      </c>
      <c r="AJ40" s="11">
        <v>13.9</v>
      </c>
      <c r="AK40" s="11">
        <v>17.9</v>
      </c>
      <c r="AL40" s="11">
        <v>11.3</v>
      </c>
      <c r="AM40" s="11">
        <v>14.4</v>
      </c>
      <c r="AN40" s="11">
        <v>26.9</v>
      </c>
      <c r="AO40" s="11">
        <v>0.45</v>
      </c>
      <c r="AP40" s="11">
        <v>19.3</v>
      </c>
      <c r="AQ40" s="11">
        <v>0.518</v>
      </c>
      <c r="AR40" s="11">
        <v>7.6</v>
      </c>
      <c r="AS40" s="11">
        <v>0.336</v>
      </c>
      <c r="AT40" s="11">
        <v>10.8</v>
      </c>
      <c r="AU40" s="11">
        <v>14.4</v>
      </c>
      <c r="AV40" s="11">
        <v>22.0</v>
      </c>
      <c r="AW40" s="11">
        <v>31.9</v>
      </c>
      <c r="AX40" s="11">
        <v>14.3</v>
      </c>
      <c r="AY40" s="11">
        <v>6.0</v>
      </c>
      <c r="AZ40" s="11">
        <v>12.6</v>
      </c>
      <c r="BA40" s="11">
        <v>15.1</v>
      </c>
      <c r="BB40" s="11">
        <v>72.1</v>
      </c>
    </row>
    <row r="41">
      <c r="A41" s="2" t="s">
        <v>104</v>
      </c>
      <c r="B41" s="5">
        <v>0.0</v>
      </c>
      <c r="C41" s="5">
        <v>27.0</v>
      </c>
      <c r="D41" s="5">
        <v>15.0</v>
      </c>
      <c r="E41" s="5">
        <v>8.34</v>
      </c>
      <c r="F41" s="5">
        <v>-1.12</v>
      </c>
      <c r="G41" s="5">
        <v>110.1</v>
      </c>
      <c r="H41" s="5">
        <v>0.0</v>
      </c>
      <c r="I41" s="5">
        <v>0.0</v>
      </c>
      <c r="J41" s="5">
        <v>27.4</v>
      </c>
      <c r="K41" s="5">
        <v>58.1</v>
      </c>
      <c r="L41" s="5">
        <v>0.47</v>
      </c>
      <c r="M41" s="5">
        <v>19.4</v>
      </c>
      <c r="N41" s="5">
        <v>36.8</v>
      </c>
      <c r="O41" s="5">
        <v>0.527</v>
      </c>
      <c r="P41" s="5">
        <v>8.0</v>
      </c>
      <c r="Q41" s="5">
        <v>0.373</v>
      </c>
      <c r="R41" s="5">
        <v>0.769</v>
      </c>
      <c r="S41" s="5">
        <v>8.1</v>
      </c>
      <c r="T41" s="5">
        <v>27.6</v>
      </c>
      <c r="U41" s="5">
        <v>35.7</v>
      </c>
      <c r="V41" s="5">
        <v>13.6</v>
      </c>
      <c r="W41" s="5">
        <v>5.4</v>
      </c>
      <c r="X41" s="5">
        <v>2.6</v>
      </c>
      <c r="Y41" s="5">
        <v>75.3</v>
      </c>
      <c r="Z41" s="5">
        <v>57.2</v>
      </c>
      <c r="AA41" s="5">
        <v>35.4</v>
      </c>
      <c r="AB41" s="5">
        <v>21.8</v>
      </c>
      <c r="AC41" s="5">
        <v>0.699</v>
      </c>
      <c r="AD41" s="5">
        <v>7.9</v>
      </c>
      <c r="AE41" s="5">
        <v>2.3</v>
      </c>
      <c r="AF41" s="11">
        <v>7.0</v>
      </c>
      <c r="AG41" s="11">
        <v>5.0</v>
      </c>
      <c r="AH41" s="11">
        <v>93.4</v>
      </c>
      <c r="AI41" s="11">
        <v>21.4</v>
      </c>
      <c r="AJ41" s="11">
        <v>12.6</v>
      </c>
      <c r="AK41" s="11">
        <v>16.4</v>
      </c>
      <c r="AL41" s="11">
        <v>10.5</v>
      </c>
      <c r="AM41" s="11">
        <v>14.8</v>
      </c>
      <c r="AN41" s="11">
        <v>23.4</v>
      </c>
      <c r="AO41" s="11">
        <v>0.408</v>
      </c>
      <c r="AP41" s="11">
        <v>16.7</v>
      </c>
      <c r="AQ41" s="11">
        <v>0.471</v>
      </c>
      <c r="AR41" s="11">
        <v>6.7</v>
      </c>
      <c r="AS41" s="11">
        <v>0.306</v>
      </c>
      <c r="AT41" s="11">
        <v>10.5</v>
      </c>
      <c r="AU41" s="11">
        <v>15.1</v>
      </c>
      <c r="AV41" s="11">
        <v>24.6</v>
      </c>
      <c r="AW41" s="11">
        <v>32.5</v>
      </c>
      <c r="AX41" s="11">
        <v>10.2</v>
      </c>
      <c r="AY41" s="11">
        <v>5.2</v>
      </c>
      <c r="AZ41" s="11">
        <v>12.1</v>
      </c>
      <c r="BA41" s="11">
        <v>16.9</v>
      </c>
      <c r="BB41" s="11">
        <v>63.9</v>
      </c>
    </row>
    <row r="42">
      <c r="A42" s="2" t="s">
        <v>72</v>
      </c>
      <c r="B42" s="5">
        <v>1.0</v>
      </c>
      <c r="C42" s="5">
        <v>22.0</v>
      </c>
      <c r="D42" s="5">
        <v>12.0</v>
      </c>
      <c r="E42" s="5">
        <v>15.64</v>
      </c>
      <c r="F42" s="5">
        <v>9.07</v>
      </c>
      <c r="G42" s="5">
        <v>109.2</v>
      </c>
      <c r="H42" s="5">
        <v>7.0</v>
      </c>
      <c r="I42" s="5">
        <v>0.0</v>
      </c>
      <c r="J42" s="5">
        <v>28.5</v>
      </c>
      <c r="K42" s="5">
        <v>58.2</v>
      </c>
      <c r="L42" s="5">
        <v>0.489</v>
      </c>
      <c r="M42" s="5">
        <v>22.8</v>
      </c>
      <c r="N42" s="5">
        <v>42.8</v>
      </c>
      <c r="O42" s="5">
        <v>0.532</v>
      </c>
      <c r="P42" s="5">
        <v>5.7</v>
      </c>
      <c r="Q42" s="5">
        <v>0.37</v>
      </c>
      <c r="R42" s="5">
        <v>0.712</v>
      </c>
      <c r="S42" s="5">
        <v>9.1</v>
      </c>
      <c r="T42" s="5">
        <v>26.7</v>
      </c>
      <c r="U42" s="5">
        <v>35.8</v>
      </c>
      <c r="V42" s="5">
        <v>15.4</v>
      </c>
      <c r="W42" s="5">
        <v>5.8</v>
      </c>
      <c r="X42" s="5">
        <v>4.9</v>
      </c>
      <c r="Y42" s="5">
        <v>75.0</v>
      </c>
      <c r="Z42" s="5">
        <v>58.9</v>
      </c>
      <c r="AA42" s="5">
        <v>36.4</v>
      </c>
      <c r="AB42" s="5">
        <v>22.5</v>
      </c>
      <c r="AC42" s="5">
        <v>0.705</v>
      </c>
      <c r="AD42" s="5">
        <v>10.3</v>
      </c>
      <c r="AE42" s="5">
        <v>3.2</v>
      </c>
      <c r="AF42" s="11">
        <v>11.0</v>
      </c>
      <c r="AG42" s="11">
        <v>8.0</v>
      </c>
      <c r="AH42" s="11">
        <v>99.6</v>
      </c>
      <c r="AI42" s="11">
        <v>15.3</v>
      </c>
      <c r="AJ42" s="11">
        <v>12.5</v>
      </c>
      <c r="AK42" s="11">
        <v>17.5</v>
      </c>
      <c r="AL42" s="11">
        <v>11.6</v>
      </c>
      <c r="AM42" s="11">
        <v>17.3</v>
      </c>
      <c r="AN42" s="11">
        <v>24.1</v>
      </c>
      <c r="AO42" s="11">
        <v>0.409</v>
      </c>
      <c r="AP42" s="11">
        <v>16.6</v>
      </c>
      <c r="AQ42" s="11">
        <v>0.457</v>
      </c>
      <c r="AR42" s="11">
        <v>7.5</v>
      </c>
      <c r="AS42" s="11">
        <v>0.332</v>
      </c>
      <c r="AT42" s="11">
        <v>12.7</v>
      </c>
      <c r="AU42" s="11">
        <v>18.1</v>
      </c>
      <c r="AV42" s="11">
        <v>23.3</v>
      </c>
      <c r="AW42" s="11">
        <v>33.6</v>
      </c>
      <c r="AX42" s="11">
        <v>11.6</v>
      </c>
      <c r="AY42" s="11">
        <v>6.5</v>
      </c>
      <c r="AZ42" s="11">
        <v>11.2</v>
      </c>
      <c r="BA42" s="11">
        <v>16.2</v>
      </c>
      <c r="BB42" s="11">
        <v>68.5</v>
      </c>
    </row>
    <row r="43">
      <c r="A43" s="2" t="s">
        <v>105</v>
      </c>
      <c r="B43" s="5">
        <v>0.0</v>
      </c>
      <c r="C43" s="5">
        <v>28.0</v>
      </c>
      <c r="D43" s="5">
        <v>15.0</v>
      </c>
      <c r="E43" s="5">
        <v>8.09</v>
      </c>
      <c r="F43" s="5">
        <v>-1.29</v>
      </c>
      <c r="G43" s="5">
        <v>109.4</v>
      </c>
      <c r="H43" s="5">
        <v>0.0</v>
      </c>
      <c r="I43" s="5">
        <v>0.0</v>
      </c>
      <c r="J43" s="5">
        <v>27.5</v>
      </c>
      <c r="K43" s="5">
        <v>60.6</v>
      </c>
      <c r="L43" s="5">
        <v>0.454</v>
      </c>
      <c r="M43" s="5">
        <v>19.6</v>
      </c>
      <c r="N43" s="5">
        <v>37.1</v>
      </c>
      <c r="O43" s="5">
        <v>0.529</v>
      </c>
      <c r="P43" s="5">
        <v>7.9</v>
      </c>
      <c r="Q43" s="5">
        <v>0.336</v>
      </c>
      <c r="R43" s="5">
        <v>0.725</v>
      </c>
      <c r="S43" s="5">
        <v>10.8</v>
      </c>
      <c r="T43" s="5">
        <v>24.7</v>
      </c>
      <c r="U43" s="5">
        <v>35.5</v>
      </c>
      <c r="V43" s="5">
        <v>12.4</v>
      </c>
      <c r="W43" s="5">
        <v>8.9</v>
      </c>
      <c r="X43" s="5">
        <v>3.9</v>
      </c>
      <c r="Y43" s="5">
        <v>76.6</v>
      </c>
      <c r="Z43" s="5">
        <v>54.6</v>
      </c>
      <c r="AA43" s="5">
        <v>32.2</v>
      </c>
      <c r="AB43" s="5">
        <v>22.5</v>
      </c>
      <c r="AC43" s="5">
        <v>0.721</v>
      </c>
      <c r="AD43" s="5">
        <v>10.4</v>
      </c>
      <c r="AE43" s="5">
        <v>2.8</v>
      </c>
      <c r="AF43" s="11">
        <v>6.0</v>
      </c>
      <c r="AG43" s="11">
        <v>3.0</v>
      </c>
      <c r="AH43" s="11">
        <v>93.8</v>
      </c>
      <c r="AI43" s="11">
        <v>23.4</v>
      </c>
      <c r="AJ43" s="11">
        <v>13.7</v>
      </c>
      <c r="AK43" s="11">
        <v>18.9</v>
      </c>
      <c r="AL43" s="11">
        <v>11.4</v>
      </c>
      <c r="AM43" s="11">
        <v>19.0</v>
      </c>
      <c r="AN43" s="11">
        <v>22.0</v>
      </c>
      <c r="AO43" s="11">
        <v>0.403</v>
      </c>
      <c r="AP43" s="11">
        <v>15.0</v>
      </c>
      <c r="AQ43" s="11">
        <v>0.467</v>
      </c>
      <c r="AR43" s="11">
        <v>7.0</v>
      </c>
      <c r="AS43" s="11">
        <v>0.31</v>
      </c>
      <c r="AT43" s="11">
        <v>14.7</v>
      </c>
      <c r="AU43" s="11">
        <v>20.4</v>
      </c>
      <c r="AV43" s="11">
        <v>24.4</v>
      </c>
      <c r="AW43" s="11">
        <v>34.8</v>
      </c>
      <c r="AX43" s="11">
        <v>11.3</v>
      </c>
      <c r="AY43" s="11">
        <v>5.4</v>
      </c>
      <c r="AZ43" s="11">
        <v>16.0</v>
      </c>
      <c r="BA43" s="11">
        <v>18.6</v>
      </c>
      <c r="BB43" s="11">
        <v>65.7</v>
      </c>
    </row>
    <row r="44">
      <c r="A44" s="2" t="s">
        <v>106</v>
      </c>
      <c r="B44" s="5">
        <v>1.0</v>
      </c>
      <c r="C44" s="5">
        <v>19.0</v>
      </c>
      <c r="D44" s="5">
        <v>9.0</v>
      </c>
      <c r="E44" s="5">
        <v>16.53</v>
      </c>
      <c r="F44" s="5">
        <v>10.84</v>
      </c>
      <c r="G44" s="5">
        <v>103.2</v>
      </c>
      <c r="H44" s="5">
        <v>0.0</v>
      </c>
      <c r="I44" s="5">
        <v>0.0</v>
      </c>
      <c r="J44" s="5">
        <v>25.6</v>
      </c>
      <c r="K44" s="5">
        <v>56.9</v>
      </c>
      <c r="L44" s="5">
        <v>0.45</v>
      </c>
      <c r="M44" s="5">
        <v>19.1</v>
      </c>
      <c r="N44" s="5">
        <v>37.7</v>
      </c>
      <c r="O44" s="5">
        <v>0.507</v>
      </c>
      <c r="P44" s="5">
        <v>6.5</v>
      </c>
      <c r="Q44" s="5">
        <v>0.339</v>
      </c>
      <c r="R44" s="5">
        <v>0.674</v>
      </c>
      <c r="S44" s="5">
        <v>11.4</v>
      </c>
      <c r="T44" s="5">
        <v>22.2</v>
      </c>
      <c r="U44" s="5">
        <v>33.6</v>
      </c>
      <c r="V44" s="5">
        <v>14.1</v>
      </c>
      <c r="W44" s="5">
        <v>8.8</v>
      </c>
      <c r="X44" s="5">
        <v>2.9</v>
      </c>
      <c r="Y44" s="5">
        <v>68.4</v>
      </c>
      <c r="Z44" s="5">
        <v>48.7</v>
      </c>
      <c r="AA44" s="5">
        <v>25.9</v>
      </c>
      <c r="AB44" s="5">
        <v>22.8</v>
      </c>
      <c r="AC44" s="5">
        <v>0.719</v>
      </c>
      <c r="AD44" s="5">
        <v>8.0</v>
      </c>
      <c r="AE44" s="5">
        <v>2.9</v>
      </c>
      <c r="AF44" s="11">
        <v>13.0</v>
      </c>
      <c r="AG44" s="11">
        <v>9.0</v>
      </c>
      <c r="AH44" s="11">
        <v>94.6</v>
      </c>
      <c r="AI44" s="11">
        <v>19.3</v>
      </c>
      <c r="AJ44" s="11">
        <v>10.7</v>
      </c>
      <c r="AK44" s="11">
        <v>15.8</v>
      </c>
      <c r="AL44" s="11">
        <v>13.1</v>
      </c>
      <c r="AM44" s="11">
        <v>19.1</v>
      </c>
      <c r="AN44" s="11">
        <v>20.5</v>
      </c>
      <c r="AO44" s="11">
        <v>0.422</v>
      </c>
      <c r="AP44" s="11">
        <v>12.8</v>
      </c>
      <c r="AQ44" s="11">
        <v>0.496</v>
      </c>
      <c r="AR44" s="11">
        <v>7.7</v>
      </c>
      <c r="AS44" s="11">
        <v>0.338</v>
      </c>
      <c r="AT44" s="11">
        <v>14.0</v>
      </c>
      <c r="AU44" s="11">
        <v>19.5</v>
      </c>
      <c r="AV44" s="11">
        <v>22.2</v>
      </c>
      <c r="AW44" s="11">
        <v>30.2</v>
      </c>
      <c r="AX44" s="11">
        <v>11.8</v>
      </c>
      <c r="AY44" s="11">
        <v>6.8</v>
      </c>
      <c r="AZ44" s="11">
        <v>16.6</v>
      </c>
      <c r="BA44" s="11">
        <v>16.9</v>
      </c>
      <c r="BB44" s="11">
        <v>62.8</v>
      </c>
    </row>
    <row r="45">
      <c r="A45" s="2" t="s">
        <v>120</v>
      </c>
      <c r="B45" s="5">
        <v>1.0</v>
      </c>
      <c r="C45" s="5">
        <v>21.0</v>
      </c>
      <c r="D45" s="5">
        <v>8.0</v>
      </c>
      <c r="E45" s="5">
        <v>12.04</v>
      </c>
      <c r="F45" s="5">
        <v>7.13</v>
      </c>
      <c r="G45" s="5">
        <v>99.9</v>
      </c>
      <c r="H45" s="5">
        <v>1.0</v>
      </c>
      <c r="I45" s="5">
        <v>0.0</v>
      </c>
      <c r="J45" s="5">
        <v>24.0</v>
      </c>
      <c r="K45" s="5">
        <v>56.8</v>
      </c>
      <c r="L45" s="5">
        <v>0.423</v>
      </c>
      <c r="M45" s="5">
        <v>18.8</v>
      </c>
      <c r="N45" s="5">
        <v>37.2</v>
      </c>
      <c r="O45" s="5">
        <v>0.505</v>
      </c>
      <c r="P45" s="5">
        <v>5.2</v>
      </c>
      <c r="Q45" s="5">
        <v>0.266</v>
      </c>
      <c r="R45" s="5">
        <v>0.647</v>
      </c>
      <c r="S45" s="5">
        <v>12.8</v>
      </c>
      <c r="T45" s="5">
        <v>24.8</v>
      </c>
      <c r="U45" s="5">
        <v>37.5</v>
      </c>
      <c r="V45" s="5">
        <v>14.2</v>
      </c>
      <c r="W45" s="5">
        <v>8.8</v>
      </c>
      <c r="X45" s="5">
        <v>3.4</v>
      </c>
      <c r="Y45" s="5">
        <v>65.9</v>
      </c>
      <c r="Z45" s="5">
        <v>54.4</v>
      </c>
      <c r="AA45" s="5">
        <v>30.5</v>
      </c>
      <c r="AB45" s="5">
        <v>23.9</v>
      </c>
      <c r="AC45" s="5">
        <v>0.719</v>
      </c>
      <c r="AD45" s="5">
        <v>10.1</v>
      </c>
      <c r="AE45" s="5">
        <v>3.0</v>
      </c>
      <c r="AF45" s="11">
        <v>12.0</v>
      </c>
      <c r="AG45" s="11">
        <v>10.0</v>
      </c>
      <c r="AH45" s="11">
        <v>92.5</v>
      </c>
      <c r="AI45" s="11">
        <v>19.6</v>
      </c>
      <c r="AJ45" s="11">
        <v>12.7</v>
      </c>
      <c r="AK45" s="11">
        <v>19.6</v>
      </c>
      <c r="AL45" s="11">
        <v>12.7</v>
      </c>
      <c r="AM45" s="11">
        <v>15.1</v>
      </c>
      <c r="AN45" s="11">
        <v>21.4</v>
      </c>
      <c r="AO45" s="11">
        <v>0.394</v>
      </c>
      <c r="AP45" s="11">
        <v>14.1</v>
      </c>
      <c r="AQ45" s="11">
        <v>0.462</v>
      </c>
      <c r="AR45" s="11">
        <v>7.4</v>
      </c>
      <c r="AS45" s="11">
        <v>0.308</v>
      </c>
      <c r="AT45" s="11">
        <v>10.8</v>
      </c>
      <c r="AU45" s="11">
        <v>15.0</v>
      </c>
      <c r="AV45" s="11">
        <v>23.5</v>
      </c>
      <c r="AW45" s="11">
        <v>33.6</v>
      </c>
      <c r="AX45" s="11">
        <v>12.5</v>
      </c>
      <c r="AY45" s="11">
        <v>6.3</v>
      </c>
      <c r="AZ45" s="11">
        <v>14.5</v>
      </c>
      <c r="BA45" s="11">
        <v>17.3</v>
      </c>
      <c r="BB45" s="11">
        <v>61.0</v>
      </c>
    </row>
    <row r="46">
      <c r="A46" s="2" t="s">
        <v>73</v>
      </c>
      <c r="B46" s="5">
        <v>1.0</v>
      </c>
      <c r="C46" s="5">
        <v>22.0</v>
      </c>
      <c r="D46" s="5">
        <v>14.0</v>
      </c>
      <c r="E46" s="5">
        <v>9.94</v>
      </c>
      <c r="F46" s="5">
        <v>4.3</v>
      </c>
      <c r="G46" s="5">
        <v>111.7</v>
      </c>
      <c r="H46" s="5">
        <v>2.0</v>
      </c>
      <c r="I46" s="5">
        <v>0.0</v>
      </c>
      <c r="J46" s="5">
        <v>26.3</v>
      </c>
      <c r="K46" s="5">
        <v>58.1</v>
      </c>
      <c r="L46" s="5">
        <v>0.453</v>
      </c>
      <c r="M46" s="5">
        <v>17.1</v>
      </c>
      <c r="N46" s="5">
        <v>32.5</v>
      </c>
      <c r="O46" s="5">
        <v>0.527</v>
      </c>
      <c r="P46" s="5">
        <v>9.2</v>
      </c>
      <c r="Q46" s="5">
        <v>0.36</v>
      </c>
      <c r="R46" s="5">
        <v>0.761</v>
      </c>
      <c r="S46" s="5">
        <v>10.3</v>
      </c>
      <c r="T46" s="5">
        <v>25.8</v>
      </c>
      <c r="U46" s="5">
        <v>36.2</v>
      </c>
      <c r="V46" s="5">
        <v>14.4</v>
      </c>
      <c r="W46" s="5">
        <v>5.2</v>
      </c>
      <c r="X46" s="5">
        <v>4.1</v>
      </c>
      <c r="Y46" s="5">
        <v>76.1</v>
      </c>
      <c r="Z46" s="5">
        <v>58.7</v>
      </c>
      <c r="AA46" s="5">
        <v>35.4</v>
      </c>
      <c r="AB46" s="5">
        <v>23.3</v>
      </c>
      <c r="AC46" s="5">
        <v>0.71</v>
      </c>
      <c r="AD46" s="5">
        <v>10.2</v>
      </c>
      <c r="AE46" s="5">
        <v>3.3</v>
      </c>
      <c r="AF46" s="11">
        <v>11.0</v>
      </c>
      <c r="AG46" s="11">
        <v>6.0</v>
      </c>
      <c r="AH46" s="11">
        <v>103.4</v>
      </c>
      <c r="AI46" s="11">
        <v>25.6</v>
      </c>
      <c r="AJ46" s="11">
        <v>14.3</v>
      </c>
      <c r="AK46" s="11">
        <v>18.8</v>
      </c>
      <c r="AL46" s="11">
        <v>11.2</v>
      </c>
      <c r="AM46" s="11">
        <v>16.2</v>
      </c>
      <c r="AN46" s="11">
        <v>25.0</v>
      </c>
      <c r="AO46" s="11">
        <v>0.426</v>
      </c>
      <c r="AP46" s="11">
        <v>17.2</v>
      </c>
      <c r="AQ46" s="11">
        <v>0.485</v>
      </c>
      <c r="AR46" s="11">
        <v>7.8</v>
      </c>
      <c r="AS46" s="11">
        <v>0.335</v>
      </c>
      <c r="AT46" s="11">
        <v>12.8</v>
      </c>
      <c r="AU46" s="11">
        <v>18.0</v>
      </c>
      <c r="AV46" s="11">
        <v>23.7</v>
      </c>
      <c r="AW46" s="11">
        <v>33.8</v>
      </c>
      <c r="AX46" s="11">
        <v>13.2</v>
      </c>
      <c r="AY46" s="11">
        <v>5.1</v>
      </c>
      <c r="AZ46" s="11">
        <v>11.4</v>
      </c>
      <c r="BA46" s="11">
        <v>17.8</v>
      </c>
      <c r="BB46" s="11">
        <v>70.5</v>
      </c>
    </row>
    <row r="47">
      <c r="A47" s="2" t="s">
        <v>74</v>
      </c>
      <c r="B47" s="5">
        <v>1.0</v>
      </c>
      <c r="C47" s="5">
        <v>25.0</v>
      </c>
      <c r="D47" s="5">
        <v>15.0</v>
      </c>
      <c r="E47" s="5">
        <v>16.42</v>
      </c>
      <c r="F47" s="5">
        <v>9.07</v>
      </c>
      <c r="G47" s="5">
        <v>112.9</v>
      </c>
      <c r="H47" s="5">
        <v>4.0</v>
      </c>
      <c r="I47" s="5">
        <v>0.0</v>
      </c>
      <c r="J47" s="5">
        <v>30.2</v>
      </c>
      <c r="K47" s="5">
        <v>61.1</v>
      </c>
      <c r="L47" s="5">
        <v>0.494</v>
      </c>
      <c r="M47" s="5">
        <v>22.6</v>
      </c>
      <c r="N47" s="5">
        <v>42.0</v>
      </c>
      <c r="O47" s="5">
        <v>0.54</v>
      </c>
      <c r="P47" s="5">
        <v>7.6</v>
      </c>
      <c r="Q47" s="5">
        <v>0.395</v>
      </c>
      <c r="R47" s="5">
        <v>0.714</v>
      </c>
      <c r="S47" s="5">
        <v>10.6</v>
      </c>
      <c r="T47" s="5">
        <v>27.1</v>
      </c>
      <c r="U47" s="5">
        <v>37.6</v>
      </c>
      <c r="V47" s="5">
        <v>19.3</v>
      </c>
      <c r="W47" s="5">
        <v>6.5</v>
      </c>
      <c r="X47" s="5">
        <v>3.2</v>
      </c>
      <c r="Y47" s="5">
        <v>81.4</v>
      </c>
      <c r="Z47" s="5">
        <v>61.5</v>
      </c>
      <c r="AA47" s="5">
        <v>40.5</v>
      </c>
      <c r="AB47" s="5">
        <v>21.0</v>
      </c>
      <c r="AC47" s="5">
        <v>0.724</v>
      </c>
      <c r="AD47" s="5">
        <v>9.2</v>
      </c>
      <c r="AE47" s="5">
        <v>3.9</v>
      </c>
      <c r="AF47" s="11">
        <v>9.0</v>
      </c>
      <c r="AG47" s="11">
        <v>5.0</v>
      </c>
      <c r="AH47" s="11">
        <v>102.7</v>
      </c>
      <c r="AI47" s="11">
        <v>19.1</v>
      </c>
      <c r="AJ47" s="11">
        <v>13.4</v>
      </c>
      <c r="AK47" s="11">
        <v>18.8</v>
      </c>
      <c r="AL47" s="11">
        <v>12.6</v>
      </c>
      <c r="AM47" s="11">
        <v>15.9</v>
      </c>
      <c r="AN47" s="11">
        <v>27.2</v>
      </c>
      <c r="AO47" s="11">
        <v>0.443</v>
      </c>
      <c r="AP47" s="11">
        <v>19.7</v>
      </c>
      <c r="AQ47" s="11">
        <v>0.487</v>
      </c>
      <c r="AR47" s="11">
        <v>7.5</v>
      </c>
      <c r="AS47" s="11">
        <v>0.359</v>
      </c>
      <c r="AT47" s="11">
        <v>12.1</v>
      </c>
      <c r="AU47" s="11">
        <v>16.6</v>
      </c>
      <c r="AV47" s="11">
        <v>22.7</v>
      </c>
      <c r="AW47" s="11">
        <v>31.9</v>
      </c>
      <c r="AX47" s="11">
        <v>14.8</v>
      </c>
      <c r="AY47" s="11">
        <v>7.1</v>
      </c>
      <c r="AZ47" s="11">
        <v>11.9</v>
      </c>
      <c r="BA47" s="11">
        <v>17.6</v>
      </c>
      <c r="BB47" s="11">
        <v>74.1</v>
      </c>
    </row>
    <row r="48">
      <c r="A48" s="2" t="s">
        <v>107</v>
      </c>
      <c r="B48" s="5">
        <v>0.0</v>
      </c>
      <c r="C48" s="5">
        <v>26.0</v>
      </c>
      <c r="D48" s="5">
        <v>15.0</v>
      </c>
      <c r="E48" s="5">
        <v>0.29</v>
      </c>
      <c r="F48" s="5">
        <v>-2.62</v>
      </c>
      <c r="G48" s="5">
        <v>106.8</v>
      </c>
      <c r="H48" s="5">
        <v>0.0</v>
      </c>
      <c r="I48" s="5">
        <v>0.0</v>
      </c>
      <c r="J48" s="5">
        <v>26.6</v>
      </c>
      <c r="K48" s="5">
        <v>57.6</v>
      </c>
      <c r="L48" s="5">
        <v>0.462</v>
      </c>
      <c r="M48" s="5">
        <v>18.3</v>
      </c>
      <c r="N48" s="5">
        <v>35.1</v>
      </c>
      <c r="O48" s="5">
        <v>0.522</v>
      </c>
      <c r="P48" s="5">
        <v>8.3</v>
      </c>
      <c r="Q48" s="5">
        <v>0.368</v>
      </c>
      <c r="R48" s="5">
        <v>0.662</v>
      </c>
      <c r="S48" s="5">
        <v>9.6</v>
      </c>
      <c r="T48" s="5">
        <v>25.6</v>
      </c>
      <c r="U48" s="5">
        <v>35.2</v>
      </c>
      <c r="V48" s="5">
        <v>14.4</v>
      </c>
      <c r="W48" s="5">
        <v>8.0</v>
      </c>
      <c r="X48" s="5">
        <v>2.8</v>
      </c>
      <c r="Y48" s="5">
        <v>75.3</v>
      </c>
      <c r="Z48" s="5">
        <v>56.0</v>
      </c>
      <c r="AA48" s="5">
        <v>34.1</v>
      </c>
      <c r="AB48" s="5">
        <v>21.9</v>
      </c>
      <c r="AC48" s="5">
        <v>0.686</v>
      </c>
      <c r="AD48" s="5">
        <v>9.1</v>
      </c>
      <c r="AE48" s="5">
        <v>3.0</v>
      </c>
      <c r="AF48" s="11">
        <v>8.0</v>
      </c>
      <c r="AG48" s="11">
        <v>3.0</v>
      </c>
      <c r="AH48" s="11">
        <v>97.7</v>
      </c>
      <c r="AI48" s="11">
        <v>22.5</v>
      </c>
      <c r="AJ48" s="11">
        <v>13.8</v>
      </c>
      <c r="AK48" s="11">
        <v>20.9</v>
      </c>
      <c r="AL48" s="11">
        <v>12.4</v>
      </c>
      <c r="AM48" s="11">
        <v>17.9</v>
      </c>
      <c r="AN48" s="11">
        <v>24.1</v>
      </c>
      <c r="AO48" s="11">
        <v>0.429</v>
      </c>
      <c r="AP48" s="11">
        <v>16.7</v>
      </c>
      <c r="AQ48" s="11">
        <v>0.491</v>
      </c>
      <c r="AR48" s="11">
        <v>7.3</v>
      </c>
      <c r="AS48" s="11">
        <v>0.334</v>
      </c>
      <c r="AT48" s="11">
        <v>13.5</v>
      </c>
      <c r="AU48" s="11">
        <v>19.6</v>
      </c>
      <c r="AV48" s="11">
        <v>24.7</v>
      </c>
      <c r="AW48" s="11">
        <v>33.9</v>
      </c>
      <c r="AX48" s="11">
        <v>11.3</v>
      </c>
      <c r="AY48" s="11">
        <v>6.6</v>
      </c>
      <c r="AZ48" s="11">
        <v>14.5</v>
      </c>
      <c r="BA48" s="11">
        <v>19.4</v>
      </c>
      <c r="BB48" s="11">
        <v>68.9</v>
      </c>
    </row>
    <row r="49">
      <c r="A49" s="2" t="s">
        <v>108</v>
      </c>
      <c r="B49" s="5">
        <v>1.0</v>
      </c>
      <c r="C49" s="5">
        <v>25.0</v>
      </c>
      <c r="D49" s="5">
        <v>15.0</v>
      </c>
      <c r="E49" s="5">
        <v>15.09</v>
      </c>
      <c r="F49" s="5">
        <v>7.28</v>
      </c>
      <c r="G49" s="5">
        <v>109.3</v>
      </c>
      <c r="H49" s="5">
        <v>3.0</v>
      </c>
      <c r="I49" s="5">
        <v>0.0</v>
      </c>
      <c r="J49" s="5">
        <v>24.1</v>
      </c>
      <c r="K49" s="5">
        <v>54.8</v>
      </c>
      <c r="L49" s="5">
        <v>0.44</v>
      </c>
      <c r="M49" s="5">
        <v>18.0</v>
      </c>
      <c r="N49" s="5">
        <v>36.1</v>
      </c>
      <c r="O49" s="5">
        <v>0.498</v>
      </c>
      <c r="P49" s="5">
        <v>6.1</v>
      </c>
      <c r="Q49" s="5">
        <v>0.327</v>
      </c>
      <c r="R49" s="5">
        <v>0.757</v>
      </c>
      <c r="S49" s="5">
        <v>12.2</v>
      </c>
      <c r="T49" s="5">
        <v>24.7</v>
      </c>
      <c r="U49" s="5">
        <v>36.8</v>
      </c>
      <c r="V49" s="5">
        <v>12.8</v>
      </c>
      <c r="W49" s="5">
        <v>6.9</v>
      </c>
      <c r="X49" s="5">
        <v>2.4</v>
      </c>
      <c r="Y49" s="5">
        <v>73.5</v>
      </c>
      <c r="Z49" s="5">
        <v>54.6</v>
      </c>
      <c r="AA49" s="5">
        <v>29.7</v>
      </c>
      <c r="AB49" s="5">
        <v>24.9</v>
      </c>
      <c r="AC49" s="5">
        <v>0.703</v>
      </c>
      <c r="AD49" s="5">
        <v>10.4</v>
      </c>
      <c r="AE49" s="5">
        <v>4.0</v>
      </c>
      <c r="AF49" s="11">
        <v>9.0</v>
      </c>
      <c r="AG49" s="11">
        <v>4.0</v>
      </c>
      <c r="AH49" s="11">
        <v>97.7</v>
      </c>
      <c r="AI49" s="11">
        <v>18.7</v>
      </c>
      <c r="AJ49" s="11">
        <v>19.2</v>
      </c>
      <c r="AK49" s="11">
        <v>25.3</v>
      </c>
      <c r="AL49" s="11">
        <v>12.3</v>
      </c>
      <c r="AM49" s="11">
        <v>18.2</v>
      </c>
      <c r="AN49" s="11">
        <v>22.1</v>
      </c>
      <c r="AO49" s="11">
        <v>0.405</v>
      </c>
      <c r="AP49" s="11">
        <v>14.1</v>
      </c>
      <c r="AQ49" s="11">
        <v>0.473</v>
      </c>
      <c r="AR49" s="11">
        <v>8.0</v>
      </c>
      <c r="AS49" s="11">
        <v>0.322</v>
      </c>
      <c r="AT49" s="11">
        <v>13.5</v>
      </c>
      <c r="AU49" s="11">
        <v>19.2</v>
      </c>
      <c r="AV49" s="11">
        <v>21.1</v>
      </c>
      <c r="AW49" s="11">
        <v>31.5</v>
      </c>
      <c r="AX49" s="11">
        <v>13.1</v>
      </c>
      <c r="AY49" s="11">
        <v>7.3</v>
      </c>
      <c r="AZ49" s="11">
        <v>14.2</v>
      </c>
      <c r="BA49" s="11">
        <v>20.3</v>
      </c>
      <c r="BB49" s="11">
        <v>65.7</v>
      </c>
    </row>
    <row r="50">
      <c r="A50" s="2" t="s">
        <v>75</v>
      </c>
      <c r="B50" s="5">
        <v>1.0</v>
      </c>
      <c r="C50" s="5">
        <v>22.0</v>
      </c>
      <c r="D50" s="5">
        <v>10.0</v>
      </c>
      <c r="E50" s="5">
        <v>12.68</v>
      </c>
      <c r="F50" s="5">
        <v>8.59</v>
      </c>
      <c r="G50" s="5">
        <v>110.4</v>
      </c>
      <c r="H50" s="5">
        <v>0.0</v>
      </c>
      <c r="I50" s="5">
        <v>0.0</v>
      </c>
      <c r="J50" s="5">
        <v>26.6</v>
      </c>
      <c r="K50" s="5">
        <v>57.2</v>
      </c>
      <c r="L50" s="5">
        <v>0.465</v>
      </c>
      <c r="M50" s="5">
        <v>16.1</v>
      </c>
      <c r="N50" s="5">
        <v>30.1</v>
      </c>
      <c r="O50" s="5">
        <v>0.535</v>
      </c>
      <c r="P50" s="5">
        <v>10.5</v>
      </c>
      <c r="Q50" s="5">
        <v>0.387</v>
      </c>
      <c r="R50" s="5">
        <v>0.731</v>
      </c>
      <c r="S50" s="5">
        <v>6.1</v>
      </c>
      <c r="T50" s="5">
        <v>26.6</v>
      </c>
      <c r="U50" s="5">
        <v>32.6</v>
      </c>
      <c r="V50" s="5">
        <v>13.9</v>
      </c>
      <c r="W50" s="5">
        <v>4.4</v>
      </c>
      <c r="X50" s="5">
        <v>2.2</v>
      </c>
      <c r="Y50" s="5">
        <v>72.5</v>
      </c>
      <c r="Z50" s="5">
        <v>58.5</v>
      </c>
      <c r="AA50" s="5">
        <v>36.7</v>
      </c>
      <c r="AB50" s="5">
        <v>21.8</v>
      </c>
      <c r="AC50" s="5">
        <v>0.706</v>
      </c>
      <c r="AD50" s="5">
        <v>8.8</v>
      </c>
      <c r="AE50" s="5">
        <v>3.0</v>
      </c>
      <c r="AF50" s="11">
        <v>13.0</v>
      </c>
      <c r="AG50" s="11">
        <v>11.0</v>
      </c>
      <c r="AH50" s="11">
        <v>104.2</v>
      </c>
      <c r="AI50" s="11">
        <v>27.1</v>
      </c>
      <c r="AJ50" s="11">
        <v>8.9</v>
      </c>
      <c r="AK50" s="11">
        <v>12.1</v>
      </c>
      <c r="AL50" s="11">
        <v>9.0</v>
      </c>
      <c r="AM50" s="11">
        <v>15.6</v>
      </c>
      <c r="AN50" s="11">
        <v>25.2</v>
      </c>
      <c r="AO50" s="11">
        <v>0.431</v>
      </c>
      <c r="AP50" s="11">
        <v>17.9</v>
      </c>
      <c r="AQ50" s="11">
        <v>0.487</v>
      </c>
      <c r="AR50" s="11">
        <v>7.4</v>
      </c>
      <c r="AS50" s="11">
        <v>0.337</v>
      </c>
      <c r="AT50" s="11">
        <v>10.6</v>
      </c>
      <c r="AU50" s="11">
        <v>15.0</v>
      </c>
      <c r="AV50" s="11">
        <v>26.0</v>
      </c>
      <c r="AW50" s="11">
        <v>34.8</v>
      </c>
      <c r="AX50" s="11">
        <v>14.1</v>
      </c>
      <c r="AY50" s="11">
        <v>4.7</v>
      </c>
      <c r="AZ50" s="11">
        <v>8.7</v>
      </c>
      <c r="BA50" s="11">
        <v>13.5</v>
      </c>
      <c r="BB50" s="11">
        <v>68.4</v>
      </c>
    </row>
    <row r="51">
      <c r="A51" s="2" t="s">
        <v>76</v>
      </c>
      <c r="B51" s="5">
        <v>1.0</v>
      </c>
      <c r="C51" s="5">
        <v>26.0</v>
      </c>
      <c r="D51" s="5">
        <v>12.0</v>
      </c>
      <c r="E51" s="5">
        <v>21.31</v>
      </c>
      <c r="F51" s="5">
        <v>10.87</v>
      </c>
      <c r="G51" s="5">
        <v>109.5</v>
      </c>
      <c r="H51" s="5">
        <v>4.0</v>
      </c>
      <c r="I51" s="5">
        <v>0.0</v>
      </c>
      <c r="J51" s="5">
        <v>28.2</v>
      </c>
      <c r="K51" s="5">
        <v>60.3</v>
      </c>
      <c r="L51" s="5">
        <v>0.468</v>
      </c>
      <c r="M51" s="5">
        <v>21.1</v>
      </c>
      <c r="N51" s="5">
        <v>39.2</v>
      </c>
      <c r="O51" s="5">
        <v>0.538</v>
      </c>
      <c r="P51" s="5">
        <v>7.1</v>
      </c>
      <c r="Q51" s="5">
        <v>0.339</v>
      </c>
      <c r="R51" s="5">
        <v>0.752</v>
      </c>
      <c r="S51" s="5">
        <v>9.8</v>
      </c>
      <c r="T51" s="5">
        <v>24.6</v>
      </c>
      <c r="U51" s="5">
        <v>34.4</v>
      </c>
      <c r="V51" s="5">
        <v>16.1</v>
      </c>
      <c r="W51" s="5">
        <v>8.1</v>
      </c>
      <c r="X51" s="5">
        <v>3.7</v>
      </c>
      <c r="Y51" s="5">
        <v>77.9</v>
      </c>
      <c r="Z51" s="5">
        <v>55.9</v>
      </c>
      <c r="AA51" s="5">
        <v>36.1</v>
      </c>
      <c r="AB51" s="5">
        <v>19.8</v>
      </c>
      <c r="AC51" s="5">
        <v>0.724</v>
      </c>
      <c r="AD51" s="5">
        <v>10.2</v>
      </c>
      <c r="AE51" s="5">
        <v>3.3</v>
      </c>
      <c r="AF51" s="11">
        <v>8.0</v>
      </c>
      <c r="AG51" s="11">
        <v>6.0</v>
      </c>
      <c r="AH51" s="11">
        <v>94.8</v>
      </c>
      <c r="AI51" s="11">
        <v>21.1</v>
      </c>
      <c r="AJ51" s="11">
        <v>14.3</v>
      </c>
      <c r="AK51" s="11">
        <v>19.0</v>
      </c>
      <c r="AL51" s="11">
        <v>11.7</v>
      </c>
      <c r="AM51" s="11">
        <v>17.6</v>
      </c>
      <c r="AN51" s="11">
        <v>23.5</v>
      </c>
      <c r="AO51" s="11">
        <v>0.42</v>
      </c>
      <c r="AP51" s="11">
        <v>17.0</v>
      </c>
      <c r="AQ51" s="11">
        <v>0.471</v>
      </c>
      <c r="AR51" s="11">
        <v>6.5</v>
      </c>
      <c r="AS51" s="11">
        <v>0.327</v>
      </c>
      <c r="AT51" s="11">
        <v>13.9</v>
      </c>
      <c r="AU51" s="11">
        <v>19.3</v>
      </c>
      <c r="AV51" s="11">
        <v>24.8</v>
      </c>
      <c r="AW51" s="11">
        <v>35.0</v>
      </c>
      <c r="AX51" s="11">
        <v>11.4</v>
      </c>
      <c r="AY51" s="11">
        <v>5.7</v>
      </c>
      <c r="AZ51" s="11">
        <v>16.2</v>
      </c>
      <c r="BA51" s="11">
        <v>18.0</v>
      </c>
      <c r="BB51" s="11">
        <v>67.4</v>
      </c>
    </row>
    <row r="52">
      <c r="A52" s="2" t="s">
        <v>109</v>
      </c>
      <c r="B52" s="5">
        <v>0.0</v>
      </c>
      <c r="C52" s="5">
        <v>26.0</v>
      </c>
      <c r="D52" s="5">
        <v>17.0</v>
      </c>
      <c r="E52" s="5">
        <v>2.28</v>
      </c>
      <c r="F52" s="5">
        <v>-6.63</v>
      </c>
      <c r="G52" s="5">
        <v>115.1</v>
      </c>
      <c r="H52" s="5">
        <v>0.0</v>
      </c>
      <c r="I52" s="5">
        <v>0.0</v>
      </c>
      <c r="J52" s="5">
        <v>29.9</v>
      </c>
      <c r="K52" s="5">
        <v>58.2</v>
      </c>
      <c r="L52" s="5">
        <v>0.514</v>
      </c>
      <c r="M52" s="5">
        <v>21.6</v>
      </c>
      <c r="N52" s="5">
        <v>37.8</v>
      </c>
      <c r="O52" s="5">
        <v>0.571</v>
      </c>
      <c r="P52" s="5">
        <v>8.3</v>
      </c>
      <c r="Q52" s="5">
        <v>0.408</v>
      </c>
      <c r="R52" s="5">
        <v>0.657</v>
      </c>
      <c r="S52" s="5">
        <v>7.9</v>
      </c>
      <c r="T52" s="5">
        <v>26.0</v>
      </c>
      <c r="U52" s="5">
        <v>34.0</v>
      </c>
      <c r="V52" s="5">
        <v>18.6</v>
      </c>
      <c r="W52" s="5">
        <v>7.0</v>
      </c>
      <c r="X52" s="5">
        <v>2.9</v>
      </c>
      <c r="Y52" s="5">
        <v>78.6</v>
      </c>
      <c r="Z52" s="5">
        <v>58.8</v>
      </c>
      <c r="AA52" s="5">
        <v>37.3</v>
      </c>
      <c r="AB52" s="5">
        <v>21.5</v>
      </c>
      <c r="AC52" s="5">
        <v>0.687</v>
      </c>
      <c r="AD52" s="5">
        <v>8.1</v>
      </c>
      <c r="AE52" s="5">
        <v>3.1</v>
      </c>
      <c r="AF52" s="11">
        <v>8.0</v>
      </c>
      <c r="AG52" s="11">
        <v>1.0</v>
      </c>
      <c r="AH52" s="11">
        <v>101.0</v>
      </c>
      <c r="AI52" s="11">
        <v>20.4</v>
      </c>
      <c r="AJ52" s="11">
        <v>10.4</v>
      </c>
      <c r="AK52" s="11">
        <v>15.9</v>
      </c>
      <c r="AL52" s="11">
        <v>10.2</v>
      </c>
      <c r="AM52" s="11">
        <v>12.6</v>
      </c>
      <c r="AN52" s="11">
        <v>26.6</v>
      </c>
      <c r="AO52" s="11">
        <v>0.453</v>
      </c>
      <c r="AP52" s="11">
        <v>19.1</v>
      </c>
      <c r="AQ52" s="11">
        <v>0.512</v>
      </c>
      <c r="AR52" s="11">
        <v>7.6</v>
      </c>
      <c r="AS52" s="11">
        <v>0.352</v>
      </c>
      <c r="AT52" s="11">
        <v>8.1</v>
      </c>
      <c r="AU52" s="11">
        <v>11.8</v>
      </c>
      <c r="AV52" s="11">
        <v>23.3</v>
      </c>
      <c r="AW52" s="11">
        <v>31.4</v>
      </c>
      <c r="AX52" s="11">
        <v>14.4</v>
      </c>
      <c r="AY52" s="11">
        <v>5.9</v>
      </c>
      <c r="AZ52" s="11">
        <v>12.3</v>
      </c>
      <c r="BA52" s="11">
        <v>14.8</v>
      </c>
      <c r="BB52" s="11">
        <v>69.0</v>
      </c>
    </row>
    <row r="53">
      <c r="A53" s="2" t="s">
        <v>77</v>
      </c>
      <c r="B53" s="5">
        <v>1.0</v>
      </c>
      <c r="C53" s="5">
        <v>27.0</v>
      </c>
      <c r="D53" s="5">
        <v>13.0</v>
      </c>
      <c r="E53" s="5">
        <v>19.81</v>
      </c>
      <c r="F53" s="5">
        <v>12.81</v>
      </c>
      <c r="G53" s="5">
        <v>106.2</v>
      </c>
      <c r="H53" s="5">
        <v>8.0</v>
      </c>
      <c r="I53" s="5">
        <v>0.0</v>
      </c>
      <c r="J53" s="5">
        <v>27.6</v>
      </c>
      <c r="K53" s="5">
        <v>59.4</v>
      </c>
      <c r="L53" s="5">
        <v>0.466</v>
      </c>
      <c r="M53" s="5">
        <v>20.7</v>
      </c>
      <c r="N53" s="5">
        <v>39.1</v>
      </c>
      <c r="O53" s="5">
        <v>0.529</v>
      </c>
      <c r="P53" s="5">
        <v>7.0</v>
      </c>
      <c r="Q53" s="5">
        <v>0.344</v>
      </c>
      <c r="R53" s="5">
        <v>0.717</v>
      </c>
      <c r="S53" s="5">
        <v>9.7</v>
      </c>
      <c r="T53" s="5">
        <v>26.2</v>
      </c>
      <c r="U53" s="5">
        <v>35.9</v>
      </c>
      <c r="V53" s="5">
        <v>16.4</v>
      </c>
      <c r="W53" s="5">
        <v>8.8</v>
      </c>
      <c r="X53" s="5">
        <v>3.8</v>
      </c>
      <c r="Y53" s="5">
        <v>74.9</v>
      </c>
      <c r="Z53" s="5">
        <v>58.2</v>
      </c>
      <c r="AA53" s="5">
        <v>37.7</v>
      </c>
      <c r="AB53" s="5">
        <v>20.4</v>
      </c>
      <c r="AC53" s="5">
        <v>0.723</v>
      </c>
      <c r="AD53" s="5">
        <v>10.3</v>
      </c>
      <c r="AE53" s="5">
        <v>2.9</v>
      </c>
      <c r="AF53" s="11">
        <v>7.0</v>
      </c>
      <c r="AG53" s="11">
        <v>5.0</v>
      </c>
      <c r="AH53" s="11">
        <v>96.2</v>
      </c>
      <c r="AI53" s="11">
        <v>20.3</v>
      </c>
      <c r="AJ53" s="11">
        <v>12.7</v>
      </c>
      <c r="AK53" s="11">
        <v>17.7</v>
      </c>
      <c r="AL53" s="11">
        <v>12.4</v>
      </c>
      <c r="AM53" s="11">
        <v>16.6</v>
      </c>
      <c r="AN53" s="11">
        <v>24.2</v>
      </c>
      <c r="AO53" s="11">
        <v>0.416</v>
      </c>
      <c r="AP53" s="11">
        <v>17.8</v>
      </c>
      <c r="AQ53" s="11">
        <v>0.472</v>
      </c>
      <c r="AR53" s="11">
        <v>6.4</v>
      </c>
      <c r="AS53" s="11">
        <v>0.312</v>
      </c>
      <c r="AT53" s="11">
        <v>13.1</v>
      </c>
      <c r="AU53" s="11">
        <v>18.2</v>
      </c>
      <c r="AV53" s="11">
        <v>24.5</v>
      </c>
      <c r="AW53" s="11">
        <v>34.8</v>
      </c>
      <c r="AX53" s="11">
        <v>11.2</v>
      </c>
      <c r="AY53" s="11">
        <v>6.1</v>
      </c>
      <c r="AZ53" s="11">
        <v>14.3</v>
      </c>
      <c r="BA53" s="11">
        <v>15.8</v>
      </c>
      <c r="BB53" s="11">
        <v>67.9</v>
      </c>
    </row>
    <row r="54">
      <c r="A54" s="2" t="s">
        <v>110</v>
      </c>
      <c r="B54" s="5">
        <v>0.0</v>
      </c>
      <c r="C54" s="5">
        <v>22.0</v>
      </c>
      <c r="D54" s="5">
        <v>11.0</v>
      </c>
      <c r="E54" s="5">
        <v>-4.76</v>
      </c>
      <c r="F54" s="5">
        <v>-5.76</v>
      </c>
      <c r="G54" s="5">
        <v>104.9</v>
      </c>
      <c r="H54" s="5">
        <v>0.0</v>
      </c>
      <c r="I54" s="5">
        <v>0.0</v>
      </c>
      <c r="J54" s="5">
        <v>26.7</v>
      </c>
      <c r="K54" s="5">
        <v>58.0</v>
      </c>
      <c r="L54" s="5">
        <v>0.461</v>
      </c>
      <c r="M54" s="5">
        <v>18.7</v>
      </c>
      <c r="N54" s="5">
        <v>36.7</v>
      </c>
      <c r="O54" s="5">
        <v>0.509</v>
      </c>
      <c r="P54" s="5">
        <v>8.0</v>
      </c>
      <c r="Q54" s="5">
        <v>0.377</v>
      </c>
      <c r="R54" s="5">
        <v>0.714</v>
      </c>
      <c r="S54" s="5">
        <v>11.6</v>
      </c>
      <c r="T54" s="5">
        <v>24.2</v>
      </c>
      <c r="U54" s="5">
        <v>35.8</v>
      </c>
      <c r="V54" s="5">
        <v>14.9</v>
      </c>
      <c r="W54" s="5">
        <v>7.2</v>
      </c>
      <c r="X54" s="5">
        <v>3.2</v>
      </c>
      <c r="Y54" s="5">
        <v>75.5</v>
      </c>
      <c r="Z54" s="5">
        <v>57.5</v>
      </c>
      <c r="AA54" s="5">
        <v>36.3</v>
      </c>
      <c r="AB54" s="5">
        <v>21.2</v>
      </c>
      <c r="AC54" s="5">
        <v>0.684</v>
      </c>
      <c r="AD54" s="5">
        <v>10.8</v>
      </c>
      <c r="AE54" s="5">
        <v>3.0</v>
      </c>
      <c r="AF54" s="11">
        <v>12.0</v>
      </c>
      <c r="AG54" s="11">
        <v>3.0</v>
      </c>
      <c r="AH54" s="11">
        <v>100.0</v>
      </c>
      <c r="AI54" s="11">
        <v>21.2</v>
      </c>
      <c r="AJ54" s="11">
        <v>14.1</v>
      </c>
      <c r="AK54" s="11">
        <v>19.7</v>
      </c>
      <c r="AL54" s="11">
        <v>16.3</v>
      </c>
      <c r="AM54" s="11">
        <v>17.6</v>
      </c>
      <c r="AN54" s="11">
        <v>25.4</v>
      </c>
      <c r="AO54" s="11">
        <v>0.442</v>
      </c>
      <c r="AP54" s="11">
        <v>18.2</v>
      </c>
      <c r="AQ54" s="11">
        <v>0.503</v>
      </c>
      <c r="AR54" s="11">
        <v>7.2</v>
      </c>
      <c r="AS54" s="11">
        <v>0.338</v>
      </c>
      <c r="AT54" s="11">
        <v>13.9</v>
      </c>
      <c r="AU54" s="11">
        <v>20.4</v>
      </c>
      <c r="AV54" s="11">
        <v>22.2</v>
      </c>
      <c r="AW54" s="11">
        <v>33.1</v>
      </c>
      <c r="AX54" s="11">
        <v>11.9</v>
      </c>
      <c r="AY54" s="11">
        <v>8.7</v>
      </c>
      <c r="AZ54" s="11">
        <v>15.5</v>
      </c>
      <c r="BA54" s="11">
        <v>17.8</v>
      </c>
      <c r="BB54" s="11">
        <v>71.9</v>
      </c>
    </row>
    <row r="55">
      <c r="A55" s="2" t="s">
        <v>78</v>
      </c>
      <c r="B55" s="5">
        <v>1.0</v>
      </c>
      <c r="C55" s="5">
        <v>20.0</v>
      </c>
      <c r="D55" s="5">
        <v>8.0</v>
      </c>
      <c r="E55" s="5">
        <v>16.64</v>
      </c>
      <c r="F55" s="5">
        <v>9.61</v>
      </c>
      <c r="G55" s="5">
        <v>105.7</v>
      </c>
      <c r="H55" s="5">
        <v>5.0</v>
      </c>
      <c r="I55" s="5">
        <v>0.0</v>
      </c>
      <c r="J55" s="5">
        <v>27.1</v>
      </c>
      <c r="K55" s="5">
        <v>56.9</v>
      </c>
      <c r="L55" s="5">
        <v>0.475</v>
      </c>
      <c r="M55" s="5">
        <v>22.0</v>
      </c>
      <c r="N55" s="5">
        <v>40.9</v>
      </c>
      <c r="O55" s="5">
        <v>0.537</v>
      </c>
      <c r="P55" s="5">
        <v>5.1</v>
      </c>
      <c r="Q55" s="5">
        <v>0.317</v>
      </c>
      <c r="R55" s="5">
        <v>0.69</v>
      </c>
      <c r="S55" s="5">
        <v>10.0</v>
      </c>
      <c r="T55" s="5">
        <v>25.2</v>
      </c>
      <c r="U55" s="5">
        <v>35.2</v>
      </c>
      <c r="V55" s="5">
        <v>13.4</v>
      </c>
      <c r="W55" s="5">
        <v>8.4</v>
      </c>
      <c r="X55" s="5">
        <v>5.2</v>
      </c>
      <c r="Y55" s="5">
        <v>74.4</v>
      </c>
      <c r="Z55" s="5">
        <v>55.8</v>
      </c>
      <c r="AA55" s="5">
        <v>39.0</v>
      </c>
      <c r="AB55" s="5">
        <v>16.8</v>
      </c>
      <c r="AC55" s="5">
        <v>0.714</v>
      </c>
      <c r="AD55" s="5">
        <v>9.9</v>
      </c>
      <c r="AE55" s="5">
        <v>2.8</v>
      </c>
      <c r="AF55" s="11">
        <v>13.0</v>
      </c>
      <c r="AG55" s="11">
        <v>10.0</v>
      </c>
      <c r="AH55" s="11">
        <v>95.7</v>
      </c>
      <c r="AI55" s="11">
        <v>16.1</v>
      </c>
      <c r="AJ55" s="11">
        <v>15.2</v>
      </c>
      <c r="AK55" s="11">
        <v>22.1</v>
      </c>
      <c r="AL55" s="11">
        <v>12.9</v>
      </c>
      <c r="AM55" s="11">
        <v>19.1</v>
      </c>
      <c r="AN55" s="11">
        <v>23.4</v>
      </c>
      <c r="AO55" s="11">
        <v>0.42</v>
      </c>
      <c r="AP55" s="11">
        <v>18.3</v>
      </c>
      <c r="AQ55" s="11">
        <v>0.469</v>
      </c>
      <c r="AR55" s="11">
        <v>5.1</v>
      </c>
      <c r="AS55" s="11">
        <v>0.306</v>
      </c>
      <c r="AT55" s="11">
        <v>15.5</v>
      </c>
      <c r="AU55" s="11">
        <v>21.7</v>
      </c>
      <c r="AV55" s="11">
        <v>22.9</v>
      </c>
      <c r="AW55" s="11">
        <v>32.8</v>
      </c>
      <c r="AX55" s="11">
        <v>10.3</v>
      </c>
      <c r="AY55" s="11">
        <v>6.6</v>
      </c>
      <c r="AZ55" s="11">
        <v>14.3</v>
      </c>
      <c r="BA55" s="11">
        <v>18.8</v>
      </c>
      <c r="BB55" s="11">
        <v>67.4</v>
      </c>
    </row>
    <row r="56">
      <c r="A56" s="2" t="s">
        <v>111</v>
      </c>
      <c r="B56" s="5">
        <v>1.0</v>
      </c>
      <c r="C56" s="5">
        <v>20.0</v>
      </c>
      <c r="D56" s="5">
        <v>11.0</v>
      </c>
      <c r="E56" s="5">
        <v>15.36</v>
      </c>
      <c r="F56" s="5">
        <v>7.67</v>
      </c>
      <c r="G56" s="5">
        <v>106.5</v>
      </c>
      <c r="H56" s="5">
        <v>9.0</v>
      </c>
      <c r="I56" s="5">
        <v>0.0</v>
      </c>
      <c r="J56" s="5">
        <v>26.7</v>
      </c>
      <c r="K56" s="5">
        <v>59.2</v>
      </c>
      <c r="L56" s="5">
        <v>0.451</v>
      </c>
      <c r="M56" s="5">
        <v>19.0</v>
      </c>
      <c r="N56" s="5">
        <v>34.4</v>
      </c>
      <c r="O56" s="5">
        <v>0.553</v>
      </c>
      <c r="P56" s="5">
        <v>7.7</v>
      </c>
      <c r="Q56" s="5">
        <v>0.309</v>
      </c>
      <c r="R56" s="5">
        <v>0.68</v>
      </c>
      <c r="S56" s="5">
        <v>11.3</v>
      </c>
      <c r="T56" s="5">
        <v>26.6</v>
      </c>
      <c r="U56" s="5">
        <v>37.9</v>
      </c>
      <c r="V56" s="5">
        <v>12.5</v>
      </c>
      <c r="W56" s="5">
        <v>6.8</v>
      </c>
      <c r="X56" s="5">
        <v>5.7</v>
      </c>
      <c r="Y56" s="5">
        <v>74.7</v>
      </c>
      <c r="Z56" s="5">
        <v>58.5</v>
      </c>
      <c r="AA56" s="5">
        <v>40.4</v>
      </c>
      <c r="AB56" s="5">
        <v>18.1</v>
      </c>
      <c r="AC56" s="5">
        <v>0.702</v>
      </c>
      <c r="AD56" s="5">
        <v>9.7</v>
      </c>
      <c r="AE56" s="5">
        <v>2.8</v>
      </c>
      <c r="AF56" s="11">
        <v>12.0</v>
      </c>
      <c r="AG56" s="11">
        <v>9.0</v>
      </c>
      <c r="AH56" s="11">
        <v>95.5</v>
      </c>
      <c r="AI56" s="11">
        <v>24.8</v>
      </c>
      <c r="AJ56" s="11">
        <v>13.6</v>
      </c>
      <c r="AK56" s="11">
        <v>20.0</v>
      </c>
      <c r="AL56" s="11">
        <v>12.8</v>
      </c>
      <c r="AM56" s="11">
        <v>16.9</v>
      </c>
      <c r="AN56" s="11">
        <v>24.4</v>
      </c>
      <c r="AO56" s="11">
        <v>0.417</v>
      </c>
      <c r="AP56" s="11">
        <v>18.3</v>
      </c>
      <c r="AQ56" s="11">
        <v>0.453</v>
      </c>
      <c r="AR56" s="11">
        <v>6.1</v>
      </c>
      <c r="AS56" s="11">
        <v>0.336</v>
      </c>
      <c r="AT56" s="11">
        <v>12.2</v>
      </c>
      <c r="AU56" s="11">
        <v>17.3</v>
      </c>
      <c r="AV56" s="11">
        <v>23.8</v>
      </c>
      <c r="AW56" s="11">
        <v>33.5</v>
      </c>
      <c r="AX56" s="11">
        <v>10.9</v>
      </c>
      <c r="AY56" s="11">
        <v>6.8</v>
      </c>
      <c r="AZ56" s="11">
        <v>13.1</v>
      </c>
      <c r="BA56" s="11">
        <v>18.3</v>
      </c>
      <c r="BB56" s="11">
        <v>67.0</v>
      </c>
    </row>
    <row r="57">
      <c r="A57" s="2" t="s">
        <v>79</v>
      </c>
      <c r="B57" s="5">
        <v>0.0</v>
      </c>
      <c r="C57" s="5">
        <v>26.0</v>
      </c>
      <c r="D57" s="5">
        <v>14.0</v>
      </c>
      <c r="E57" s="5">
        <v>18.11</v>
      </c>
      <c r="F57" s="5">
        <v>7.14</v>
      </c>
      <c r="G57" s="5">
        <v>110.6</v>
      </c>
      <c r="H57" s="5">
        <v>0.0</v>
      </c>
      <c r="I57" s="5">
        <v>0.0</v>
      </c>
      <c r="J57" s="5">
        <v>25.7</v>
      </c>
      <c r="K57" s="5">
        <v>56.2</v>
      </c>
      <c r="L57" s="5">
        <v>0.458</v>
      </c>
      <c r="M57" s="5">
        <v>18.0</v>
      </c>
      <c r="N57" s="5">
        <v>35.3</v>
      </c>
      <c r="O57" s="5">
        <v>0.509</v>
      </c>
      <c r="P57" s="5">
        <v>7.8</v>
      </c>
      <c r="Q57" s="5">
        <v>0.372</v>
      </c>
      <c r="R57" s="5">
        <v>0.693</v>
      </c>
      <c r="S57" s="5">
        <v>10.8</v>
      </c>
      <c r="T57" s="5">
        <v>24.8</v>
      </c>
      <c r="U57" s="5">
        <v>35.7</v>
      </c>
      <c r="V57" s="5">
        <v>12.5</v>
      </c>
      <c r="W57" s="5">
        <v>6.8</v>
      </c>
      <c r="X57" s="5">
        <v>3.5</v>
      </c>
      <c r="Y57" s="5">
        <v>71.4</v>
      </c>
      <c r="Z57" s="5">
        <v>51.7</v>
      </c>
      <c r="AA57" s="5">
        <v>35.3</v>
      </c>
      <c r="AB57" s="5">
        <v>16.4</v>
      </c>
      <c r="AC57" s="5">
        <v>0.745</v>
      </c>
      <c r="AD57" s="5">
        <v>6.9</v>
      </c>
      <c r="AE57" s="5">
        <v>3.6</v>
      </c>
      <c r="AF57" s="11">
        <v>7.0</v>
      </c>
      <c r="AG57" s="11">
        <v>2.0</v>
      </c>
      <c r="AH57" s="11">
        <v>93.1</v>
      </c>
      <c r="AI57" s="11">
        <v>20.9</v>
      </c>
      <c r="AJ57" s="11">
        <v>12.2</v>
      </c>
      <c r="AK57" s="11">
        <v>17.5</v>
      </c>
      <c r="AL57" s="11">
        <v>10.7</v>
      </c>
      <c r="AM57" s="11">
        <v>16.6</v>
      </c>
      <c r="AN57" s="11">
        <v>21.5</v>
      </c>
      <c r="AO57" s="11">
        <v>0.415</v>
      </c>
      <c r="AP57" s="11">
        <v>16.1</v>
      </c>
      <c r="AQ57" s="11">
        <v>0.456</v>
      </c>
      <c r="AR57" s="11">
        <v>5.3</v>
      </c>
      <c r="AS57" s="11">
        <v>0.325</v>
      </c>
      <c r="AT57" s="11">
        <v>11.9</v>
      </c>
      <c r="AU57" s="11">
        <v>15.9</v>
      </c>
      <c r="AV57" s="11">
        <v>21.5</v>
      </c>
      <c r="AW57" s="11">
        <v>28.5</v>
      </c>
      <c r="AX57" s="11">
        <v>7.8</v>
      </c>
      <c r="AY57" s="11">
        <v>4.8</v>
      </c>
      <c r="AZ57" s="11">
        <v>12.4</v>
      </c>
      <c r="BA57" s="11">
        <v>17.0</v>
      </c>
      <c r="BB57" s="11">
        <v>60.1</v>
      </c>
    </row>
    <row r="58">
      <c r="A58" s="2" t="s">
        <v>112</v>
      </c>
      <c r="B58" s="5">
        <v>0.0</v>
      </c>
      <c r="C58" s="5">
        <v>27.0</v>
      </c>
      <c r="D58" s="5">
        <v>15.0</v>
      </c>
      <c r="E58" s="5">
        <v>9.84</v>
      </c>
      <c r="F58" s="5">
        <v>1.41</v>
      </c>
      <c r="G58" s="5">
        <v>104.0</v>
      </c>
      <c r="H58" s="5">
        <v>2.0</v>
      </c>
      <c r="I58" s="5">
        <v>0.0</v>
      </c>
      <c r="J58" s="5">
        <v>24.9</v>
      </c>
      <c r="K58" s="5">
        <v>53.5</v>
      </c>
      <c r="L58" s="5">
        <v>0.465</v>
      </c>
      <c r="M58" s="5">
        <v>18.9</v>
      </c>
      <c r="N58" s="5">
        <v>36.0</v>
      </c>
      <c r="O58" s="5">
        <v>0.525</v>
      </c>
      <c r="P58" s="5">
        <v>6.0</v>
      </c>
      <c r="Q58" s="5">
        <v>0.344</v>
      </c>
      <c r="R58" s="5">
        <v>0.7</v>
      </c>
      <c r="S58" s="5">
        <v>9.2</v>
      </c>
      <c r="T58" s="5">
        <v>24.1</v>
      </c>
      <c r="U58" s="5">
        <v>33.3</v>
      </c>
      <c r="V58" s="5">
        <v>13.1</v>
      </c>
      <c r="W58" s="5">
        <v>9.1</v>
      </c>
      <c r="X58" s="5">
        <v>4.6</v>
      </c>
      <c r="Y58" s="5">
        <v>71.5</v>
      </c>
      <c r="Z58" s="5">
        <v>54.5</v>
      </c>
      <c r="AA58" s="5">
        <v>36.0</v>
      </c>
      <c r="AB58" s="5">
        <v>18.5</v>
      </c>
      <c r="AC58" s="5">
        <v>0.697</v>
      </c>
      <c r="AD58" s="5">
        <v>10.0</v>
      </c>
      <c r="AE58" s="5">
        <v>3.4</v>
      </c>
      <c r="AF58" s="11">
        <v>7.0</v>
      </c>
      <c r="AG58" s="11">
        <v>3.0</v>
      </c>
      <c r="AH58" s="11">
        <v>91.8</v>
      </c>
      <c r="AI58" s="11">
        <v>17.5</v>
      </c>
      <c r="AJ58" s="11">
        <v>15.7</v>
      </c>
      <c r="AK58" s="11">
        <v>22.4</v>
      </c>
      <c r="AL58" s="11">
        <v>13.6</v>
      </c>
      <c r="AM58" s="11">
        <v>16.2</v>
      </c>
      <c r="AN58" s="11">
        <v>22.8</v>
      </c>
      <c r="AO58" s="11">
        <v>0.418</v>
      </c>
      <c r="AP58" s="11">
        <v>16.7</v>
      </c>
      <c r="AQ58" s="11">
        <v>0.463</v>
      </c>
      <c r="AR58" s="11">
        <v>6.1</v>
      </c>
      <c r="AS58" s="11">
        <v>0.33</v>
      </c>
      <c r="AT58" s="11">
        <v>11.5</v>
      </c>
      <c r="AU58" s="11">
        <v>16.5</v>
      </c>
      <c r="AV58" s="11">
        <v>22.8</v>
      </c>
      <c r="AW58" s="11">
        <v>32.8</v>
      </c>
      <c r="AX58" s="11">
        <v>11.5</v>
      </c>
      <c r="AY58" s="11">
        <v>6.7</v>
      </c>
      <c r="AZ58" s="11">
        <v>16.7</v>
      </c>
      <c r="BA58" s="11">
        <v>19.7</v>
      </c>
      <c r="BB58" s="11">
        <v>63.1</v>
      </c>
    </row>
    <row r="59">
      <c r="A59" s="2" t="s">
        <v>80</v>
      </c>
      <c r="B59" s="5">
        <v>1.0</v>
      </c>
      <c r="C59" s="5">
        <v>24.0</v>
      </c>
      <c r="D59" s="5">
        <v>13.0</v>
      </c>
      <c r="E59" s="5">
        <v>20.88</v>
      </c>
      <c r="F59" s="5">
        <v>7.45</v>
      </c>
      <c r="G59" s="5">
        <v>114.6</v>
      </c>
      <c r="H59" s="5">
        <v>6.0</v>
      </c>
      <c r="I59" s="5">
        <v>0.0</v>
      </c>
      <c r="J59" s="5">
        <v>27.7</v>
      </c>
      <c r="K59" s="5">
        <v>60.2</v>
      </c>
      <c r="L59" s="5">
        <v>0.46</v>
      </c>
      <c r="M59" s="5">
        <v>18.7</v>
      </c>
      <c r="N59" s="5">
        <v>35.0</v>
      </c>
      <c r="O59" s="5">
        <v>0.533</v>
      </c>
      <c r="P59" s="5">
        <v>9.0</v>
      </c>
      <c r="Q59" s="5">
        <v>0.359</v>
      </c>
      <c r="R59" s="5">
        <v>0.75</v>
      </c>
      <c r="S59" s="5">
        <v>13.5</v>
      </c>
      <c r="T59" s="5">
        <v>25.5</v>
      </c>
      <c r="U59" s="5">
        <v>39.0</v>
      </c>
      <c r="V59" s="5">
        <v>17.3</v>
      </c>
      <c r="W59" s="5">
        <v>6.5</v>
      </c>
      <c r="X59" s="5">
        <v>4.9</v>
      </c>
      <c r="Y59" s="5">
        <v>78.7</v>
      </c>
      <c r="Z59" s="5">
        <v>54.4</v>
      </c>
      <c r="AA59" s="5">
        <v>38.3</v>
      </c>
      <c r="AB59" s="5">
        <v>16.1</v>
      </c>
      <c r="AC59" s="5">
        <v>0.738</v>
      </c>
      <c r="AD59" s="5">
        <v>9.1</v>
      </c>
      <c r="AE59" s="5">
        <v>2.9</v>
      </c>
      <c r="AF59" s="11">
        <v>8.0</v>
      </c>
      <c r="AG59" s="11">
        <v>7.0</v>
      </c>
      <c r="AH59" s="11">
        <v>95.0</v>
      </c>
      <c r="AI59" s="11">
        <v>25.2</v>
      </c>
      <c r="AJ59" s="11">
        <v>14.3</v>
      </c>
      <c r="AK59" s="11">
        <v>19.0</v>
      </c>
      <c r="AL59" s="11">
        <v>13.0</v>
      </c>
      <c r="AM59" s="11">
        <v>18.2</v>
      </c>
      <c r="AN59" s="11">
        <v>22.4</v>
      </c>
      <c r="AO59" s="11">
        <v>0.411</v>
      </c>
      <c r="AP59" s="11">
        <v>17.5</v>
      </c>
      <c r="AQ59" s="11">
        <v>0.458</v>
      </c>
      <c r="AR59" s="11">
        <v>4.9</v>
      </c>
      <c r="AS59" s="11">
        <v>0.302</v>
      </c>
      <c r="AT59" s="11">
        <v>15.6</v>
      </c>
      <c r="AU59" s="11">
        <v>21.1</v>
      </c>
      <c r="AV59" s="11">
        <v>20.8</v>
      </c>
      <c r="AW59" s="11">
        <v>29.8</v>
      </c>
      <c r="AX59" s="11">
        <v>9.2</v>
      </c>
      <c r="AY59" s="11">
        <v>6.7</v>
      </c>
      <c r="AZ59" s="11">
        <v>13.3</v>
      </c>
      <c r="BA59" s="11">
        <v>17.4</v>
      </c>
      <c r="BB59" s="11">
        <v>65.2</v>
      </c>
    </row>
    <row r="60">
      <c r="A60" s="2" t="s">
        <v>113</v>
      </c>
      <c r="B60" s="5">
        <v>0.0</v>
      </c>
      <c r="C60" s="5">
        <v>27.0</v>
      </c>
      <c r="D60" s="5">
        <v>17.0</v>
      </c>
      <c r="E60" s="5">
        <v>7.96</v>
      </c>
      <c r="F60" s="5">
        <v>-3.42</v>
      </c>
      <c r="G60" s="5">
        <v>110.5</v>
      </c>
      <c r="H60" s="5">
        <v>0.0</v>
      </c>
      <c r="I60" s="5">
        <v>0.0</v>
      </c>
      <c r="J60" s="5">
        <v>28.1</v>
      </c>
      <c r="K60" s="5">
        <v>61.1</v>
      </c>
      <c r="L60" s="5">
        <v>0.461</v>
      </c>
      <c r="M60" s="5">
        <v>21.1</v>
      </c>
      <c r="N60" s="5">
        <v>41.5</v>
      </c>
      <c r="O60" s="5">
        <v>0.508</v>
      </c>
      <c r="P60" s="5">
        <v>7.1</v>
      </c>
      <c r="Q60" s="5">
        <v>0.36</v>
      </c>
      <c r="R60" s="5">
        <v>0.731</v>
      </c>
      <c r="S60" s="5">
        <v>11.2</v>
      </c>
      <c r="T60" s="5">
        <v>24.5</v>
      </c>
      <c r="U60" s="5">
        <v>35.8</v>
      </c>
      <c r="V60" s="5">
        <v>15.0</v>
      </c>
      <c r="W60" s="5">
        <v>7.5</v>
      </c>
      <c r="X60" s="5">
        <v>5.6</v>
      </c>
      <c r="Y60" s="5">
        <v>76.4</v>
      </c>
      <c r="Z60" s="5">
        <v>57.1</v>
      </c>
      <c r="AA60" s="5">
        <v>37.4</v>
      </c>
      <c r="AB60" s="5">
        <v>19.7</v>
      </c>
      <c r="AC60" s="5">
        <v>0.702</v>
      </c>
      <c r="AD60" s="5">
        <v>10.8</v>
      </c>
      <c r="AE60" s="5">
        <v>2.7</v>
      </c>
      <c r="AF60" s="11">
        <v>7.0</v>
      </c>
      <c r="AG60" s="11">
        <v>3.0</v>
      </c>
      <c r="AH60" s="11">
        <v>94.0</v>
      </c>
      <c r="AI60" s="11">
        <v>19.6</v>
      </c>
      <c r="AJ60" s="11">
        <v>13.0</v>
      </c>
      <c r="AK60" s="11">
        <v>17.7</v>
      </c>
      <c r="AL60" s="11">
        <v>10.6</v>
      </c>
      <c r="AM60" s="11">
        <v>16.3</v>
      </c>
      <c r="AN60" s="11">
        <v>23.4</v>
      </c>
      <c r="AO60" s="11">
        <v>0.409</v>
      </c>
      <c r="AP60" s="11">
        <v>17.6</v>
      </c>
      <c r="AQ60" s="11">
        <v>0.47</v>
      </c>
      <c r="AR60" s="11">
        <v>5.8</v>
      </c>
      <c r="AS60" s="11">
        <v>0.292</v>
      </c>
      <c r="AT60" s="11">
        <v>12.5</v>
      </c>
      <c r="AU60" s="11">
        <v>17.9</v>
      </c>
      <c r="AV60" s="11">
        <v>23.9</v>
      </c>
      <c r="AW60" s="11">
        <v>34.6</v>
      </c>
      <c r="AX60" s="11">
        <v>11.8</v>
      </c>
      <c r="AY60" s="11">
        <v>5.4</v>
      </c>
      <c r="AZ60" s="11">
        <v>14.5</v>
      </c>
      <c r="BA60" s="11">
        <v>16.1</v>
      </c>
      <c r="BB60" s="11">
        <v>65.0</v>
      </c>
    </row>
    <row r="61">
      <c r="A61" s="2" t="s">
        <v>81</v>
      </c>
      <c r="B61" s="5">
        <v>1.0</v>
      </c>
      <c r="C61" s="5">
        <v>21.0</v>
      </c>
      <c r="D61" s="5">
        <v>9.0</v>
      </c>
      <c r="E61" s="5">
        <v>16.25</v>
      </c>
      <c r="F61" s="5">
        <v>8.98</v>
      </c>
      <c r="G61" s="5">
        <v>105.7</v>
      </c>
      <c r="H61" s="5">
        <v>3.0</v>
      </c>
      <c r="I61" s="5">
        <v>0.0</v>
      </c>
      <c r="J61" s="5">
        <v>27.7</v>
      </c>
      <c r="K61" s="5">
        <v>60.6</v>
      </c>
      <c r="L61" s="5">
        <v>0.457</v>
      </c>
      <c r="M61" s="5">
        <v>22.2</v>
      </c>
      <c r="N61" s="5">
        <v>42.8</v>
      </c>
      <c r="O61" s="5">
        <v>0.519</v>
      </c>
      <c r="P61" s="5">
        <v>5.5</v>
      </c>
      <c r="Q61" s="5">
        <v>0.306</v>
      </c>
      <c r="R61" s="5">
        <v>0.701</v>
      </c>
      <c r="S61" s="5">
        <v>11.5</v>
      </c>
      <c r="T61" s="5">
        <v>24.3</v>
      </c>
      <c r="U61" s="5">
        <v>35.8</v>
      </c>
      <c r="V61" s="5">
        <v>16.2</v>
      </c>
      <c r="W61" s="5">
        <v>8.2</v>
      </c>
      <c r="X61" s="5">
        <v>4.7</v>
      </c>
      <c r="Y61" s="5">
        <v>75.2</v>
      </c>
      <c r="Z61" s="5">
        <v>58.2</v>
      </c>
      <c r="AA61" s="5">
        <v>37.8</v>
      </c>
      <c r="AB61" s="5">
        <v>20.4</v>
      </c>
      <c r="AC61" s="5">
        <v>0.711</v>
      </c>
      <c r="AD61" s="5">
        <v>10.8</v>
      </c>
      <c r="AE61" s="5">
        <v>4.3</v>
      </c>
      <c r="AF61" s="11">
        <v>22.0</v>
      </c>
      <c r="AG61" s="11">
        <v>9.0</v>
      </c>
      <c r="AH61" s="11">
        <v>95.5</v>
      </c>
      <c r="AI61" s="11">
        <v>17.8</v>
      </c>
      <c r="AJ61" s="11">
        <v>14.4</v>
      </c>
      <c r="AK61" s="11">
        <v>20.5</v>
      </c>
      <c r="AL61" s="11">
        <v>12.2</v>
      </c>
      <c r="AM61" s="11">
        <v>16.2</v>
      </c>
      <c r="AN61" s="11">
        <v>24.7</v>
      </c>
      <c r="AO61" s="11">
        <v>0.425</v>
      </c>
      <c r="AP61" s="11">
        <v>18.5</v>
      </c>
      <c r="AQ61" s="11">
        <v>0.491</v>
      </c>
      <c r="AR61" s="11">
        <v>6.2</v>
      </c>
      <c r="AS61" s="11">
        <v>0.304</v>
      </c>
      <c r="AT61" s="11">
        <v>12.3</v>
      </c>
      <c r="AU61" s="11">
        <v>17.3</v>
      </c>
      <c r="AV61" s="11">
        <v>23.9</v>
      </c>
      <c r="AW61" s="11">
        <v>34.7</v>
      </c>
      <c r="AX61" s="11">
        <v>13.8</v>
      </c>
      <c r="AY61" s="11">
        <v>6.5</v>
      </c>
      <c r="AZ61" s="11">
        <v>15.6</v>
      </c>
      <c r="BA61" s="11">
        <v>16.5</v>
      </c>
      <c r="BB61" s="11">
        <v>67.9</v>
      </c>
    </row>
    <row r="62">
      <c r="A62" s="2" t="s">
        <v>86</v>
      </c>
      <c r="B62" s="5">
        <v>1.0</v>
      </c>
      <c r="C62" s="5">
        <v>22.0</v>
      </c>
      <c r="D62" s="5">
        <v>11.0</v>
      </c>
      <c r="E62" s="5">
        <v>11.02</v>
      </c>
      <c r="F62" s="5">
        <v>8.4</v>
      </c>
      <c r="G62" s="5">
        <v>100.6</v>
      </c>
      <c r="H62" s="5">
        <v>6.0</v>
      </c>
      <c r="I62" s="5">
        <v>0.0</v>
      </c>
      <c r="J62" s="5">
        <v>25.0</v>
      </c>
      <c r="K62" s="5">
        <v>60.5</v>
      </c>
      <c r="L62" s="5">
        <v>0.413</v>
      </c>
      <c r="M62" s="5">
        <v>17.5</v>
      </c>
      <c r="N62" s="5">
        <v>36.6</v>
      </c>
      <c r="O62" s="5">
        <v>0.479</v>
      </c>
      <c r="P62" s="5">
        <v>7.5</v>
      </c>
      <c r="Q62" s="5">
        <v>0.314</v>
      </c>
      <c r="R62" s="5">
        <v>0.689</v>
      </c>
      <c r="S62" s="5">
        <v>11.3</v>
      </c>
      <c r="T62" s="5">
        <v>25.5</v>
      </c>
      <c r="U62" s="5">
        <v>36.9</v>
      </c>
      <c r="V62" s="5">
        <v>14.2</v>
      </c>
      <c r="W62" s="5">
        <v>7.3</v>
      </c>
      <c r="X62" s="5">
        <v>4.7</v>
      </c>
      <c r="Y62" s="5">
        <v>70.3</v>
      </c>
      <c r="Z62" s="5">
        <v>58.3</v>
      </c>
      <c r="AA62" s="5">
        <v>35.5</v>
      </c>
      <c r="AB62" s="5">
        <v>22.8</v>
      </c>
      <c r="AC62" s="5">
        <v>0.702</v>
      </c>
      <c r="AD62" s="5">
        <v>11.9</v>
      </c>
      <c r="AE62" s="5">
        <v>3.0</v>
      </c>
      <c r="AF62" s="11">
        <v>12.0</v>
      </c>
      <c r="AG62" s="11">
        <v>9.0</v>
      </c>
      <c r="AH62" s="11">
        <v>96.8</v>
      </c>
      <c r="AI62" s="11">
        <v>23.9</v>
      </c>
      <c r="AJ62" s="11">
        <v>12.8</v>
      </c>
      <c r="AK62" s="11">
        <v>18.6</v>
      </c>
      <c r="AL62" s="11">
        <v>11.8</v>
      </c>
      <c r="AM62" s="11">
        <v>18.5</v>
      </c>
      <c r="AN62" s="11">
        <v>23.2</v>
      </c>
      <c r="AO62" s="11">
        <v>0.398</v>
      </c>
      <c r="AP62" s="11">
        <v>15.6</v>
      </c>
      <c r="AQ62" s="11">
        <v>0.438</v>
      </c>
      <c r="AR62" s="11">
        <v>7.6</v>
      </c>
      <c r="AS62" s="11">
        <v>0.336</v>
      </c>
      <c r="AT62" s="11">
        <v>13.6</v>
      </c>
      <c r="AU62" s="11">
        <v>19.4</v>
      </c>
      <c r="AV62" s="11">
        <v>26.9</v>
      </c>
      <c r="AW62" s="11">
        <v>38.8</v>
      </c>
      <c r="AX62" s="11">
        <v>12.5</v>
      </c>
      <c r="AY62" s="11">
        <v>6.2</v>
      </c>
      <c r="AZ62" s="11">
        <v>14.4</v>
      </c>
      <c r="BA62" s="11">
        <v>18.1</v>
      </c>
      <c r="BB62" s="11">
        <v>67.7</v>
      </c>
    </row>
    <row r="63">
      <c r="A63" s="2" t="s">
        <v>119</v>
      </c>
      <c r="B63" s="5">
        <v>0.0</v>
      </c>
      <c r="C63" s="5">
        <v>22.0</v>
      </c>
      <c r="D63" s="5">
        <v>12.0</v>
      </c>
      <c r="E63" s="5">
        <v>11.36</v>
      </c>
      <c r="F63" s="5">
        <v>6.84</v>
      </c>
      <c r="G63" s="5">
        <v>107.2</v>
      </c>
      <c r="H63" s="5">
        <v>1.0</v>
      </c>
      <c r="I63" s="5">
        <v>0.0</v>
      </c>
      <c r="J63" s="5">
        <v>24.2</v>
      </c>
      <c r="K63" s="5">
        <v>54.4</v>
      </c>
      <c r="L63" s="5">
        <v>0.444</v>
      </c>
      <c r="M63" s="5">
        <v>17.1</v>
      </c>
      <c r="N63" s="5">
        <v>33.9</v>
      </c>
      <c r="O63" s="5">
        <v>0.504</v>
      </c>
      <c r="P63" s="5">
        <v>7.1</v>
      </c>
      <c r="Q63" s="5">
        <v>0.346</v>
      </c>
      <c r="R63" s="5">
        <v>0.791</v>
      </c>
      <c r="S63" s="5">
        <v>7.5</v>
      </c>
      <c r="T63" s="5">
        <v>26.1</v>
      </c>
      <c r="U63" s="5">
        <v>33.6</v>
      </c>
      <c r="V63" s="5">
        <v>14.2</v>
      </c>
      <c r="W63" s="5">
        <v>6.1</v>
      </c>
      <c r="X63" s="5">
        <v>3.1</v>
      </c>
      <c r="Y63" s="5">
        <v>72.6</v>
      </c>
      <c r="Z63" s="5">
        <v>55.7</v>
      </c>
      <c r="AA63" s="5">
        <v>32.0</v>
      </c>
      <c r="AB63" s="5">
        <v>23.7</v>
      </c>
      <c r="AC63" s="5">
        <v>0.731</v>
      </c>
      <c r="AD63" s="5">
        <v>8.6</v>
      </c>
      <c r="AE63" s="5">
        <v>2.8</v>
      </c>
      <c r="AF63" s="11">
        <v>10.0</v>
      </c>
      <c r="AG63" s="11">
        <v>6.0</v>
      </c>
      <c r="AH63" s="11">
        <v>98.8</v>
      </c>
      <c r="AI63" s="11">
        <v>20.5</v>
      </c>
      <c r="AJ63" s="11">
        <v>17.2</v>
      </c>
      <c r="AK63" s="11">
        <v>21.7</v>
      </c>
      <c r="AL63" s="11">
        <v>10.3</v>
      </c>
      <c r="AM63" s="11">
        <v>17.9</v>
      </c>
      <c r="AN63" s="11">
        <v>23.3</v>
      </c>
      <c r="AO63" s="11">
        <v>0.419</v>
      </c>
      <c r="AP63" s="11">
        <v>15.7</v>
      </c>
      <c r="AQ63" s="11">
        <v>0.491</v>
      </c>
      <c r="AR63" s="11">
        <v>7.6</v>
      </c>
      <c r="AS63" s="11">
        <v>0.322</v>
      </c>
      <c r="AT63" s="11">
        <v>12.6</v>
      </c>
      <c r="AU63" s="11">
        <v>17.3</v>
      </c>
      <c r="AV63" s="11">
        <v>25.1</v>
      </c>
      <c r="AW63" s="11">
        <v>33.7</v>
      </c>
      <c r="AX63" s="11">
        <v>12.5</v>
      </c>
      <c r="AY63" s="11">
        <v>5.1</v>
      </c>
      <c r="AZ63" s="11">
        <v>12.7</v>
      </c>
      <c r="BA63" s="11">
        <v>19.4</v>
      </c>
      <c r="BB63" s="11">
        <v>66.9</v>
      </c>
    </row>
    <row r="64">
      <c r="A64" s="2" t="s">
        <v>82</v>
      </c>
      <c r="B64" s="5">
        <v>0.0</v>
      </c>
      <c r="C64" s="5">
        <v>28.0</v>
      </c>
      <c r="D64" s="5">
        <v>14.0</v>
      </c>
      <c r="E64" s="5">
        <v>20.16</v>
      </c>
      <c r="F64" s="5">
        <v>7.53</v>
      </c>
      <c r="G64" s="5">
        <v>121.4</v>
      </c>
      <c r="H64" s="5">
        <v>8.0</v>
      </c>
      <c r="I64" s="5">
        <v>0.0</v>
      </c>
      <c r="J64" s="5">
        <v>32.6</v>
      </c>
      <c r="K64" s="5">
        <v>61.7</v>
      </c>
      <c r="L64" s="5">
        <v>0.529</v>
      </c>
      <c r="M64" s="5">
        <v>24.8</v>
      </c>
      <c r="N64" s="5">
        <v>41.6</v>
      </c>
      <c r="O64" s="5">
        <v>0.597</v>
      </c>
      <c r="P64" s="5">
        <v>7.8</v>
      </c>
      <c r="Q64" s="5">
        <v>0.387</v>
      </c>
      <c r="R64" s="5">
        <v>0.701</v>
      </c>
      <c r="S64" s="5">
        <v>10.2</v>
      </c>
      <c r="T64" s="5">
        <v>26.3</v>
      </c>
      <c r="U64" s="5">
        <v>36.5</v>
      </c>
      <c r="V64" s="5">
        <v>16.6</v>
      </c>
      <c r="W64" s="5">
        <v>7.6</v>
      </c>
      <c r="X64" s="5">
        <v>3.3</v>
      </c>
      <c r="Y64" s="5">
        <v>87.5</v>
      </c>
      <c r="Z64" s="5">
        <v>59.8</v>
      </c>
      <c r="AA64" s="5">
        <v>36.2</v>
      </c>
      <c r="AB64" s="5">
        <v>23.6</v>
      </c>
      <c r="AC64" s="5">
        <v>0.735</v>
      </c>
      <c r="AD64" s="5">
        <v>9.0</v>
      </c>
      <c r="AE64" s="5">
        <v>2.2</v>
      </c>
      <c r="AF64" s="11">
        <v>5.0</v>
      </c>
      <c r="AG64" s="11">
        <v>2.0</v>
      </c>
      <c r="AH64" s="11">
        <v>101.1</v>
      </c>
      <c r="AI64" s="11">
        <v>20.0</v>
      </c>
      <c r="AJ64" s="11">
        <v>14.5</v>
      </c>
      <c r="AK64" s="11">
        <v>20.8</v>
      </c>
      <c r="AL64" s="11">
        <v>10.6</v>
      </c>
      <c r="AM64" s="11">
        <v>16.8</v>
      </c>
      <c r="AN64" s="11">
        <v>26.6</v>
      </c>
      <c r="AO64" s="11">
        <v>0.444</v>
      </c>
      <c r="AP64" s="11">
        <v>18.4</v>
      </c>
      <c r="AQ64" s="11">
        <v>0.508</v>
      </c>
      <c r="AR64" s="11">
        <v>8.2</v>
      </c>
      <c r="AS64" s="11">
        <v>0.347</v>
      </c>
      <c r="AT64" s="11">
        <v>11.6</v>
      </c>
      <c r="AU64" s="11">
        <v>15.8</v>
      </c>
      <c r="AV64" s="11">
        <v>22.4</v>
      </c>
      <c r="AW64" s="11">
        <v>31.4</v>
      </c>
      <c r="AX64" s="11">
        <v>12.0</v>
      </c>
      <c r="AY64" s="11">
        <v>5.3</v>
      </c>
      <c r="AZ64" s="11">
        <v>13.9</v>
      </c>
      <c r="BA64" s="11">
        <v>19.0</v>
      </c>
      <c r="BB64" s="11">
        <v>72.9</v>
      </c>
    </row>
    <row r="65">
      <c r="A65" s="2" t="s">
        <v>114</v>
      </c>
      <c r="B65" s="5">
        <v>0.0</v>
      </c>
      <c r="C65" s="5">
        <v>24.0</v>
      </c>
      <c r="D65" s="5">
        <v>10.0</v>
      </c>
      <c r="E65" s="5">
        <v>4.64</v>
      </c>
      <c r="F65" s="5">
        <v>1.02</v>
      </c>
      <c r="G65" s="5">
        <v>111.8</v>
      </c>
      <c r="H65" s="5">
        <v>1.0</v>
      </c>
      <c r="I65" s="5">
        <v>0.0</v>
      </c>
      <c r="J65" s="5">
        <v>25.9</v>
      </c>
      <c r="K65" s="5">
        <v>55.8</v>
      </c>
      <c r="L65" s="5">
        <v>0.463</v>
      </c>
      <c r="M65" s="5">
        <v>16.9</v>
      </c>
      <c r="N65" s="5">
        <v>32.4</v>
      </c>
      <c r="O65" s="5">
        <v>0.521</v>
      </c>
      <c r="P65" s="5">
        <v>9.0</v>
      </c>
      <c r="Q65" s="5">
        <v>0.383</v>
      </c>
      <c r="R65" s="5">
        <v>0.716</v>
      </c>
      <c r="S65" s="5">
        <v>10.2</v>
      </c>
      <c r="T65" s="5">
        <v>26.7</v>
      </c>
      <c r="U65" s="5">
        <v>36.9</v>
      </c>
      <c r="V65" s="5">
        <v>12.6</v>
      </c>
      <c r="W65" s="5">
        <v>4.9</v>
      </c>
      <c r="X65" s="5">
        <v>3.3</v>
      </c>
      <c r="Y65" s="5">
        <v>75.3</v>
      </c>
      <c r="Z65" s="5">
        <v>58.7</v>
      </c>
      <c r="AA65" s="5">
        <v>39.3</v>
      </c>
      <c r="AB65" s="5">
        <v>19.4</v>
      </c>
      <c r="AC65" s="5">
        <v>0.7</v>
      </c>
      <c r="AD65" s="5">
        <v>11.0</v>
      </c>
      <c r="AE65" s="5">
        <v>2.5</v>
      </c>
      <c r="AF65" s="11">
        <v>11.0</v>
      </c>
      <c r="AG65" s="11">
        <v>7.0</v>
      </c>
      <c r="AH65" s="11">
        <v>99.2</v>
      </c>
      <c r="AI65" s="11">
        <v>23.4</v>
      </c>
      <c r="AJ65" s="11">
        <v>14.6</v>
      </c>
      <c r="AK65" s="11">
        <v>20.4</v>
      </c>
      <c r="AL65" s="11">
        <v>12.1</v>
      </c>
      <c r="AM65" s="11">
        <v>18.1</v>
      </c>
      <c r="AN65" s="11">
        <v>23.8</v>
      </c>
      <c r="AO65" s="11">
        <v>0.405</v>
      </c>
      <c r="AP65" s="11">
        <v>17.7</v>
      </c>
      <c r="AQ65" s="11">
        <v>0.45</v>
      </c>
      <c r="AR65" s="11">
        <v>6.1</v>
      </c>
      <c r="AS65" s="11">
        <v>0.314</v>
      </c>
      <c r="AT65" s="11">
        <v>13.1</v>
      </c>
      <c r="AU65" s="11">
        <v>18.8</v>
      </c>
      <c r="AV65" s="11">
        <v>22.5</v>
      </c>
      <c r="AW65" s="11">
        <v>33.5</v>
      </c>
      <c r="AX65" s="11">
        <v>10.3</v>
      </c>
      <c r="AY65" s="11">
        <v>5.6</v>
      </c>
      <c r="AZ65" s="11">
        <v>10.7</v>
      </c>
      <c r="BA65" s="11">
        <v>17.9</v>
      </c>
      <c r="BB65" s="11">
        <v>66.8</v>
      </c>
    </row>
    <row r="66">
      <c r="A66" s="2" t="s">
        <v>83</v>
      </c>
      <c r="B66" s="5">
        <v>1.0</v>
      </c>
      <c r="C66" s="5">
        <v>21.0</v>
      </c>
      <c r="D66" s="5">
        <v>12.0</v>
      </c>
      <c r="E66" s="5">
        <v>13.59</v>
      </c>
      <c r="F66" s="5">
        <v>8.41</v>
      </c>
      <c r="G66" s="5">
        <v>102.8</v>
      </c>
      <c r="H66" s="5">
        <v>1.0</v>
      </c>
      <c r="I66" s="5">
        <v>0.0</v>
      </c>
      <c r="J66" s="5">
        <v>23.5</v>
      </c>
      <c r="K66" s="5">
        <v>58.0</v>
      </c>
      <c r="L66" s="5">
        <v>0.406</v>
      </c>
      <c r="M66" s="5">
        <v>15.9</v>
      </c>
      <c r="N66" s="5">
        <v>34.1</v>
      </c>
      <c r="O66" s="5">
        <v>0.465</v>
      </c>
      <c r="P66" s="5">
        <v>7.7</v>
      </c>
      <c r="Q66" s="5">
        <v>0.321</v>
      </c>
      <c r="R66" s="5">
        <v>0.751</v>
      </c>
      <c r="S66" s="5">
        <v>10.2</v>
      </c>
      <c r="T66" s="5">
        <v>24.4</v>
      </c>
      <c r="U66" s="5">
        <v>34.6</v>
      </c>
      <c r="V66" s="5">
        <v>12.9</v>
      </c>
      <c r="W66" s="5">
        <v>8.0</v>
      </c>
      <c r="X66" s="5">
        <v>4.2</v>
      </c>
      <c r="Y66" s="5">
        <v>67.7</v>
      </c>
      <c r="Z66" s="5">
        <v>52.9</v>
      </c>
      <c r="AA66" s="5">
        <v>30.5</v>
      </c>
      <c r="AB66" s="5">
        <v>22.4</v>
      </c>
      <c r="AC66" s="5">
        <v>0.677</v>
      </c>
      <c r="AD66" s="5">
        <v>9.2</v>
      </c>
      <c r="AE66" s="5">
        <v>3.4</v>
      </c>
      <c r="AF66" s="11">
        <v>11.0</v>
      </c>
      <c r="AG66" s="11">
        <v>8.0</v>
      </c>
      <c r="AH66" s="11">
        <v>94.9</v>
      </c>
      <c r="AI66" s="11">
        <v>23.9</v>
      </c>
      <c r="AJ66" s="11">
        <v>12.9</v>
      </c>
      <c r="AK66" s="11">
        <v>17.2</v>
      </c>
      <c r="AL66" s="11">
        <v>9.8</v>
      </c>
      <c r="AM66" s="11">
        <v>16.2</v>
      </c>
      <c r="AN66" s="11">
        <v>21.8</v>
      </c>
      <c r="AO66" s="11">
        <v>0.412</v>
      </c>
      <c r="AP66" s="11">
        <v>14.2</v>
      </c>
      <c r="AQ66" s="11">
        <v>0.466</v>
      </c>
      <c r="AR66" s="11">
        <v>7.6</v>
      </c>
      <c r="AS66" s="11">
        <v>0.339</v>
      </c>
      <c r="AT66" s="11">
        <v>11.3</v>
      </c>
      <c r="AU66" s="11">
        <v>16.7</v>
      </c>
      <c r="AV66" s="11">
        <v>26.0</v>
      </c>
      <c r="AW66" s="11">
        <v>35.1</v>
      </c>
      <c r="AX66" s="11">
        <v>13.3</v>
      </c>
      <c r="AY66" s="11">
        <v>4.6</v>
      </c>
      <c r="AZ66" s="11">
        <v>14.3</v>
      </c>
      <c r="BA66" s="11">
        <v>16.6</v>
      </c>
      <c r="BB66" s="11">
        <v>62.5</v>
      </c>
    </row>
    <row r="67">
      <c r="A67" s="2" t="s">
        <v>115</v>
      </c>
      <c r="B67" s="5">
        <v>0.0</v>
      </c>
      <c r="C67" s="5">
        <v>24.0</v>
      </c>
      <c r="D67" s="5">
        <v>13.0</v>
      </c>
      <c r="E67" s="5">
        <v>13.63</v>
      </c>
      <c r="F67" s="5">
        <v>6.59</v>
      </c>
      <c r="G67" s="5">
        <v>106.7</v>
      </c>
      <c r="H67" s="5">
        <v>1.0</v>
      </c>
      <c r="I67" s="5">
        <v>0.0</v>
      </c>
      <c r="J67" s="5">
        <v>25.8</v>
      </c>
      <c r="K67" s="5">
        <v>56.8</v>
      </c>
      <c r="L67" s="5">
        <v>0.455</v>
      </c>
      <c r="M67" s="5">
        <v>18.0</v>
      </c>
      <c r="N67" s="5">
        <v>35.2</v>
      </c>
      <c r="O67" s="5">
        <v>0.51</v>
      </c>
      <c r="P67" s="5">
        <v>7.8</v>
      </c>
      <c r="Q67" s="5">
        <v>0.365</v>
      </c>
      <c r="R67" s="5">
        <v>0.735</v>
      </c>
      <c r="S67" s="5">
        <v>8.7</v>
      </c>
      <c r="T67" s="5">
        <v>26.9</v>
      </c>
      <c r="U67" s="5">
        <v>35.6</v>
      </c>
      <c r="V67" s="5">
        <v>11.2</v>
      </c>
      <c r="W67" s="5">
        <v>5.1</v>
      </c>
      <c r="X67" s="5">
        <v>2.9</v>
      </c>
      <c r="Y67" s="5">
        <v>72.2</v>
      </c>
      <c r="Z67" s="5">
        <v>57.0</v>
      </c>
      <c r="AA67" s="5">
        <v>35.9</v>
      </c>
      <c r="AB67" s="5">
        <v>21.1</v>
      </c>
      <c r="AC67" s="5">
        <v>0.698</v>
      </c>
      <c r="AD67" s="5">
        <v>8.3</v>
      </c>
      <c r="AE67" s="5">
        <v>3.3</v>
      </c>
      <c r="AF67" s="11">
        <v>9.0</v>
      </c>
      <c r="AG67" s="11">
        <v>5.0</v>
      </c>
      <c r="AH67" s="11">
        <v>95.0</v>
      </c>
      <c r="AI67" s="11">
        <v>21.5</v>
      </c>
      <c r="AJ67" s="11">
        <v>12.8</v>
      </c>
      <c r="AK67" s="11">
        <v>17.4</v>
      </c>
      <c r="AL67" s="11">
        <v>11.2</v>
      </c>
      <c r="AM67" s="11">
        <v>16.3</v>
      </c>
      <c r="AN67" s="11">
        <v>23.5</v>
      </c>
      <c r="AO67" s="11">
        <v>0.413</v>
      </c>
      <c r="AP67" s="11">
        <v>17.0</v>
      </c>
      <c r="AQ67" s="11">
        <v>0.474</v>
      </c>
      <c r="AR67" s="11">
        <v>6.5</v>
      </c>
      <c r="AS67" s="11">
        <v>0.309</v>
      </c>
      <c r="AT67" s="11">
        <v>10.8</v>
      </c>
      <c r="AU67" s="11">
        <v>15.5</v>
      </c>
      <c r="AV67" s="11">
        <v>23.9</v>
      </c>
      <c r="AW67" s="11">
        <v>32.2</v>
      </c>
      <c r="AX67" s="11">
        <v>10.8</v>
      </c>
      <c r="AY67" s="11">
        <v>5.1</v>
      </c>
      <c r="AZ67" s="11">
        <v>11.9</v>
      </c>
      <c r="BA67" s="11">
        <v>16.8</v>
      </c>
      <c r="BB67" s="11">
        <v>64.3</v>
      </c>
    </row>
    <row r="68">
      <c r="A68" s="2" t="s">
        <v>84</v>
      </c>
      <c r="B68" s="5">
        <v>1.0</v>
      </c>
      <c r="C68" s="5">
        <v>29.0</v>
      </c>
      <c r="D68" s="5">
        <v>18.0</v>
      </c>
      <c r="E68" s="5">
        <v>22.6</v>
      </c>
      <c r="F68" s="5">
        <v>8.98</v>
      </c>
      <c r="G68" s="5">
        <v>109.8</v>
      </c>
      <c r="H68" s="5">
        <v>7.0</v>
      </c>
      <c r="I68" s="5">
        <v>0.0</v>
      </c>
      <c r="J68" s="5">
        <v>27.9</v>
      </c>
      <c r="K68" s="5">
        <v>60.9</v>
      </c>
      <c r="L68" s="5">
        <v>0.458</v>
      </c>
      <c r="M68" s="5">
        <v>21.8</v>
      </c>
      <c r="N68" s="5">
        <v>43.2</v>
      </c>
      <c r="O68" s="5">
        <v>0.504</v>
      </c>
      <c r="P68" s="5">
        <v>6.1</v>
      </c>
      <c r="Q68" s="5">
        <v>0.347</v>
      </c>
      <c r="R68" s="5">
        <v>0.722</v>
      </c>
      <c r="S68" s="5">
        <v>11.6</v>
      </c>
      <c r="T68" s="5">
        <v>24.1</v>
      </c>
      <c r="U68" s="5">
        <v>35.7</v>
      </c>
      <c r="V68" s="5">
        <v>14.2</v>
      </c>
      <c r="W68" s="5">
        <v>8.4</v>
      </c>
      <c r="X68" s="5">
        <v>3.9</v>
      </c>
      <c r="Y68" s="5">
        <v>73.9</v>
      </c>
      <c r="Z68" s="5">
        <v>53.5</v>
      </c>
      <c r="AA68" s="5">
        <v>32.5</v>
      </c>
      <c r="AB68" s="5">
        <v>21.0</v>
      </c>
      <c r="AC68" s="5">
        <v>0.697</v>
      </c>
      <c r="AD68" s="5">
        <v>9.2</v>
      </c>
      <c r="AE68" s="5">
        <v>2.7</v>
      </c>
      <c r="AF68" s="11">
        <v>5.0</v>
      </c>
      <c r="AG68" s="11">
        <v>2.0</v>
      </c>
      <c r="AH68" s="11">
        <v>89.6</v>
      </c>
      <c r="AI68" s="11">
        <v>17.7</v>
      </c>
      <c r="AJ68" s="11">
        <v>11.9</v>
      </c>
      <c r="AK68" s="11">
        <v>16.5</v>
      </c>
      <c r="AL68" s="11">
        <v>10.3</v>
      </c>
      <c r="AM68" s="11">
        <v>15.7</v>
      </c>
      <c r="AN68" s="11">
        <v>21.7</v>
      </c>
      <c r="AO68" s="11">
        <v>0.406</v>
      </c>
      <c r="AP68" s="11">
        <v>15.2</v>
      </c>
      <c r="AQ68" s="11">
        <v>0.468</v>
      </c>
      <c r="AR68" s="11">
        <v>6.5</v>
      </c>
      <c r="AS68" s="11">
        <v>0.311</v>
      </c>
      <c r="AT68" s="11">
        <v>10.3</v>
      </c>
      <c r="AU68" s="11">
        <v>14.8</v>
      </c>
      <c r="AV68" s="11">
        <v>22.9</v>
      </c>
      <c r="AW68" s="11">
        <v>32.0</v>
      </c>
      <c r="AX68" s="11">
        <v>11.2</v>
      </c>
      <c r="AY68" s="11">
        <v>4.7</v>
      </c>
      <c r="AZ68" s="11">
        <v>15.9</v>
      </c>
      <c r="BA68" s="11">
        <v>16.5</v>
      </c>
      <c r="BB68" s="11">
        <v>60.3</v>
      </c>
    </row>
    <row r="69">
      <c r="A69" s="2" t="s">
        <v>116</v>
      </c>
      <c r="B69" s="5">
        <v>0.0</v>
      </c>
      <c r="C69" s="5">
        <v>27.0</v>
      </c>
      <c r="D69" s="5">
        <v>16.0</v>
      </c>
      <c r="E69" s="5">
        <v>-1.48</v>
      </c>
      <c r="F69" s="5">
        <v>-5.33</v>
      </c>
      <c r="G69" s="5">
        <v>106.4</v>
      </c>
      <c r="H69" s="5">
        <v>0.0</v>
      </c>
      <c r="I69" s="5">
        <v>0.0</v>
      </c>
      <c r="J69" s="5">
        <v>25.8</v>
      </c>
      <c r="K69" s="5">
        <v>54.1</v>
      </c>
      <c r="L69" s="5">
        <v>0.477</v>
      </c>
      <c r="M69" s="5">
        <v>17.9</v>
      </c>
      <c r="N69" s="5">
        <v>33.9</v>
      </c>
      <c r="O69" s="5">
        <v>0.53</v>
      </c>
      <c r="P69" s="5">
        <v>7.9</v>
      </c>
      <c r="Q69" s="5">
        <v>0.39</v>
      </c>
      <c r="R69" s="5">
        <v>0.694</v>
      </c>
      <c r="S69" s="5">
        <v>8.4</v>
      </c>
      <c r="T69" s="5">
        <v>26.7</v>
      </c>
      <c r="U69" s="5">
        <v>35.1</v>
      </c>
      <c r="V69" s="5">
        <v>12.9</v>
      </c>
      <c r="W69" s="5">
        <v>6.4</v>
      </c>
      <c r="X69" s="5">
        <v>4.0</v>
      </c>
      <c r="Y69" s="5">
        <v>75.0</v>
      </c>
      <c r="Z69" s="5">
        <v>60.6</v>
      </c>
      <c r="AA69" s="5">
        <v>39.6</v>
      </c>
      <c r="AB69" s="5">
        <v>21.0</v>
      </c>
      <c r="AC69" s="5">
        <v>0.717</v>
      </c>
      <c r="AD69" s="5">
        <v>10.4</v>
      </c>
      <c r="AE69" s="5">
        <v>3.6</v>
      </c>
      <c r="AF69" s="11">
        <v>7.0</v>
      </c>
      <c r="AG69" s="11">
        <v>2.0</v>
      </c>
      <c r="AH69" s="11">
        <v>97.3</v>
      </c>
      <c r="AI69" s="11">
        <v>20.2</v>
      </c>
      <c r="AJ69" s="11">
        <v>15.5</v>
      </c>
      <c r="AK69" s="11">
        <v>22.3</v>
      </c>
      <c r="AL69" s="11">
        <v>14.1</v>
      </c>
      <c r="AM69" s="11">
        <v>15.5</v>
      </c>
      <c r="AN69" s="11">
        <v>25.5</v>
      </c>
      <c r="AO69" s="11">
        <v>0.42</v>
      </c>
      <c r="AP69" s="11">
        <v>19.3</v>
      </c>
      <c r="AQ69" s="11">
        <v>0.486</v>
      </c>
      <c r="AR69" s="11">
        <v>6.2</v>
      </c>
      <c r="AS69" s="11">
        <v>0.297</v>
      </c>
      <c r="AT69" s="11">
        <v>11.4</v>
      </c>
      <c r="AU69" s="11">
        <v>15.8</v>
      </c>
      <c r="AV69" s="11">
        <v>23.6</v>
      </c>
      <c r="AW69" s="11">
        <v>34.0</v>
      </c>
      <c r="AX69" s="11">
        <v>11.6</v>
      </c>
      <c r="AY69" s="11">
        <v>6.9</v>
      </c>
      <c r="AZ69" s="11">
        <v>12.9</v>
      </c>
      <c r="BA69" s="11">
        <v>20.3</v>
      </c>
      <c r="BB69" s="11">
        <v>68.6</v>
      </c>
    </row>
    <row r="70">
      <c r="A70" s="1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>
      <c r="A71" s="2" t="s">
        <v>53</v>
      </c>
      <c r="B71" s="8">
        <f t="shared" ref="B71:AE71" si="1">(COUNTIF(B$2:B$69, "&lt;"&amp;B2)) * (100/68)</f>
        <v>45.58823529</v>
      </c>
      <c r="C71" s="8">
        <f t="shared" si="1"/>
        <v>89.70588235</v>
      </c>
      <c r="D71" s="8">
        <f t="shared" si="1"/>
        <v>85.29411765</v>
      </c>
      <c r="E71" s="8">
        <f t="shared" si="1"/>
        <v>97.05882353</v>
      </c>
      <c r="F71" s="8">
        <f t="shared" si="1"/>
        <v>89.70588235</v>
      </c>
      <c r="G71" s="8">
        <f t="shared" si="1"/>
        <v>58.82352941</v>
      </c>
      <c r="H71" s="8">
        <f t="shared" si="1"/>
        <v>88.23529412</v>
      </c>
      <c r="I71" s="8">
        <f t="shared" si="1"/>
        <v>0</v>
      </c>
      <c r="J71" s="8">
        <f t="shared" si="1"/>
        <v>67.64705882</v>
      </c>
      <c r="K71" s="8">
        <f t="shared" si="1"/>
        <v>91.17647059</v>
      </c>
      <c r="L71" s="8">
        <f t="shared" si="1"/>
        <v>19.11764706</v>
      </c>
      <c r="M71" s="8">
        <f t="shared" si="1"/>
        <v>16.17647059</v>
      </c>
      <c r="N71" s="8">
        <f t="shared" si="1"/>
        <v>10.29411765</v>
      </c>
      <c r="O71" s="8">
        <f t="shared" si="1"/>
        <v>80.88235294</v>
      </c>
      <c r="P71" s="8">
        <f t="shared" si="1"/>
        <v>94.11764706</v>
      </c>
      <c r="Q71" s="8">
        <f t="shared" si="1"/>
        <v>23.52941176</v>
      </c>
      <c r="R71" s="8">
        <f t="shared" si="1"/>
        <v>50</v>
      </c>
      <c r="S71" s="8">
        <f t="shared" si="1"/>
        <v>89.70588235</v>
      </c>
      <c r="T71" s="8">
        <f t="shared" si="1"/>
        <v>98.52941176</v>
      </c>
      <c r="U71" s="8">
        <f t="shared" si="1"/>
        <v>98.52941176</v>
      </c>
      <c r="V71" s="8">
        <f t="shared" si="1"/>
        <v>66.17647059</v>
      </c>
      <c r="W71" s="8">
        <f t="shared" si="1"/>
        <v>20.58823529</v>
      </c>
      <c r="X71" s="8">
        <f t="shared" si="1"/>
        <v>89.70588235</v>
      </c>
      <c r="Y71" s="8">
        <f t="shared" si="1"/>
        <v>94.11764706</v>
      </c>
      <c r="Z71" s="8">
        <f t="shared" si="1"/>
        <v>98.52941176</v>
      </c>
      <c r="AA71" s="8">
        <f t="shared" si="1"/>
        <v>98.52941176</v>
      </c>
      <c r="AB71" s="8">
        <f t="shared" si="1"/>
        <v>27.94117647</v>
      </c>
      <c r="AC71" s="8">
        <f t="shared" si="1"/>
        <v>41.17647059</v>
      </c>
      <c r="AD71" s="8">
        <f t="shared" si="1"/>
        <v>92.64705882</v>
      </c>
      <c r="AE71" s="8">
        <f t="shared" si="1"/>
        <v>86.76470588</v>
      </c>
      <c r="AF71" s="12">
        <f t="shared" ref="AF71:BB71" si="2">(COUNTIF(AF$2:AF$69, "&gt;"&amp;AF2)) * (100/68)</f>
        <v>88.23529412</v>
      </c>
      <c r="AG71" s="12">
        <f t="shared" si="2"/>
        <v>83.82352941</v>
      </c>
      <c r="AH71" s="12">
        <f t="shared" si="2"/>
        <v>92.64705882</v>
      </c>
      <c r="AI71" s="12">
        <f t="shared" si="2"/>
        <v>1.470588235</v>
      </c>
      <c r="AJ71" s="12">
        <f t="shared" si="2"/>
        <v>7.352941176</v>
      </c>
      <c r="AK71" s="12">
        <f t="shared" si="2"/>
        <v>4.411764706</v>
      </c>
      <c r="AL71" s="12">
        <f t="shared" si="2"/>
        <v>4.411764706</v>
      </c>
      <c r="AM71" s="12">
        <f t="shared" si="2"/>
        <v>11.76470588</v>
      </c>
      <c r="AN71" s="12">
        <f t="shared" si="2"/>
        <v>50</v>
      </c>
      <c r="AO71" s="12">
        <f t="shared" si="2"/>
        <v>95.58823529</v>
      </c>
      <c r="AP71" s="12">
        <f t="shared" si="2"/>
        <v>20.58823529</v>
      </c>
      <c r="AQ71" s="12">
        <f t="shared" si="2"/>
        <v>98.52941176</v>
      </c>
      <c r="AR71" s="12">
        <f t="shared" si="2"/>
        <v>92.64705882</v>
      </c>
      <c r="AS71" s="12">
        <f t="shared" si="2"/>
        <v>95.58823529</v>
      </c>
      <c r="AT71" s="12">
        <f t="shared" si="2"/>
        <v>11.76470588</v>
      </c>
      <c r="AU71" s="12">
        <f t="shared" si="2"/>
        <v>8.823529412</v>
      </c>
      <c r="AV71" s="12">
        <f t="shared" si="2"/>
        <v>13.23529412</v>
      </c>
      <c r="AW71" s="12">
        <f t="shared" si="2"/>
        <v>2.941176471</v>
      </c>
      <c r="AX71" s="12">
        <f t="shared" si="2"/>
        <v>89.70588235</v>
      </c>
      <c r="AY71" s="12">
        <f t="shared" si="2"/>
        <v>7.352941176</v>
      </c>
      <c r="AZ71" s="12">
        <f t="shared" si="2"/>
        <v>79.41176471</v>
      </c>
      <c r="BA71" s="12">
        <f t="shared" si="2"/>
        <v>5.882352941</v>
      </c>
      <c r="BB71" s="12">
        <f t="shared" si="2"/>
        <v>36.76470588</v>
      </c>
    </row>
    <row r="72">
      <c r="A72" s="2" t="s">
        <v>85</v>
      </c>
      <c r="B72" s="8">
        <f t="shared" ref="B72:AE72" si="3">(COUNTIF(B$2:B$69, "&lt;"&amp;B3)) * (100/68)</f>
        <v>0</v>
      </c>
      <c r="C72" s="8">
        <f t="shared" si="3"/>
        <v>39.70588235</v>
      </c>
      <c r="D72" s="8">
        <f t="shared" si="3"/>
        <v>51.47058824</v>
      </c>
      <c r="E72" s="8">
        <f t="shared" si="3"/>
        <v>5.882352941</v>
      </c>
      <c r="F72" s="8">
        <f t="shared" si="3"/>
        <v>1.470588235</v>
      </c>
      <c r="G72" s="8">
        <f t="shared" si="3"/>
        <v>64.70588235</v>
      </c>
      <c r="H72" s="8">
        <f t="shared" si="3"/>
        <v>0</v>
      </c>
      <c r="I72" s="8">
        <f t="shared" si="3"/>
        <v>0</v>
      </c>
      <c r="J72" s="8">
        <f t="shared" si="3"/>
        <v>72.05882353</v>
      </c>
      <c r="K72" s="8">
        <f t="shared" si="3"/>
        <v>88.23529412</v>
      </c>
      <c r="L72" s="8">
        <f t="shared" si="3"/>
        <v>41.17647059</v>
      </c>
      <c r="M72" s="8">
        <f t="shared" si="3"/>
        <v>66.17647059</v>
      </c>
      <c r="N72" s="8">
        <f t="shared" si="3"/>
        <v>82.35294118</v>
      </c>
      <c r="O72" s="8">
        <f t="shared" si="3"/>
        <v>10.29411765</v>
      </c>
      <c r="P72" s="8">
        <f t="shared" si="3"/>
        <v>50</v>
      </c>
      <c r="Q72" s="8">
        <f t="shared" si="3"/>
        <v>70.58823529</v>
      </c>
      <c r="R72" s="8">
        <f t="shared" si="3"/>
        <v>97.05882353</v>
      </c>
      <c r="S72" s="8">
        <f t="shared" si="3"/>
        <v>80.88235294</v>
      </c>
      <c r="T72" s="8">
        <f t="shared" si="3"/>
        <v>38.23529412</v>
      </c>
      <c r="U72" s="8">
        <f t="shared" si="3"/>
        <v>69.11764706</v>
      </c>
      <c r="V72" s="8">
        <f t="shared" si="3"/>
        <v>72.05882353</v>
      </c>
      <c r="W72" s="8">
        <f t="shared" si="3"/>
        <v>85.29411765</v>
      </c>
      <c r="X72" s="8">
        <f t="shared" si="3"/>
        <v>0</v>
      </c>
      <c r="Y72" s="8">
        <f t="shared" si="3"/>
        <v>88.23529412</v>
      </c>
      <c r="Z72" s="8">
        <f t="shared" si="3"/>
        <v>38.23529412</v>
      </c>
      <c r="AA72" s="8">
        <f t="shared" si="3"/>
        <v>16.17647059</v>
      </c>
      <c r="AB72" s="8">
        <f t="shared" si="3"/>
        <v>91.17647059</v>
      </c>
      <c r="AC72" s="8">
        <f t="shared" si="3"/>
        <v>8.823529412</v>
      </c>
      <c r="AD72" s="8">
        <f t="shared" si="3"/>
        <v>55.88235294</v>
      </c>
      <c r="AE72" s="8">
        <f t="shared" si="3"/>
        <v>60.29411765</v>
      </c>
      <c r="AF72" s="12">
        <f t="shared" ref="AF72:BB72" si="4">(COUNTIF(AF$2:AF$69, "&gt;"&amp;AF3)) * (100/68)</f>
        <v>35.29411765</v>
      </c>
      <c r="AG72" s="12">
        <f t="shared" si="4"/>
        <v>66.17647059</v>
      </c>
      <c r="AH72" s="12">
        <f t="shared" si="4"/>
        <v>25</v>
      </c>
      <c r="AI72" s="12">
        <f t="shared" si="4"/>
        <v>45.58823529</v>
      </c>
      <c r="AJ72" s="12">
        <f t="shared" si="4"/>
        <v>5.882352941</v>
      </c>
      <c r="AK72" s="12">
        <f t="shared" si="4"/>
        <v>22.05882353</v>
      </c>
      <c r="AL72" s="12">
        <f t="shared" si="4"/>
        <v>14.70588235</v>
      </c>
      <c r="AM72" s="12">
        <f t="shared" si="4"/>
        <v>4.411764706</v>
      </c>
      <c r="AN72" s="12">
        <f t="shared" si="4"/>
        <v>29.41176471</v>
      </c>
      <c r="AO72" s="12">
        <f t="shared" si="4"/>
        <v>10.29411765</v>
      </c>
      <c r="AP72" s="12">
        <f t="shared" si="4"/>
        <v>60.29411765</v>
      </c>
      <c r="AQ72" s="12">
        <f t="shared" si="4"/>
        <v>2.941176471</v>
      </c>
      <c r="AR72" s="12">
        <f t="shared" si="4"/>
        <v>4.411764706</v>
      </c>
      <c r="AS72" s="12">
        <f t="shared" si="4"/>
        <v>45.58823529</v>
      </c>
      <c r="AT72" s="12">
        <f t="shared" si="4"/>
        <v>20.58823529</v>
      </c>
      <c r="AU72" s="12">
        <f t="shared" si="4"/>
        <v>13.23529412</v>
      </c>
      <c r="AV72" s="12">
        <f t="shared" si="4"/>
        <v>44.11764706</v>
      </c>
      <c r="AW72" s="12">
        <f t="shared" si="4"/>
        <v>47.05882353</v>
      </c>
      <c r="AX72" s="12">
        <f t="shared" si="4"/>
        <v>7.352941176</v>
      </c>
      <c r="AY72" s="12">
        <f t="shared" si="4"/>
        <v>33.82352941</v>
      </c>
      <c r="AZ72" s="12">
        <f t="shared" si="4"/>
        <v>17.64705882</v>
      </c>
      <c r="BA72" s="12">
        <f t="shared" si="4"/>
        <v>17.64705882</v>
      </c>
      <c r="BB72" s="12">
        <f t="shared" si="4"/>
        <v>8.823529412</v>
      </c>
    </row>
    <row r="73">
      <c r="A73" s="2" t="s">
        <v>117</v>
      </c>
      <c r="B73" s="8">
        <f t="shared" ref="B73:AE73" si="5">(COUNTIF(B$2:B$69, "&lt;"&amp;B4)) * (100/68)</f>
        <v>0</v>
      </c>
      <c r="C73" s="8">
        <f t="shared" si="5"/>
        <v>1.470588235</v>
      </c>
      <c r="D73" s="8">
        <f t="shared" si="5"/>
        <v>8.823529412</v>
      </c>
      <c r="E73" s="8">
        <f t="shared" si="5"/>
        <v>2.941176471</v>
      </c>
      <c r="F73" s="8">
        <f t="shared" si="5"/>
        <v>2.941176471</v>
      </c>
      <c r="G73" s="8">
        <f t="shared" si="5"/>
        <v>7.352941176</v>
      </c>
      <c r="H73" s="8">
        <f t="shared" si="5"/>
        <v>0</v>
      </c>
      <c r="I73" s="8">
        <f t="shared" si="5"/>
        <v>0</v>
      </c>
      <c r="J73" s="8">
        <f t="shared" si="5"/>
        <v>41.17647059</v>
      </c>
      <c r="K73" s="8">
        <f t="shared" si="5"/>
        <v>83.82352941</v>
      </c>
      <c r="L73" s="8">
        <f t="shared" si="5"/>
        <v>7.352941176</v>
      </c>
      <c r="M73" s="8">
        <f t="shared" si="5"/>
        <v>36.76470588</v>
      </c>
      <c r="N73" s="8">
        <f t="shared" si="5"/>
        <v>48.52941176</v>
      </c>
      <c r="O73" s="8">
        <f t="shared" si="5"/>
        <v>20.58823529</v>
      </c>
      <c r="P73" s="8">
        <f t="shared" si="5"/>
        <v>58.82352941</v>
      </c>
      <c r="Q73" s="8">
        <f t="shared" si="5"/>
        <v>11.76470588</v>
      </c>
      <c r="R73" s="8">
        <f t="shared" si="5"/>
        <v>36.76470588</v>
      </c>
      <c r="S73" s="8">
        <f t="shared" si="5"/>
        <v>30.88235294</v>
      </c>
      <c r="T73" s="8">
        <f t="shared" si="5"/>
        <v>47.05882353</v>
      </c>
      <c r="U73" s="8">
        <f t="shared" si="5"/>
        <v>29.41176471</v>
      </c>
      <c r="V73" s="8">
        <f t="shared" si="5"/>
        <v>30.88235294</v>
      </c>
      <c r="W73" s="8">
        <f t="shared" si="5"/>
        <v>45.58823529</v>
      </c>
      <c r="X73" s="8">
        <f t="shared" si="5"/>
        <v>33.82352941</v>
      </c>
      <c r="Y73" s="8">
        <f t="shared" si="5"/>
        <v>66.17647059</v>
      </c>
      <c r="Z73" s="8">
        <f t="shared" si="5"/>
        <v>57.35294118</v>
      </c>
      <c r="AA73" s="8">
        <f t="shared" si="5"/>
        <v>52.94117647</v>
      </c>
      <c r="AB73" s="8">
        <f t="shared" si="5"/>
        <v>48.52941176</v>
      </c>
      <c r="AC73" s="8">
        <f t="shared" si="5"/>
        <v>10.29411765</v>
      </c>
      <c r="AD73" s="8">
        <f t="shared" si="5"/>
        <v>48.52941176</v>
      </c>
      <c r="AE73" s="8">
        <f t="shared" si="5"/>
        <v>26.47058824</v>
      </c>
      <c r="AF73" s="12">
        <f t="shared" ref="AF73:BB73" si="6">(COUNTIF(AF$2:AF$69, "&gt;"&amp;AF4)) * (100/68)</f>
        <v>2.941176471</v>
      </c>
      <c r="AG73" s="12">
        <f t="shared" si="6"/>
        <v>16.17647059</v>
      </c>
      <c r="AH73" s="12">
        <f t="shared" si="6"/>
        <v>16.17647059</v>
      </c>
      <c r="AI73" s="12">
        <f t="shared" si="6"/>
        <v>20.58823529</v>
      </c>
      <c r="AJ73" s="12">
        <f t="shared" si="6"/>
        <v>8.823529412</v>
      </c>
      <c r="AK73" s="12">
        <f t="shared" si="6"/>
        <v>2.941176471</v>
      </c>
      <c r="AL73" s="12">
        <f t="shared" si="6"/>
        <v>11.76470588</v>
      </c>
      <c r="AM73" s="12">
        <f t="shared" si="6"/>
        <v>1.470588235</v>
      </c>
      <c r="AN73" s="12">
        <f t="shared" si="6"/>
        <v>14.70588235</v>
      </c>
      <c r="AO73" s="12">
        <f t="shared" si="6"/>
        <v>8.823529412</v>
      </c>
      <c r="AP73" s="12">
        <f t="shared" si="6"/>
        <v>17.64705882</v>
      </c>
      <c r="AQ73" s="12">
        <f t="shared" si="6"/>
        <v>17.64705882</v>
      </c>
      <c r="AR73" s="12">
        <f t="shared" si="6"/>
        <v>33.82352941</v>
      </c>
      <c r="AS73" s="12">
        <f t="shared" si="6"/>
        <v>11.76470588</v>
      </c>
      <c r="AT73" s="12">
        <f t="shared" si="6"/>
        <v>0</v>
      </c>
      <c r="AU73" s="12">
        <f t="shared" si="6"/>
        <v>0</v>
      </c>
      <c r="AV73" s="12">
        <f t="shared" si="6"/>
        <v>1.470588235</v>
      </c>
      <c r="AW73" s="12">
        <f t="shared" si="6"/>
        <v>5.882352941</v>
      </c>
      <c r="AX73" s="12">
        <f t="shared" si="6"/>
        <v>25</v>
      </c>
      <c r="AY73" s="12">
        <f t="shared" si="6"/>
        <v>13.23529412</v>
      </c>
      <c r="AZ73" s="12">
        <f t="shared" si="6"/>
        <v>22.05882353</v>
      </c>
      <c r="BA73" s="12">
        <f t="shared" si="6"/>
        <v>7.352941176</v>
      </c>
      <c r="BB73" s="12">
        <f t="shared" si="6"/>
        <v>0</v>
      </c>
    </row>
    <row r="74">
      <c r="A74" s="2" t="s">
        <v>54</v>
      </c>
      <c r="B74" s="8">
        <f t="shared" ref="B74:AE74" si="7">(COUNTIF(B$2:B$69, "&lt;"&amp;B5)) * (100/68)</f>
        <v>45.58823529</v>
      </c>
      <c r="C74" s="8">
        <f t="shared" si="7"/>
        <v>14.70588235</v>
      </c>
      <c r="D74" s="8">
        <f t="shared" si="7"/>
        <v>17.64705882</v>
      </c>
      <c r="E74" s="8">
        <f t="shared" si="7"/>
        <v>60.29411765</v>
      </c>
      <c r="F74" s="8">
        <f t="shared" si="7"/>
        <v>60.29411765</v>
      </c>
      <c r="G74" s="8">
        <f t="shared" si="7"/>
        <v>38.23529412</v>
      </c>
      <c r="H74" s="8">
        <f t="shared" si="7"/>
        <v>48.52941176</v>
      </c>
      <c r="I74" s="8">
        <f t="shared" si="7"/>
        <v>0</v>
      </c>
      <c r="J74" s="8">
        <f t="shared" si="7"/>
        <v>8.823529412</v>
      </c>
      <c r="K74" s="8">
        <f t="shared" si="7"/>
        <v>11.76470588</v>
      </c>
      <c r="L74" s="8">
        <f t="shared" si="7"/>
        <v>20.58823529</v>
      </c>
      <c r="M74" s="8">
        <f t="shared" si="7"/>
        <v>20.58823529</v>
      </c>
      <c r="N74" s="8">
        <f t="shared" si="7"/>
        <v>30.88235294</v>
      </c>
      <c r="O74" s="8">
        <f t="shared" si="7"/>
        <v>42.64705882</v>
      </c>
      <c r="P74" s="8">
        <f t="shared" si="7"/>
        <v>23.52941176</v>
      </c>
      <c r="Q74" s="8">
        <f t="shared" si="7"/>
        <v>16.17647059</v>
      </c>
      <c r="R74" s="8">
        <f t="shared" si="7"/>
        <v>58.82352941</v>
      </c>
      <c r="S74" s="8">
        <f t="shared" si="7"/>
        <v>33.82352941</v>
      </c>
      <c r="T74" s="8">
        <f t="shared" si="7"/>
        <v>11.76470588</v>
      </c>
      <c r="U74" s="8">
        <f t="shared" si="7"/>
        <v>16.17647059</v>
      </c>
      <c r="V74" s="8">
        <f t="shared" si="7"/>
        <v>1.470588235</v>
      </c>
      <c r="W74" s="8">
        <f t="shared" si="7"/>
        <v>13.23529412</v>
      </c>
      <c r="X74" s="8">
        <f t="shared" si="7"/>
        <v>55.88235294</v>
      </c>
      <c r="Y74" s="8">
        <f t="shared" si="7"/>
        <v>11.76470588</v>
      </c>
      <c r="Z74" s="8">
        <f t="shared" si="7"/>
        <v>17.64705882</v>
      </c>
      <c r="AA74" s="8">
        <f t="shared" si="7"/>
        <v>52.94117647</v>
      </c>
      <c r="AB74" s="8">
        <f t="shared" si="7"/>
        <v>5.882352941</v>
      </c>
      <c r="AC74" s="8">
        <f t="shared" si="7"/>
        <v>66.17647059</v>
      </c>
      <c r="AD74" s="8">
        <f t="shared" si="7"/>
        <v>25</v>
      </c>
      <c r="AE74" s="8">
        <f t="shared" si="7"/>
        <v>69.11764706</v>
      </c>
      <c r="AF74" s="12">
        <f t="shared" ref="AF74:BB74" si="8">(COUNTIF(AF$2:AF$69, "&gt;"&amp;AF5)) * (100/68)</f>
        <v>13.23529412</v>
      </c>
      <c r="AG74" s="12">
        <f t="shared" si="8"/>
        <v>7.352941176</v>
      </c>
      <c r="AH74" s="12">
        <f t="shared" si="8"/>
        <v>52.94117647</v>
      </c>
      <c r="AI74" s="12">
        <f t="shared" si="8"/>
        <v>55.88235294</v>
      </c>
      <c r="AJ74" s="12">
        <f t="shared" si="8"/>
        <v>47.05882353</v>
      </c>
      <c r="AK74" s="12">
        <f t="shared" si="8"/>
        <v>55.88235294</v>
      </c>
      <c r="AL74" s="12">
        <f t="shared" si="8"/>
        <v>80.88235294</v>
      </c>
      <c r="AM74" s="12">
        <f t="shared" si="8"/>
        <v>76.47058824</v>
      </c>
      <c r="AN74" s="12">
        <f t="shared" si="8"/>
        <v>72.05882353</v>
      </c>
      <c r="AO74" s="12">
        <f t="shared" si="8"/>
        <v>35.29411765</v>
      </c>
      <c r="AP74" s="12">
        <f t="shared" si="8"/>
        <v>39.70588235</v>
      </c>
      <c r="AQ74" s="12">
        <f t="shared" si="8"/>
        <v>47.05882353</v>
      </c>
      <c r="AR74" s="12">
        <f t="shared" si="8"/>
        <v>92.64705882</v>
      </c>
      <c r="AS74" s="12">
        <f t="shared" si="8"/>
        <v>63.23529412</v>
      </c>
      <c r="AT74" s="12">
        <f t="shared" si="8"/>
        <v>75</v>
      </c>
      <c r="AU74" s="12">
        <f t="shared" si="8"/>
        <v>77.94117647</v>
      </c>
      <c r="AV74" s="12">
        <f t="shared" si="8"/>
        <v>67.64705882</v>
      </c>
      <c r="AW74" s="12">
        <f t="shared" si="8"/>
        <v>75</v>
      </c>
      <c r="AX74" s="12">
        <f t="shared" si="8"/>
        <v>70.58823529</v>
      </c>
      <c r="AY74" s="12">
        <f t="shared" si="8"/>
        <v>97.05882353</v>
      </c>
      <c r="AZ74" s="12">
        <f t="shared" si="8"/>
        <v>75</v>
      </c>
      <c r="BA74" s="12">
        <f t="shared" si="8"/>
        <v>35.29411765</v>
      </c>
      <c r="BB74" s="12">
        <f t="shared" si="8"/>
        <v>83.82352941</v>
      </c>
    </row>
    <row r="75">
      <c r="A75" s="2" t="s">
        <v>87</v>
      </c>
      <c r="B75" s="8">
        <f t="shared" ref="B75:AE75" si="9">(COUNTIF(B$2:B$69, "&lt;"&amp;B6)) * (100/68)</f>
        <v>45.58823529</v>
      </c>
      <c r="C75" s="8">
        <f t="shared" si="9"/>
        <v>1.470588235</v>
      </c>
      <c r="D75" s="8">
        <f t="shared" si="9"/>
        <v>0</v>
      </c>
      <c r="E75" s="8">
        <f t="shared" si="9"/>
        <v>75</v>
      </c>
      <c r="F75" s="8">
        <f t="shared" si="9"/>
        <v>97.05882353</v>
      </c>
      <c r="G75" s="8">
        <f t="shared" si="9"/>
        <v>41.17647059</v>
      </c>
      <c r="H75" s="8">
        <f t="shared" si="9"/>
        <v>30.88235294</v>
      </c>
      <c r="I75" s="8">
        <f t="shared" si="9"/>
        <v>0</v>
      </c>
      <c r="J75" s="8">
        <f t="shared" si="9"/>
        <v>35.29411765</v>
      </c>
      <c r="K75" s="8">
        <f t="shared" si="9"/>
        <v>32.35294118</v>
      </c>
      <c r="L75" s="8">
        <f t="shared" si="9"/>
        <v>29.41176471</v>
      </c>
      <c r="M75" s="8">
        <f t="shared" si="9"/>
        <v>42.64705882</v>
      </c>
      <c r="N75" s="8">
        <f t="shared" si="9"/>
        <v>45.58823529</v>
      </c>
      <c r="O75" s="8">
        <f t="shared" si="9"/>
        <v>35.29411765</v>
      </c>
      <c r="P75" s="8">
        <f t="shared" si="9"/>
        <v>39.70588235</v>
      </c>
      <c r="Q75" s="8">
        <f t="shared" si="9"/>
        <v>44.11764706</v>
      </c>
      <c r="R75" s="8">
        <f t="shared" si="9"/>
        <v>61.76470588</v>
      </c>
      <c r="S75" s="8">
        <f t="shared" si="9"/>
        <v>60.29411765</v>
      </c>
      <c r="T75" s="8">
        <f t="shared" si="9"/>
        <v>7.352941176</v>
      </c>
      <c r="U75" s="8">
        <f t="shared" si="9"/>
        <v>16.17647059</v>
      </c>
      <c r="V75" s="8">
        <f t="shared" si="9"/>
        <v>19.11764706</v>
      </c>
      <c r="W75" s="8">
        <f t="shared" si="9"/>
        <v>35.29411765</v>
      </c>
      <c r="X75" s="8">
        <f t="shared" si="9"/>
        <v>26.47058824</v>
      </c>
      <c r="Y75" s="8">
        <f t="shared" si="9"/>
        <v>58.82352941</v>
      </c>
      <c r="Z75" s="8">
        <f t="shared" si="9"/>
        <v>26.47058824</v>
      </c>
      <c r="AA75" s="8">
        <f t="shared" si="9"/>
        <v>36.76470588</v>
      </c>
      <c r="AB75" s="8">
        <f t="shared" si="9"/>
        <v>16.17647059</v>
      </c>
      <c r="AC75" s="8">
        <f t="shared" si="9"/>
        <v>66.17647059</v>
      </c>
      <c r="AD75" s="8">
        <f t="shared" si="9"/>
        <v>48.52941176</v>
      </c>
      <c r="AE75" s="8">
        <f t="shared" si="9"/>
        <v>4.411764706</v>
      </c>
      <c r="AF75" s="12">
        <f t="shared" ref="AF75:BB75" si="10">(COUNTIF(AF$2:AF$69, "&gt;"&amp;AF6)) * (100/68)</f>
        <v>5.882352941</v>
      </c>
      <c r="AG75" s="12">
        <f t="shared" si="10"/>
        <v>0</v>
      </c>
      <c r="AH75" s="12">
        <f t="shared" si="10"/>
        <v>14.70588235</v>
      </c>
      <c r="AI75" s="12">
        <f t="shared" si="10"/>
        <v>50</v>
      </c>
      <c r="AJ75" s="12">
        <f t="shared" si="10"/>
        <v>4.411764706</v>
      </c>
      <c r="AK75" s="12">
        <f t="shared" si="10"/>
        <v>5.882352941</v>
      </c>
      <c r="AL75" s="12">
        <f t="shared" si="10"/>
        <v>14.70588235</v>
      </c>
      <c r="AM75" s="12">
        <f t="shared" si="10"/>
        <v>17.64705882</v>
      </c>
      <c r="AN75" s="12">
        <f t="shared" si="10"/>
        <v>39.70588235</v>
      </c>
      <c r="AO75" s="12">
        <f t="shared" si="10"/>
        <v>7.352941176</v>
      </c>
      <c r="AP75" s="12">
        <f t="shared" si="10"/>
        <v>33.82352941</v>
      </c>
      <c r="AQ75" s="12">
        <f t="shared" si="10"/>
        <v>14.70588235</v>
      </c>
      <c r="AR75" s="12">
        <f t="shared" si="10"/>
        <v>54.41176471</v>
      </c>
      <c r="AS75" s="12">
        <f t="shared" si="10"/>
        <v>19.11764706</v>
      </c>
      <c r="AT75" s="12">
        <f t="shared" si="10"/>
        <v>7.352941176</v>
      </c>
      <c r="AU75" s="12">
        <f t="shared" si="10"/>
        <v>5.882352941</v>
      </c>
      <c r="AV75" s="12">
        <f t="shared" si="10"/>
        <v>83.82352941</v>
      </c>
      <c r="AW75" s="12">
        <f t="shared" si="10"/>
        <v>83.82352941</v>
      </c>
      <c r="AX75" s="12">
        <f t="shared" si="10"/>
        <v>38.23529412</v>
      </c>
      <c r="AY75" s="12">
        <f t="shared" si="10"/>
        <v>22.05882353</v>
      </c>
      <c r="AZ75" s="12">
        <f t="shared" si="10"/>
        <v>23.52941176</v>
      </c>
      <c r="BA75" s="12">
        <f t="shared" si="10"/>
        <v>0</v>
      </c>
      <c r="BB75" s="12">
        <f t="shared" si="10"/>
        <v>20.58823529</v>
      </c>
    </row>
    <row r="76">
      <c r="A76" s="2" t="s">
        <v>55</v>
      </c>
      <c r="B76" s="8">
        <f t="shared" ref="B76:AE76" si="11">(COUNTIF(B$2:B$69, "&lt;"&amp;B7)) * (100/68)</f>
        <v>0</v>
      </c>
      <c r="C76" s="8">
        <f t="shared" si="11"/>
        <v>72.05882353</v>
      </c>
      <c r="D76" s="8">
        <f t="shared" si="11"/>
        <v>66.17647059</v>
      </c>
      <c r="E76" s="8">
        <f t="shared" si="11"/>
        <v>69.11764706</v>
      </c>
      <c r="F76" s="8">
        <f t="shared" si="11"/>
        <v>70.58823529</v>
      </c>
      <c r="G76" s="8">
        <f t="shared" si="11"/>
        <v>30.88235294</v>
      </c>
      <c r="H76" s="8">
        <f t="shared" si="11"/>
        <v>48.52941176</v>
      </c>
      <c r="I76" s="8">
        <f t="shared" si="11"/>
        <v>0</v>
      </c>
      <c r="J76" s="8">
        <f t="shared" si="11"/>
        <v>14.70588235</v>
      </c>
      <c r="K76" s="8">
        <f t="shared" si="11"/>
        <v>27.94117647</v>
      </c>
      <c r="L76" s="8">
        <f t="shared" si="11"/>
        <v>14.70588235</v>
      </c>
      <c r="M76" s="8">
        <f t="shared" si="11"/>
        <v>27.94117647</v>
      </c>
      <c r="N76" s="8">
        <f t="shared" si="11"/>
        <v>51.47058824</v>
      </c>
      <c r="O76" s="8">
        <f t="shared" si="11"/>
        <v>7.352941176</v>
      </c>
      <c r="P76" s="8">
        <f t="shared" si="11"/>
        <v>38.23529412</v>
      </c>
      <c r="Q76" s="8">
        <f t="shared" si="11"/>
        <v>52.94117647</v>
      </c>
      <c r="R76" s="8">
        <f t="shared" si="11"/>
        <v>55.88235294</v>
      </c>
      <c r="S76" s="8">
        <f t="shared" si="11"/>
        <v>55.88235294</v>
      </c>
      <c r="T76" s="8">
        <f t="shared" si="11"/>
        <v>39.70588235</v>
      </c>
      <c r="U76" s="8">
        <f t="shared" si="11"/>
        <v>48.52941176</v>
      </c>
      <c r="V76" s="8">
        <f t="shared" si="11"/>
        <v>20.58823529</v>
      </c>
      <c r="W76" s="8">
        <f t="shared" si="11"/>
        <v>55.88235294</v>
      </c>
      <c r="X76" s="8">
        <f t="shared" si="11"/>
        <v>55.88235294</v>
      </c>
      <c r="Y76" s="8">
        <f t="shared" si="11"/>
        <v>17.64705882</v>
      </c>
      <c r="Z76" s="8">
        <f t="shared" si="11"/>
        <v>23.52941176</v>
      </c>
      <c r="AA76" s="8">
        <f t="shared" si="11"/>
        <v>19.11764706</v>
      </c>
      <c r="AB76" s="8">
        <f t="shared" si="11"/>
        <v>66.17647059</v>
      </c>
      <c r="AC76" s="8">
        <f t="shared" si="11"/>
        <v>76.47058824</v>
      </c>
      <c r="AD76" s="8">
        <f t="shared" si="11"/>
        <v>16.17647059</v>
      </c>
      <c r="AE76" s="8">
        <f t="shared" si="11"/>
        <v>35.29411765</v>
      </c>
      <c r="AF76" s="12">
        <f t="shared" ref="AF76:BB76" si="12">(COUNTIF(AF$2:AF$69, "&gt;"&amp;AF7)) * (100/68)</f>
        <v>82.35294118</v>
      </c>
      <c r="AG76" s="12">
        <f t="shared" si="12"/>
        <v>70.58823529</v>
      </c>
      <c r="AH76" s="12">
        <f t="shared" si="12"/>
        <v>77.94117647</v>
      </c>
      <c r="AI76" s="12">
        <f t="shared" si="12"/>
        <v>64.70588235</v>
      </c>
      <c r="AJ76" s="12">
        <f t="shared" si="12"/>
        <v>42.64705882</v>
      </c>
      <c r="AK76" s="12">
        <f t="shared" si="12"/>
        <v>47.05882353</v>
      </c>
      <c r="AL76" s="12">
        <f t="shared" si="12"/>
        <v>45.58823529</v>
      </c>
      <c r="AM76" s="12">
        <f t="shared" si="12"/>
        <v>69.11764706</v>
      </c>
      <c r="AN76" s="12">
        <f t="shared" si="12"/>
        <v>79.41176471</v>
      </c>
      <c r="AO76" s="12">
        <f t="shared" si="12"/>
        <v>61.76470588</v>
      </c>
      <c r="AP76" s="12">
        <f t="shared" si="12"/>
        <v>76.47058824</v>
      </c>
      <c r="AQ76" s="12">
        <f t="shared" si="12"/>
        <v>20.58823529</v>
      </c>
      <c r="AR76" s="12">
        <f t="shared" si="12"/>
        <v>60.29411765</v>
      </c>
      <c r="AS76" s="12">
        <f t="shared" si="12"/>
        <v>91.17647059</v>
      </c>
      <c r="AT76" s="12">
        <f t="shared" si="12"/>
        <v>67.64705882</v>
      </c>
      <c r="AU76" s="12">
        <f t="shared" si="12"/>
        <v>69.11764706</v>
      </c>
      <c r="AV76" s="12">
        <f t="shared" si="12"/>
        <v>67.64705882</v>
      </c>
      <c r="AW76" s="12">
        <f t="shared" si="12"/>
        <v>83.82352941</v>
      </c>
      <c r="AX76" s="12">
        <f t="shared" si="12"/>
        <v>77.94117647</v>
      </c>
      <c r="AY76" s="12">
        <f t="shared" si="12"/>
        <v>36.76470588</v>
      </c>
      <c r="AZ76" s="12">
        <f t="shared" si="12"/>
        <v>51.47058824</v>
      </c>
      <c r="BA76" s="12">
        <f t="shared" si="12"/>
        <v>38.23529412</v>
      </c>
      <c r="BB76" s="12">
        <f t="shared" si="12"/>
        <v>80.88235294</v>
      </c>
    </row>
    <row r="77">
      <c r="A77" s="2" t="s">
        <v>88</v>
      </c>
      <c r="B77" s="8">
        <f t="shared" ref="B77:AE77" si="13">(COUNTIF(B$2:B$69, "&lt;"&amp;B8)) * (100/68)</f>
        <v>0</v>
      </c>
      <c r="C77" s="8">
        <f t="shared" si="13"/>
        <v>95.58823529</v>
      </c>
      <c r="D77" s="8">
        <f t="shared" si="13"/>
        <v>85.29411765</v>
      </c>
      <c r="E77" s="8">
        <f t="shared" si="13"/>
        <v>27.94117647</v>
      </c>
      <c r="F77" s="8">
        <f t="shared" si="13"/>
        <v>8.823529412</v>
      </c>
      <c r="G77" s="8">
        <f t="shared" si="13"/>
        <v>80.88235294</v>
      </c>
      <c r="H77" s="8">
        <f t="shared" si="13"/>
        <v>0</v>
      </c>
      <c r="I77" s="8">
        <f t="shared" si="13"/>
        <v>0</v>
      </c>
      <c r="J77" s="8">
        <f t="shared" si="13"/>
        <v>63.23529412</v>
      </c>
      <c r="K77" s="8">
        <f t="shared" si="13"/>
        <v>95.58823529</v>
      </c>
      <c r="L77" s="8">
        <f t="shared" si="13"/>
        <v>10.29411765</v>
      </c>
      <c r="M77" s="8">
        <f t="shared" si="13"/>
        <v>13.23529412</v>
      </c>
      <c r="N77" s="8">
        <f t="shared" si="13"/>
        <v>13.23529412</v>
      </c>
      <c r="O77" s="8">
        <f t="shared" si="13"/>
        <v>63.23529412</v>
      </c>
      <c r="P77" s="8">
        <f t="shared" si="13"/>
        <v>95.58823529</v>
      </c>
      <c r="Q77" s="8">
        <f t="shared" si="13"/>
        <v>19.11764706</v>
      </c>
      <c r="R77" s="8">
        <f t="shared" si="13"/>
        <v>61.76470588</v>
      </c>
      <c r="S77" s="8">
        <f t="shared" si="13"/>
        <v>97.05882353</v>
      </c>
      <c r="T77" s="8">
        <f t="shared" si="13"/>
        <v>83.82352941</v>
      </c>
      <c r="U77" s="8">
        <f t="shared" si="13"/>
        <v>97.05882353</v>
      </c>
      <c r="V77" s="8">
        <f t="shared" si="13"/>
        <v>32.35294118</v>
      </c>
      <c r="W77" s="8">
        <f t="shared" si="13"/>
        <v>63.23529412</v>
      </c>
      <c r="X77" s="8">
        <f t="shared" si="13"/>
        <v>26.47058824</v>
      </c>
      <c r="Y77" s="8">
        <f t="shared" si="13"/>
        <v>89.70588235</v>
      </c>
      <c r="Z77" s="8">
        <f t="shared" si="13"/>
        <v>79.41176471</v>
      </c>
      <c r="AA77" s="8">
        <f t="shared" si="13"/>
        <v>89.70588235</v>
      </c>
      <c r="AB77" s="8">
        <f t="shared" si="13"/>
        <v>17.64705882</v>
      </c>
      <c r="AC77" s="8">
        <f t="shared" si="13"/>
        <v>1.470588235</v>
      </c>
      <c r="AD77" s="8">
        <f t="shared" si="13"/>
        <v>35.29411765</v>
      </c>
      <c r="AE77" s="8">
        <f t="shared" si="13"/>
        <v>79.41176471</v>
      </c>
      <c r="AF77" s="12">
        <f t="shared" ref="AF77:BB77" si="14">(COUNTIF(AF$2:AF$69, "&gt;"&amp;AF8)) * (100/68)</f>
        <v>95.58823529</v>
      </c>
      <c r="AG77" s="12">
        <f t="shared" si="14"/>
        <v>83.82352941</v>
      </c>
      <c r="AH77" s="12">
        <f t="shared" si="14"/>
        <v>82.35294118</v>
      </c>
      <c r="AI77" s="12">
        <f t="shared" si="14"/>
        <v>0</v>
      </c>
      <c r="AJ77" s="12">
        <f t="shared" si="14"/>
        <v>19.11764706</v>
      </c>
      <c r="AK77" s="12">
        <f t="shared" si="14"/>
        <v>27.94117647</v>
      </c>
      <c r="AL77" s="12">
        <f t="shared" si="14"/>
        <v>42.64705882</v>
      </c>
      <c r="AM77" s="12">
        <f t="shared" si="14"/>
        <v>45.58823529</v>
      </c>
      <c r="AN77" s="12">
        <f t="shared" si="14"/>
        <v>17.64705882</v>
      </c>
      <c r="AO77" s="12">
        <f t="shared" si="14"/>
        <v>29.41176471</v>
      </c>
      <c r="AP77" s="12">
        <f t="shared" si="14"/>
        <v>2.941176471</v>
      </c>
      <c r="AQ77" s="12">
        <f t="shared" si="14"/>
        <v>26.47058824</v>
      </c>
      <c r="AR77" s="12">
        <f t="shared" si="14"/>
        <v>83.82352941</v>
      </c>
      <c r="AS77" s="12">
        <f t="shared" si="14"/>
        <v>79.41176471</v>
      </c>
      <c r="AT77" s="12">
        <f t="shared" si="14"/>
        <v>92.64705882</v>
      </c>
      <c r="AU77" s="12">
        <f t="shared" si="14"/>
        <v>85.29411765</v>
      </c>
      <c r="AV77" s="12">
        <f t="shared" si="14"/>
        <v>23.52941176</v>
      </c>
      <c r="AW77" s="12">
        <f t="shared" si="14"/>
        <v>30.88235294</v>
      </c>
      <c r="AX77" s="12">
        <f t="shared" si="14"/>
        <v>48.52941176</v>
      </c>
      <c r="AY77" s="12">
        <f t="shared" si="14"/>
        <v>57.35294118</v>
      </c>
      <c r="AZ77" s="12">
        <f t="shared" si="14"/>
        <v>39.70588235</v>
      </c>
      <c r="BA77" s="12">
        <f t="shared" si="14"/>
        <v>30.88235294</v>
      </c>
      <c r="BB77" s="12">
        <f t="shared" si="14"/>
        <v>51.47058824</v>
      </c>
    </row>
    <row r="78">
      <c r="A78" s="2" t="s">
        <v>89</v>
      </c>
      <c r="B78" s="8">
        <f t="shared" ref="B78:AE78" si="15">(COUNTIF(B$2:B$69, "&lt;"&amp;B9)) * (100/68)</f>
        <v>45.58823529</v>
      </c>
      <c r="C78" s="8">
        <f t="shared" si="15"/>
        <v>52.94117647</v>
      </c>
      <c r="D78" s="8">
        <f t="shared" si="15"/>
        <v>66.17647059</v>
      </c>
      <c r="E78" s="8">
        <f t="shared" si="15"/>
        <v>50</v>
      </c>
      <c r="F78" s="8">
        <f t="shared" si="15"/>
        <v>41.17647059</v>
      </c>
      <c r="G78" s="8">
        <f t="shared" si="15"/>
        <v>35.29411765</v>
      </c>
      <c r="H78" s="8">
        <f t="shared" si="15"/>
        <v>75</v>
      </c>
      <c r="I78" s="8">
        <f t="shared" si="15"/>
        <v>0</v>
      </c>
      <c r="J78" s="8">
        <f t="shared" si="15"/>
        <v>1.470588235</v>
      </c>
      <c r="K78" s="8">
        <f t="shared" si="15"/>
        <v>0</v>
      </c>
      <c r="L78" s="8">
        <f t="shared" si="15"/>
        <v>20.58823529</v>
      </c>
      <c r="M78" s="8">
        <f t="shared" si="15"/>
        <v>10.29411765</v>
      </c>
      <c r="N78" s="8">
        <f t="shared" si="15"/>
        <v>23.52941176</v>
      </c>
      <c r="O78" s="8">
        <f t="shared" si="15"/>
        <v>10.29411765</v>
      </c>
      <c r="P78" s="8">
        <f t="shared" si="15"/>
        <v>23.52941176</v>
      </c>
      <c r="Q78" s="8">
        <f t="shared" si="15"/>
        <v>52.94117647</v>
      </c>
      <c r="R78" s="8">
        <f t="shared" si="15"/>
        <v>20.58823529</v>
      </c>
      <c r="S78" s="8">
        <f t="shared" si="15"/>
        <v>10.29411765</v>
      </c>
      <c r="T78" s="8">
        <f t="shared" si="15"/>
        <v>10.29411765</v>
      </c>
      <c r="U78" s="8">
        <f t="shared" si="15"/>
        <v>4.411764706</v>
      </c>
      <c r="V78" s="8">
        <f t="shared" si="15"/>
        <v>73.52941176</v>
      </c>
      <c r="W78" s="8">
        <f t="shared" si="15"/>
        <v>45.58823529</v>
      </c>
      <c r="X78" s="8">
        <f t="shared" si="15"/>
        <v>70.58823529</v>
      </c>
      <c r="Y78" s="8">
        <f t="shared" si="15"/>
        <v>2.941176471</v>
      </c>
      <c r="Z78" s="8">
        <f t="shared" si="15"/>
        <v>5.882352941</v>
      </c>
      <c r="AA78" s="8">
        <f t="shared" si="15"/>
        <v>10.29411765</v>
      </c>
      <c r="AB78" s="8">
        <f t="shared" si="15"/>
        <v>45.58823529</v>
      </c>
      <c r="AC78" s="8">
        <f t="shared" si="15"/>
        <v>91.17647059</v>
      </c>
      <c r="AD78" s="8">
        <f t="shared" si="15"/>
        <v>4.411764706</v>
      </c>
      <c r="AE78" s="8">
        <f t="shared" si="15"/>
        <v>86.76470588</v>
      </c>
      <c r="AF78" s="12">
        <f t="shared" ref="AF78:BB78" si="16">(COUNTIF(AF$2:AF$69, "&gt;"&amp;AF9)) * (100/68)</f>
        <v>66.17647059</v>
      </c>
      <c r="AG78" s="12">
        <f t="shared" si="16"/>
        <v>50</v>
      </c>
      <c r="AH78" s="12">
        <f t="shared" si="16"/>
        <v>64.70588235</v>
      </c>
      <c r="AI78" s="12">
        <f t="shared" si="16"/>
        <v>73.52941176</v>
      </c>
      <c r="AJ78" s="12">
        <f t="shared" si="16"/>
        <v>64.70588235</v>
      </c>
      <c r="AK78" s="12">
        <f t="shared" si="16"/>
        <v>61.76470588</v>
      </c>
      <c r="AL78" s="12">
        <f t="shared" si="16"/>
        <v>98.52941176</v>
      </c>
      <c r="AM78" s="12">
        <f t="shared" si="16"/>
        <v>92.64705882</v>
      </c>
      <c r="AN78" s="12">
        <f t="shared" si="16"/>
        <v>91.17647059</v>
      </c>
      <c r="AO78" s="12">
        <f t="shared" si="16"/>
        <v>64.70588235</v>
      </c>
      <c r="AP78" s="12">
        <f t="shared" si="16"/>
        <v>89.70588235</v>
      </c>
      <c r="AQ78" s="12">
        <f t="shared" si="16"/>
        <v>72.05882353</v>
      </c>
      <c r="AR78" s="12">
        <f t="shared" si="16"/>
        <v>39.70588235</v>
      </c>
      <c r="AS78" s="12">
        <f t="shared" si="16"/>
        <v>23.52941176</v>
      </c>
      <c r="AT78" s="12">
        <f t="shared" si="16"/>
        <v>91.17647059</v>
      </c>
      <c r="AU78" s="12">
        <f t="shared" si="16"/>
        <v>92.64705882</v>
      </c>
      <c r="AV78" s="12">
        <f t="shared" si="16"/>
        <v>32.35294118</v>
      </c>
      <c r="AW78" s="12">
        <f t="shared" si="16"/>
        <v>66.17647059</v>
      </c>
      <c r="AX78" s="12">
        <f t="shared" si="16"/>
        <v>61.76470588</v>
      </c>
      <c r="AY78" s="12">
        <f t="shared" si="16"/>
        <v>91.17647059</v>
      </c>
      <c r="AZ78" s="12">
        <f t="shared" si="16"/>
        <v>70.58823529</v>
      </c>
      <c r="BA78" s="12">
        <f t="shared" si="16"/>
        <v>77.94117647</v>
      </c>
      <c r="BB78" s="12">
        <f t="shared" si="16"/>
        <v>92.64705882</v>
      </c>
    </row>
    <row r="79">
      <c r="A79" s="2" t="s">
        <v>56</v>
      </c>
      <c r="B79" s="8">
        <f t="shared" ref="B79:AE79" si="17">(COUNTIF(B$2:B$69, "&lt;"&amp;B10)) * (100/68)</f>
        <v>0</v>
      </c>
      <c r="C79" s="8">
        <f t="shared" si="17"/>
        <v>72.05882353</v>
      </c>
      <c r="D79" s="8">
        <f t="shared" si="17"/>
        <v>66.17647059</v>
      </c>
      <c r="E79" s="8">
        <f t="shared" si="17"/>
        <v>22.05882353</v>
      </c>
      <c r="F79" s="8">
        <f t="shared" si="17"/>
        <v>11.76470588</v>
      </c>
      <c r="G79" s="8">
        <f t="shared" si="17"/>
        <v>95.58823529</v>
      </c>
      <c r="H79" s="8">
        <f t="shared" si="17"/>
        <v>0</v>
      </c>
      <c r="I79" s="8">
        <f t="shared" si="17"/>
        <v>0</v>
      </c>
      <c r="J79" s="8">
        <f t="shared" si="17"/>
        <v>85.29411765</v>
      </c>
      <c r="K79" s="8">
        <f t="shared" si="17"/>
        <v>60.29411765</v>
      </c>
      <c r="L79" s="8">
        <f t="shared" si="17"/>
        <v>85.29411765</v>
      </c>
      <c r="M79" s="8">
        <f t="shared" si="17"/>
        <v>55.88235294</v>
      </c>
      <c r="N79" s="8">
        <f t="shared" si="17"/>
        <v>4.411764706</v>
      </c>
      <c r="O79" s="8">
        <f t="shared" si="17"/>
        <v>98.52941176</v>
      </c>
      <c r="P79" s="8">
        <f t="shared" si="17"/>
        <v>89.70588235</v>
      </c>
      <c r="Q79" s="8">
        <f t="shared" si="17"/>
        <v>41.17647059</v>
      </c>
      <c r="R79" s="8">
        <f t="shared" si="17"/>
        <v>61.76470588</v>
      </c>
      <c r="S79" s="8">
        <f t="shared" si="17"/>
        <v>36.76470588</v>
      </c>
      <c r="T79" s="8">
        <f t="shared" si="17"/>
        <v>52.94117647</v>
      </c>
      <c r="U79" s="8">
        <f t="shared" si="17"/>
        <v>35.29411765</v>
      </c>
      <c r="V79" s="8">
        <f t="shared" si="17"/>
        <v>91.17647059</v>
      </c>
      <c r="W79" s="8">
        <f t="shared" si="17"/>
        <v>39.70588235</v>
      </c>
      <c r="X79" s="8">
        <f t="shared" si="17"/>
        <v>33.82352941</v>
      </c>
      <c r="Y79" s="8">
        <f t="shared" si="17"/>
        <v>92.64705882</v>
      </c>
      <c r="Z79" s="8">
        <f t="shared" si="17"/>
        <v>63.23529412</v>
      </c>
      <c r="AA79" s="8">
        <f t="shared" si="17"/>
        <v>67.64705882</v>
      </c>
      <c r="AB79" s="8">
        <f t="shared" si="17"/>
        <v>45.58823529</v>
      </c>
      <c r="AC79" s="8">
        <f t="shared" si="17"/>
        <v>30.88235294</v>
      </c>
      <c r="AD79" s="8">
        <f t="shared" si="17"/>
        <v>48.52941176</v>
      </c>
      <c r="AE79" s="8">
        <f t="shared" si="17"/>
        <v>17.64705882</v>
      </c>
      <c r="AF79" s="12">
        <f t="shared" ref="AF79:BB79" si="18">(COUNTIF(AF$2:AF$69, "&gt;"&amp;AF10)) * (100/68)</f>
        <v>66.17647059</v>
      </c>
      <c r="AG79" s="12">
        <f t="shared" si="18"/>
        <v>70.58823529</v>
      </c>
      <c r="AH79" s="12">
        <f t="shared" si="18"/>
        <v>16.17647059</v>
      </c>
      <c r="AI79" s="12">
        <f t="shared" si="18"/>
        <v>4.411764706</v>
      </c>
      <c r="AJ79" s="12">
        <f t="shared" si="18"/>
        <v>27.94117647</v>
      </c>
      <c r="AK79" s="12">
        <f t="shared" si="18"/>
        <v>36.76470588</v>
      </c>
      <c r="AL79" s="12">
        <f t="shared" si="18"/>
        <v>70.58823529</v>
      </c>
      <c r="AM79" s="12">
        <f t="shared" si="18"/>
        <v>45.58823529</v>
      </c>
      <c r="AN79" s="12">
        <f t="shared" si="18"/>
        <v>13.23529412</v>
      </c>
      <c r="AO79" s="12">
        <f t="shared" si="18"/>
        <v>10.29411765</v>
      </c>
      <c r="AP79" s="12">
        <f t="shared" si="18"/>
        <v>11.76470588</v>
      </c>
      <c r="AQ79" s="12">
        <f t="shared" si="18"/>
        <v>11.76470588</v>
      </c>
      <c r="AR79" s="12">
        <f t="shared" si="18"/>
        <v>44.11764706</v>
      </c>
      <c r="AS79" s="12">
        <f t="shared" si="18"/>
        <v>39.70588235</v>
      </c>
      <c r="AT79" s="12">
        <f t="shared" si="18"/>
        <v>50</v>
      </c>
      <c r="AU79" s="12">
        <f t="shared" si="18"/>
        <v>47.05882353</v>
      </c>
      <c r="AV79" s="12">
        <f t="shared" si="18"/>
        <v>41.17647059</v>
      </c>
      <c r="AW79" s="12">
        <f t="shared" si="18"/>
        <v>48.52941176</v>
      </c>
      <c r="AX79" s="12">
        <f t="shared" si="18"/>
        <v>61.76470588</v>
      </c>
      <c r="AY79" s="12">
        <f t="shared" si="18"/>
        <v>57.35294118</v>
      </c>
      <c r="AZ79" s="12">
        <f t="shared" si="18"/>
        <v>47.05882353</v>
      </c>
      <c r="BA79" s="12">
        <f t="shared" si="18"/>
        <v>58.82352941</v>
      </c>
      <c r="BB79" s="12">
        <f t="shared" si="18"/>
        <v>19.11764706</v>
      </c>
    </row>
    <row r="80">
      <c r="A80" s="2" t="s">
        <v>57</v>
      </c>
      <c r="B80" s="8">
        <f t="shared" ref="B80:AE80" si="19">(COUNTIF(B$2:B$69, "&lt;"&amp;B11)) * (100/68)</f>
        <v>45.58823529</v>
      </c>
      <c r="C80" s="8">
        <f t="shared" si="19"/>
        <v>14.70588235</v>
      </c>
      <c r="D80" s="8">
        <f t="shared" si="19"/>
        <v>51.47058824</v>
      </c>
      <c r="E80" s="8">
        <f t="shared" si="19"/>
        <v>80.88235294</v>
      </c>
      <c r="F80" s="8">
        <f t="shared" si="19"/>
        <v>85.29411765</v>
      </c>
      <c r="G80" s="8">
        <f t="shared" si="19"/>
        <v>47.05882353</v>
      </c>
      <c r="H80" s="8">
        <f t="shared" si="19"/>
        <v>67.64705882</v>
      </c>
      <c r="I80" s="8">
        <f t="shared" si="19"/>
        <v>0</v>
      </c>
      <c r="J80" s="8">
        <f t="shared" si="19"/>
        <v>55.88235294</v>
      </c>
      <c r="K80" s="8">
        <f t="shared" si="19"/>
        <v>52.94117647</v>
      </c>
      <c r="L80" s="8">
        <f t="shared" si="19"/>
        <v>67.64705882</v>
      </c>
      <c r="M80" s="8">
        <f t="shared" si="19"/>
        <v>33.82352941</v>
      </c>
      <c r="N80" s="8">
        <f t="shared" si="19"/>
        <v>20.58823529</v>
      </c>
      <c r="O80" s="8">
        <f t="shared" si="19"/>
        <v>79.41176471</v>
      </c>
      <c r="P80" s="8">
        <f t="shared" si="19"/>
        <v>79.41176471</v>
      </c>
      <c r="Q80" s="8">
        <f t="shared" si="19"/>
        <v>63.23529412</v>
      </c>
      <c r="R80" s="8">
        <f t="shared" si="19"/>
        <v>89.70588235</v>
      </c>
      <c r="S80" s="8">
        <f t="shared" si="19"/>
        <v>14.70588235</v>
      </c>
      <c r="T80" s="8">
        <f t="shared" si="19"/>
        <v>94.11764706</v>
      </c>
      <c r="U80" s="8">
        <f t="shared" si="19"/>
        <v>75</v>
      </c>
      <c r="V80" s="8">
        <f t="shared" si="19"/>
        <v>75</v>
      </c>
      <c r="W80" s="8">
        <f t="shared" si="19"/>
        <v>10.29411765</v>
      </c>
      <c r="X80" s="8">
        <f t="shared" si="19"/>
        <v>70.58823529</v>
      </c>
      <c r="Y80" s="8">
        <f t="shared" si="19"/>
        <v>61.76470588</v>
      </c>
      <c r="Z80" s="8">
        <f t="shared" si="19"/>
        <v>94.11764706</v>
      </c>
      <c r="AA80" s="8">
        <f t="shared" si="19"/>
        <v>97.05882353</v>
      </c>
      <c r="AB80" s="8">
        <f t="shared" si="19"/>
        <v>11.76470588</v>
      </c>
      <c r="AC80" s="8">
        <f t="shared" si="19"/>
        <v>70.58823529</v>
      </c>
      <c r="AD80" s="8">
        <f t="shared" si="19"/>
        <v>19.11764706</v>
      </c>
      <c r="AE80" s="8">
        <f t="shared" si="19"/>
        <v>26.47058824</v>
      </c>
      <c r="AF80" s="12">
        <f t="shared" ref="AF80:BB80" si="20">(COUNTIF(AF$2:AF$69, "&gt;"&amp;AF11)) * (100/68)</f>
        <v>13.23529412</v>
      </c>
      <c r="AG80" s="12">
        <f t="shared" si="20"/>
        <v>35.29411765</v>
      </c>
      <c r="AH80" s="12">
        <f t="shared" si="20"/>
        <v>45.58823529</v>
      </c>
      <c r="AI80" s="12">
        <f t="shared" si="20"/>
        <v>16.17647059</v>
      </c>
      <c r="AJ80" s="12">
        <f t="shared" si="20"/>
        <v>72.05882353</v>
      </c>
      <c r="AK80" s="12">
        <f t="shared" si="20"/>
        <v>82.35294118</v>
      </c>
      <c r="AL80" s="12">
        <f t="shared" si="20"/>
        <v>55.88235294</v>
      </c>
      <c r="AM80" s="12">
        <f t="shared" si="20"/>
        <v>95.58823529</v>
      </c>
      <c r="AN80" s="12">
        <f t="shared" si="20"/>
        <v>7.352941176</v>
      </c>
      <c r="AO80" s="12">
        <f t="shared" si="20"/>
        <v>42.64705882</v>
      </c>
      <c r="AP80" s="12">
        <f t="shared" si="20"/>
        <v>1.470588235</v>
      </c>
      <c r="AQ80" s="12">
        <f t="shared" si="20"/>
        <v>83.82352941</v>
      </c>
      <c r="AR80" s="12">
        <f t="shared" si="20"/>
        <v>60.29411765</v>
      </c>
      <c r="AS80" s="12">
        <f t="shared" si="20"/>
        <v>19.11764706</v>
      </c>
      <c r="AT80" s="12">
        <f t="shared" si="20"/>
        <v>95.58823529</v>
      </c>
      <c r="AU80" s="12">
        <f t="shared" si="20"/>
        <v>95.58823529</v>
      </c>
      <c r="AV80" s="12">
        <f t="shared" si="20"/>
        <v>17.64705882</v>
      </c>
      <c r="AW80" s="12">
        <f t="shared" si="20"/>
        <v>42.64705882</v>
      </c>
      <c r="AX80" s="12">
        <f t="shared" si="20"/>
        <v>32.35294118</v>
      </c>
      <c r="AY80" s="12">
        <f t="shared" si="20"/>
        <v>42.64705882</v>
      </c>
      <c r="AZ80" s="12">
        <f t="shared" si="20"/>
        <v>94.11764706</v>
      </c>
      <c r="BA80" s="12">
        <f t="shared" si="20"/>
        <v>85.29411765</v>
      </c>
      <c r="BB80" s="12">
        <f t="shared" si="20"/>
        <v>41.17647059</v>
      </c>
    </row>
    <row r="81">
      <c r="A81" s="2" t="s">
        <v>90</v>
      </c>
      <c r="B81" s="8">
        <f t="shared" ref="B81:AE81" si="21">(COUNTIF(B$2:B$69, "&lt;"&amp;B12)) * (100/68)</f>
        <v>45.58823529</v>
      </c>
      <c r="C81" s="8">
        <f t="shared" si="21"/>
        <v>39.70588235</v>
      </c>
      <c r="D81" s="8">
        <f t="shared" si="21"/>
        <v>32.35294118</v>
      </c>
      <c r="E81" s="8">
        <f t="shared" si="21"/>
        <v>41.17647059</v>
      </c>
      <c r="F81" s="8">
        <f t="shared" si="21"/>
        <v>38.23529412</v>
      </c>
      <c r="G81" s="8">
        <f t="shared" si="21"/>
        <v>67.64705882</v>
      </c>
      <c r="H81" s="8">
        <f t="shared" si="21"/>
        <v>67.64705882</v>
      </c>
      <c r="I81" s="8">
        <f t="shared" si="21"/>
        <v>0</v>
      </c>
      <c r="J81" s="8">
        <f t="shared" si="21"/>
        <v>88.23529412</v>
      </c>
      <c r="K81" s="8">
        <f t="shared" si="21"/>
        <v>98.52941176</v>
      </c>
      <c r="L81" s="8">
        <f t="shared" si="21"/>
        <v>29.41176471</v>
      </c>
      <c r="M81" s="8">
        <f t="shared" si="21"/>
        <v>70.58823529</v>
      </c>
      <c r="N81" s="8">
        <f t="shared" si="21"/>
        <v>80.88235294</v>
      </c>
      <c r="O81" s="8">
        <f t="shared" si="21"/>
        <v>38.23529412</v>
      </c>
      <c r="P81" s="8">
        <f t="shared" si="21"/>
        <v>73.52941176</v>
      </c>
      <c r="Q81" s="8">
        <f t="shared" si="21"/>
        <v>48.52941176</v>
      </c>
      <c r="R81" s="8">
        <f t="shared" si="21"/>
        <v>42.64705882</v>
      </c>
      <c r="S81" s="8">
        <f t="shared" si="21"/>
        <v>67.64705882</v>
      </c>
      <c r="T81" s="8">
        <f t="shared" si="21"/>
        <v>41.17647059</v>
      </c>
      <c r="U81" s="8">
        <f t="shared" si="21"/>
        <v>64.70588235</v>
      </c>
      <c r="V81" s="8">
        <f t="shared" si="21"/>
        <v>16.17647059</v>
      </c>
      <c r="W81" s="8">
        <f t="shared" si="21"/>
        <v>69.11764706</v>
      </c>
      <c r="X81" s="8">
        <f t="shared" si="21"/>
        <v>76.47058824</v>
      </c>
      <c r="Y81" s="8">
        <f t="shared" si="21"/>
        <v>73.52941176</v>
      </c>
      <c r="Z81" s="8">
        <f t="shared" si="21"/>
        <v>39.70588235</v>
      </c>
      <c r="AA81" s="8">
        <f t="shared" si="21"/>
        <v>70.58823529</v>
      </c>
      <c r="AB81" s="8">
        <f t="shared" si="21"/>
        <v>14.70588235</v>
      </c>
      <c r="AC81" s="8">
        <f t="shared" si="21"/>
        <v>73.52941176</v>
      </c>
      <c r="AD81" s="8">
        <f t="shared" si="21"/>
        <v>35.29411765</v>
      </c>
      <c r="AE81" s="8">
        <f t="shared" si="21"/>
        <v>20.58823529</v>
      </c>
      <c r="AF81" s="12">
        <f t="shared" ref="AF81:BB81" si="22">(COUNTIF(AF$2:AF$69, "&gt;"&amp;AF12)) * (100/68)</f>
        <v>35.29411765</v>
      </c>
      <c r="AG81" s="12">
        <f t="shared" si="22"/>
        <v>16.17647059</v>
      </c>
      <c r="AH81" s="12">
        <f t="shared" si="22"/>
        <v>20.58823529</v>
      </c>
      <c r="AI81" s="12">
        <f t="shared" si="22"/>
        <v>22.05882353</v>
      </c>
      <c r="AJ81" s="12">
        <f t="shared" si="22"/>
        <v>89.70588235</v>
      </c>
      <c r="AK81" s="12">
        <f t="shared" si="22"/>
        <v>88.23529412</v>
      </c>
      <c r="AL81" s="12">
        <f t="shared" si="22"/>
        <v>92.64705882</v>
      </c>
      <c r="AM81" s="12">
        <f t="shared" si="22"/>
        <v>33.82352941</v>
      </c>
      <c r="AN81" s="12">
        <f t="shared" si="22"/>
        <v>29.41176471</v>
      </c>
      <c r="AO81" s="12">
        <f t="shared" si="22"/>
        <v>17.64705882</v>
      </c>
      <c r="AP81" s="12">
        <f t="shared" si="22"/>
        <v>11.76470588</v>
      </c>
      <c r="AQ81" s="12">
        <f t="shared" si="22"/>
        <v>13.23529412</v>
      </c>
      <c r="AR81" s="12">
        <f t="shared" si="22"/>
        <v>76.47058824</v>
      </c>
      <c r="AS81" s="12">
        <f t="shared" si="22"/>
        <v>57.35294118</v>
      </c>
      <c r="AT81" s="12">
        <f t="shared" si="22"/>
        <v>16.17647059</v>
      </c>
      <c r="AU81" s="12">
        <f t="shared" si="22"/>
        <v>23.52941176</v>
      </c>
      <c r="AV81" s="12">
        <f t="shared" si="22"/>
        <v>7.352941176</v>
      </c>
      <c r="AW81" s="12">
        <f t="shared" si="22"/>
        <v>16.17647059</v>
      </c>
      <c r="AX81" s="12">
        <f t="shared" si="22"/>
        <v>58.82352941</v>
      </c>
      <c r="AY81" s="12">
        <f t="shared" si="22"/>
        <v>80.88235294</v>
      </c>
      <c r="AZ81" s="12">
        <f t="shared" si="22"/>
        <v>45.58823529</v>
      </c>
      <c r="BA81" s="12">
        <f t="shared" si="22"/>
        <v>85.29411765</v>
      </c>
      <c r="BB81" s="12">
        <f t="shared" si="22"/>
        <v>22.05882353</v>
      </c>
    </row>
    <row r="82">
      <c r="A82" s="2" t="s">
        <v>58</v>
      </c>
      <c r="B82" s="8">
        <f t="shared" ref="B82:AE82" si="23">(COUNTIF(B$2:B$69, "&lt;"&amp;B13)) * (100/68)</f>
        <v>45.58823529</v>
      </c>
      <c r="C82" s="8">
        <f t="shared" si="23"/>
        <v>26.47058824</v>
      </c>
      <c r="D82" s="8">
        <f t="shared" si="23"/>
        <v>17.64705882</v>
      </c>
      <c r="E82" s="8">
        <f t="shared" si="23"/>
        <v>82.35294118</v>
      </c>
      <c r="F82" s="8">
        <f t="shared" si="23"/>
        <v>94.11764706</v>
      </c>
      <c r="G82" s="8">
        <f t="shared" si="23"/>
        <v>80.88235294</v>
      </c>
      <c r="H82" s="8">
        <f t="shared" si="23"/>
        <v>58.82352941</v>
      </c>
      <c r="I82" s="8">
        <f t="shared" si="23"/>
        <v>0</v>
      </c>
      <c r="J82" s="8">
        <f t="shared" si="23"/>
        <v>22.05882353</v>
      </c>
      <c r="K82" s="8">
        <f t="shared" si="23"/>
        <v>33.82352941</v>
      </c>
      <c r="L82" s="8">
        <f t="shared" si="23"/>
        <v>17.64705882</v>
      </c>
      <c r="M82" s="8">
        <f t="shared" si="23"/>
        <v>2.941176471</v>
      </c>
      <c r="N82" s="8">
        <f t="shared" si="23"/>
        <v>2.941176471</v>
      </c>
      <c r="O82" s="8">
        <f t="shared" si="23"/>
        <v>20.58823529</v>
      </c>
      <c r="P82" s="8">
        <f t="shared" si="23"/>
        <v>91.17647059</v>
      </c>
      <c r="Q82" s="8">
        <f t="shared" si="23"/>
        <v>77.94117647</v>
      </c>
      <c r="R82" s="8">
        <f t="shared" si="23"/>
        <v>73.52941176</v>
      </c>
      <c r="S82" s="8">
        <f t="shared" si="23"/>
        <v>76.47058824</v>
      </c>
      <c r="T82" s="8">
        <f t="shared" si="23"/>
        <v>5.882352941</v>
      </c>
      <c r="U82" s="8">
        <f t="shared" si="23"/>
        <v>22.05882353</v>
      </c>
      <c r="V82" s="8">
        <f t="shared" si="23"/>
        <v>48.52941176</v>
      </c>
      <c r="W82" s="8">
        <f t="shared" si="23"/>
        <v>35.29411765</v>
      </c>
      <c r="X82" s="8">
        <f t="shared" si="23"/>
        <v>4.411764706</v>
      </c>
      <c r="Y82" s="8">
        <f t="shared" si="23"/>
        <v>64.70588235</v>
      </c>
      <c r="Z82" s="8">
        <f t="shared" si="23"/>
        <v>35.29411765</v>
      </c>
      <c r="AA82" s="8">
        <f t="shared" si="23"/>
        <v>26.47058824</v>
      </c>
      <c r="AB82" s="8">
        <f t="shared" si="23"/>
        <v>58.82352941</v>
      </c>
      <c r="AC82" s="8">
        <f t="shared" si="23"/>
        <v>36.76470588</v>
      </c>
      <c r="AD82" s="8">
        <f t="shared" si="23"/>
        <v>67.64705882</v>
      </c>
      <c r="AE82" s="8">
        <f t="shared" si="23"/>
        <v>35.29411765</v>
      </c>
      <c r="AF82" s="12">
        <f t="shared" ref="AF82:BB82" si="24">(COUNTIF(AF$2:AF$69, "&gt;"&amp;AF13)) * (100/68)</f>
        <v>35.29411765</v>
      </c>
      <c r="AG82" s="12">
        <f t="shared" si="24"/>
        <v>25</v>
      </c>
      <c r="AH82" s="12">
        <f t="shared" si="24"/>
        <v>8.823529412</v>
      </c>
      <c r="AI82" s="12">
        <f t="shared" si="24"/>
        <v>8.823529412</v>
      </c>
      <c r="AJ82" s="12">
        <f t="shared" si="24"/>
        <v>13.23529412</v>
      </c>
      <c r="AK82" s="12">
        <f t="shared" si="24"/>
        <v>19.11764706</v>
      </c>
      <c r="AL82" s="12">
        <f t="shared" si="24"/>
        <v>32.35294118</v>
      </c>
      <c r="AM82" s="12">
        <f t="shared" si="24"/>
        <v>33.82352941</v>
      </c>
      <c r="AN82" s="12">
        <f t="shared" si="24"/>
        <v>20.58823529</v>
      </c>
      <c r="AO82" s="12">
        <f t="shared" si="24"/>
        <v>2.941176471</v>
      </c>
      <c r="AP82" s="12">
        <f t="shared" si="24"/>
        <v>19.11764706</v>
      </c>
      <c r="AQ82" s="12">
        <f t="shared" si="24"/>
        <v>1.470588235</v>
      </c>
      <c r="AR82" s="12">
        <f t="shared" si="24"/>
        <v>47.05882353</v>
      </c>
      <c r="AS82" s="12">
        <f t="shared" si="24"/>
        <v>57.35294118</v>
      </c>
      <c r="AT82" s="12">
        <f t="shared" si="24"/>
        <v>47.05882353</v>
      </c>
      <c r="AU82" s="12">
        <f t="shared" si="24"/>
        <v>45.58823529</v>
      </c>
      <c r="AV82" s="12">
        <f t="shared" si="24"/>
        <v>83.82352941</v>
      </c>
      <c r="AW82" s="12">
        <f t="shared" si="24"/>
        <v>63.23529412</v>
      </c>
      <c r="AX82" s="12">
        <f t="shared" si="24"/>
        <v>0</v>
      </c>
      <c r="AY82" s="12">
        <f t="shared" si="24"/>
        <v>36.76470588</v>
      </c>
      <c r="AZ82" s="12">
        <f t="shared" si="24"/>
        <v>44.11764706</v>
      </c>
      <c r="BA82" s="12">
        <f t="shared" si="24"/>
        <v>27.94117647</v>
      </c>
      <c r="BB82" s="12">
        <f t="shared" si="24"/>
        <v>26.47058824</v>
      </c>
    </row>
    <row r="83">
      <c r="A83" s="2" t="s">
        <v>91</v>
      </c>
      <c r="B83" s="8">
        <f t="shared" ref="B83:AE83" si="25">(COUNTIF(B$2:B$69, "&lt;"&amp;B14)) * (100/68)</f>
        <v>0</v>
      </c>
      <c r="C83" s="8">
        <f t="shared" si="25"/>
        <v>72.05882353</v>
      </c>
      <c r="D83" s="8">
        <f t="shared" si="25"/>
        <v>66.17647059</v>
      </c>
      <c r="E83" s="8">
        <f t="shared" si="25"/>
        <v>17.64705882</v>
      </c>
      <c r="F83" s="8">
        <f t="shared" si="25"/>
        <v>22.05882353</v>
      </c>
      <c r="G83" s="8">
        <f t="shared" si="25"/>
        <v>50</v>
      </c>
      <c r="H83" s="8">
        <f t="shared" si="25"/>
        <v>30.88235294</v>
      </c>
      <c r="I83" s="8">
        <f t="shared" si="25"/>
        <v>0</v>
      </c>
      <c r="J83" s="8">
        <f t="shared" si="25"/>
        <v>39.70588235</v>
      </c>
      <c r="K83" s="8">
        <f t="shared" si="25"/>
        <v>4.411764706</v>
      </c>
      <c r="L83" s="8">
        <f t="shared" si="25"/>
        <v>92.64705882</v>
      </c>
      <c r="M83" s="8">
        <f t="shared" si="25"/>
        <v>79.41176471</v>
      </c>
      <c r="N83" s="8">
        <f t="shared" si="25"/>
        <v>66.17647059</v>
      </c>
      <c r="O83" s="8">
        <f t="shared" si="25"/>
        <v>85.29411765</v>
      </c>
      <c r="P83" s="8">
        <f t="shared" si="25"/>
        <v>5.882352941</v>
      </c>
      <c r="Q83" s="8">
        <f t="shared" si="25"/>
        <v>52.94117647</v>
      </c>
      <c r="R83" s="8">
        <f t="shared" si="25"/>
        <v>51.47058824</v>
      </c>
      <c r="S83" s="8">
        <f t="shared" si="25"/>
        <v>7.352941176</v>
      </c>
      <c r="T83" s="8">
        <f t="shared" si="25"/>
        <v>13.23529412</v>
      </c>
      <c r="U83" s="8">
        <f t="shared" si="25"/>
        <v>5.882352941</v>
      </c>
      <c r="V83" s="8">
        <f t="shared" si="25"/>
        <v>36.76470588</v>
      </c>
      <c r="W83" s="8">
        <f t="shared" si="25"/>
        <v>25</v>
      </c>
      <c r="X83" s="8">
        <f t="shared" si="25"/>
        <v>7.352941176</v>
      </c>
      <c r="Y83" s="8">
        <f t="shared" si="25"/>
        <v>19.11764706</v>
      </c>
      <c r="Z83" s="8">
        <f t="shared" si="25"/>
        <v>13.23529412</v>
      </c>
      <c r="AA83" s="8">
        <f t="shared" si="25"/>
        <v>63.23529412</v>
      </c>
      <c r="AB83" s="8">
        <f t="shared" si="25"/>
        <v>4.411764706</v>
      </c>
      <c r="AC83" s="8">
        <f t="shared" si="25"/>
        <v>97.05882353</v>
      </c>
      <c r="AD83" s="8">
        <f t="shared" si="25"/>
        <v>11.76470588</v>
      </c>
      <c r="AE83" s="8">
        <f t="shared" si="25"/>
        <v>4.411764706</v>
      </c>
      <c r="AF83" s="12">
        <f t="shared" ref="AF83:BB83" si="26">(COUNTIF(AF$2:AF$69, "&gt;"&amp;AF14)) * (100/68)</f>
        <v>66.17647059</v>
      </c>
      <c r="AG83" s="12">
        <f t="shared" si="26"/>
        <v>50</v>
      </c>
      <c r="AH83" s="12">
        <f t="shared" si="26"/>
        <v>33.82352941</v>
      </c>
      <c r="AI83" s="12">
        <f t="shared" si="26"/>
        <v>97.05882353</v>
      </c>
      <c r="AJ83" s="12">
        <f t="shared" si="26"/>
        <v>54.41176471</v>
      </c>
      <c r="AK83" s="12">
        <f t="shared" si="26"/>
        <v>55.88235294</v>
      </c>
      <c r="AL83" s="12">
        <f t="shared" si="26"/>
        <v>63.23529412</v>
      </c>
      <c r="AM83" s="12">
        <f t="shared" si="26"/>
        <v>69.11764706</v>
      </c>
      <c r="AN83" s="12">
        <f t="shared" si="26"/>
        <v>57.35294118</v>
      </c>
      <c r="AO83" s="12">
        <f t="shared" si="26"/>
        <v>26.47058824</v>
      </c>
      <c r="AP83" s="12">
        <f t="shared" si="26"/>
        <v>29.41176471</v>
      </c>
      <c r="AQ83" s="12">
        <f t="shared" si="26"/>
        <v>36.76470588</v>
      </c>
      <c r="AR83" s="12">
        <f t="shared" si="26"/>
        <v>86.76470588</v>
      </c>
      <c r="AS83" s="12">
        <f t="shared" si="26"/>
        <v>17.64705882</v>
      </c>
      <c r="AT83" s="12">
        <f t="shared" si="26"/>
        <v>61.76470588</v>
      </c>
      <c r="AU83" s="12">
        <f t="shared" si="26"/>
        <v>72.05882353</v>
      </c>
      <c r="AV83" s="12">
        <f t="shared" si="26"/>
        <v>83.82352941</v>
      </c>
      <c r="AW83" s="12">
        <f t="shared" si="26"/>
        <v>91.17647059</v>
      </c>
      <c r="AX83" s="12">
        <f t="shared" si="26"/>
        <v>52.94117647</v>
      </c>
      <c r="AY83" s="12">
        <f t="shared" si="26"/>
        <v>89.70588235</v>
      </c>
      <c r="AZ83" s="12">
        <f t="shared" si="26"/>
        <v>64.70588235</v>
      </c>
      <c r="BA83" s="12">
        <f t="shared" si="26"/>
        <v>45.58823529</v>
      </c>
      <c r="BB83" s="12">
        <f t="shared" si="26"/>
        <v>70.58823529</v>
      </c>
    </row>
    <row r="84">
      <c r="A84" s="2" t="s">
        <v>59</v>
      </c>
      <c r="B84" s="8">
        <f t="shared" ref="B84:AE84" si="27">(COUNTIF(B$2:B$69, "&lt;"&amp;B15)) * (100/68)</f>
        <v>45.58823529</v>
      </c>
      <c r="C84" s="8">
        <f t="shared" si="27"/>
        <v>47.05882353</v>
      </c>
      <c r="D84" s="8">
        <f t="shared" si="27"/>
        <v>17.64705882</v>
      </c>
      <c r="E84" s="8">
        <f t="shared" si="27"/>
        <v>38.23529412</v>
      </c>
      <c r="F84" s="8">
        <f t="shared" si="27"/>
        <v>51.47058824</v>
      </c>
      <c r="G84" s="8">
        <f t="shared" si="27"/>
        <v>75</v>
      </c>
      <c r="H84" s="8">
        <f t="shared" si="27"/>
        <v>30.88235294</v>
      </c>
      <c r="I84" s="8">
        <f t="shared" si="27"/>
        <v>0</v>
      </c>
      <c r="J84" s="8">
        <f t="shared" si="27"/>
        <v>79.41176471</v>
      </c>
      <c r="K84" s="8">
        <f t="shared" si="27"/>
        <v>67.64705882</v>
      </c>
      <c r="L84" s="8">
        <f t="shared" si="27"/>
        <v>75</v>
      </c>
      <c r="M84" s="8">
        <f t="shared" si="27"/>
        <v>48.52941176</v>
      </c>
      <c r="N84" s="8">
        <f t="shared" si="27"/>
        <v>19.11764706</v>
      </c>
      <c r="O84" s="8">
        <f t="shared" si="27"/>
        <v>88.23529412</v>
      </c>
      <c r="P84" s="8">
        <f t="shared" si="27"/>
        <v>86.76470588</v>
      </c>
      <c r="Q84" s="8">
        <f t="shared" si="27"/>
        <v>67.64705882</v>
      </c>
      <c r="R84" s="8">
        <f t="shared" si="27"/>
        <v>82.35294118</v>
      </c>
      <c r="S84" s="8">
        <f t="shared" si="27"/>
        <v>23.52941176</v>
      </c>
      <c r="T84" s="8">
        <f t="shared" si="27"/>
        <v>1.470588235</v>
      </c>
      <c r="U84" s="8">
        <f t="shared" si="27"/>
        <v>0</v>
      </c>
      <c r="V84" s="8">
        <f t="shared" si="27"/>
        <v>77.94117647</v>
      </c>
      <c r="W84" s="8">
        <f t="shared" si="27"/>
        <v>98.52941176</v>
      </c>
      <c r="X84" s="8">
        <f t="shared" si="27"/>
        <v>13.23529412</v>
      </c>
      <c r="Y84" s="8">
        <f t="shared" si="27"/>
        <v>82.35294118</v>
      </c>
      <c r="Z84" s="8">
        <f t="shared" si="27"/>
        <v>42.64705882</v>
      </c>
      <c r="AA84" s="8">
        <f t="shared" si="27"/>
        <v>11.76470588</v>
      </c>
      <c r="AB84" s="8">
        <f t="shared" si="27"/>
        <v>95.58823529</v>
      </c>
      <c r="AC84" s="8">
        <f t="shared" si="27"/>
        <v>95.58823529</v>
      </c>
      <c r="AD84" s="8">
        <f t="shared" si="27"/>
        <v>97.05882353</v>
      </c>
      <c r="AE84" s="8">
        <f t="shared" si="27"/>
        <v>4.411764706</v>
      </c>
      <c r="AF84" s="12">
        <f t="shared" ref="AF84:BB84" si="28">(COUNTIF(AF$2:AF$69, "&gt;"&amp;AF15)) * (100/68)</f>
        <v>45.58823529</v>
      </c>
      <c r="AG84" s="12">
        <f t="shared" si="28"/>
        <v>25</v>
      </c>
      <c r="AH84" s="12">
        <f t="shared" si="28"/>
        <v>2.941176471</v>
      </c>
      <c r="AI84" s="12">
        <f t="shared" si="28"/>
        <v>10.29411765</v>
      </c>
      <c r="AJ84" s="12">
        <f t="shared" si="28"/>
        <v>58.82352941</v>
      </c>
      <c r="AK84" s="12">
        <f t="shared" si="28"/>
        <v>67.64705882</v>
      </c>
      <c r="AL84" s="12">
        <f t="shared" si="28"/>
        <v>63.23529412</v>
      </c>
      <c r="AM84" s="12">
        <f t="shared" si="28"/>
        <v>23.52941176</v>
      </c>
      <c r="AN84" s="12">
        <f t="shared" si="28"/>
        <v>26.47058824</v>
      </c>
      <c r="AO84" s="12">
        <f t="shared" si="28"/>
        <v>13.23529412</v>
      </c>
      <c r="AP84" s="12">
        <f t="shared" si="28"/>
        <v>75</v>
      </c>
      <c r="AQ84" s="12">
        <f t="shared" si="28"/>
        <v>7.352941176</v>
      </c>
      <c r="AR84" s="12">
        <f t="shared" si="28"/>
        <v>0</v>
      </c>
      <c r="AS84" s="12">
        <f t="shared" si="28"/>
        <v>5.882352941</v>
      </c>
      <c r="AT84" s="12">
        <f t="shared" si="28"/>
        <v>10.29411765</v>
      </c>
      <c r="AU84" s="12">
        <f t="shared" si="28"/>
        <v>17.64705882</v>
      </c>
      <c r="AV84" s="12">
        <f t="shared" si="28"/>
        <v>17.64705882</v>
      </c>
      <c r="AW84" s="12">
        <f t="shared" si="28"/>
        <v>1.470588235</v>
      </c>
      <c r="AX84" s="12">
        <f t="shared" si="28"/>
        <v>5.882352941</v>
      </c>
      <c r="AY84" s="12">
        <f t="shared" si="28"/>
        <v>36.76470588</v>
      </c>
      <c r="AZ84" s="12">
        <f t="shared" si="28"/>
        <v>0</v>
      </c>
      <c r="BA84" s="12">
        <f t="shared" si="28"/>
        <v>69.11764706</v>
      </c>
      <c r="BB84" s="12">
        <f t="shared" si="28"/>
        <v>2.941176471</v>
      </c>
    </row>
    <row r="85">
      <c r="A85" s="2" t="s">
        <v>92</v>
      </c>
      <c r="B85" s="8">
        <f t="shared" ref="B85:AE85" si="29">(COUNTIF(B$2:B$69, "&lt;"&amp;B16)) * (100/68)</f>
        <v>0</v>
      </c>
      <c r="C85" s="8">
        <f t="shared" si="29"/>
        <v>60.29411765</v>
      </c>
      <c r="D85" s="8">
        <f t="shared" si="29"/>
        <v>41.17647059</v>
      </c>
      <c r="E85" s="8">
        <f t="shared" si="29"/>
        <v>63.23529412</v>
      </c>
      <c r="F85" s="8">
        <f t="shared" si="29"/>
        <v>54.41176471</v>
      </c>
      <c r="G85" s="8">
        <f t="shared" si="29"/>
        <v>77.94117647</v>
      </c>
      <c r="H85" s="8">
        <f t="shared" si="29"/>
        <v>30.88235294</v>
      </c>
      <c r="I85" s="8">
        <f t="shared" si="29"/>
        <v>0</v>
      </c>
      <c r="J85" s="8">
        <f t="shared" si="29"/>
        <v>50</v>
      </c>
      <c r="K85" s="8">
        <f t="shared" si="29"/>
        <v>17.64705882</v>
      </c>
      <c r="L85" s="8">
        <f t="shared" si="29"/>
        <v>82.35294118</v>
      </c>
      <c r="M85" s="8">
        <f t="shared" si="29"/>
        <v>13.23529412</v>
      </c>
      <c r="N85" s="8">
        <f t="shared" si="29"/>
        <v>7.352941176</v>
      </c>
      <c r="O85" s="8">
        <f t="shared" si="29"/>
        <v>77.94117647</v>
      </c>
      <c r="P85" s="8">
        <f t="shared" si="29"/>
        <v>86.76470588</v>
      </c>
      <c r="Q85" s="8">
        <f t="shared" si="29"/>
        <v>94.11764706</v>
      </c>
      <c r="R85" s="8">
        <f t="shared" si="29"/>
        <v>88.23529412</v>
      </c>
      <c r="S85" s="8">
        <f t="shared" si="29"/>
        <v>16.17647059</v>
      </c>
      <c r="T85" s="8">
        <f t="shared" si="29"/>
        <v>86.76470588</v>
      </c>
      <c r="U85" s="8">
        <f t="shared" si="29"/>
        <v>38.23529412</v>
      </c>
      <c r="V85" s="8">
        <f t="shared" si="29"/>
        <v>88.23529412</v>
      </c>
      <c r="W85" s="8">
        <f t="shared" si="29"/>
        <v>5.882352941</v>
      </c>
      <c r="X85" s="8">
        <f t="shared" si="29"/>
        <v>45.58823529</v>
      </c>
      <c r="Y85" s="8">
        <f t="shared" si="29"/>
        <v>75</v>
      </c>
      <c r="Z85" s="8">
        <f t="shared" si="29"/>
        <v>76.47058824</v>
      </c>
      <c r="AA85" s="8">
        <f t="shared" si="29"/>
        <v>82.35294118</v>
      </c>
      <c r="AB85" s="8">
        <f t="shared" si="29"/>
        <v>25</v>
      </c>
      <c r="AC85" s="8">
        <f t="shared" si="29"/>
        <v>91.17647059</v>
      </c>
      <c r="AD85" s="8">
        <f t="shared" si="29"/>
        <v>22.05882353</v>
      </c>
      <c r="AE85" s="8">
        <f t="shared" si="29"/>
        <v>13.23529412</v>
      </c>
      <c r="AF85" s="12">
        <f t="shared" ref="AF85:BB85" si="30">(COUNTIF(AF$2:AF$69, "&gt;"&amp;AF16)) * (100/68)</f>
        <v>54.41176471</v>
      </c>
      <c r="AG85" s="12">
        <f t="shared" si="30"/>
        <v>50</v>
      </c>
      <c r="AH85" s="12">
        <f t="shared" si="30"/>
        <v>26.47058824</v>
      </c>
      <c r="AI85" s="12">
        <f t="shared" si="30"/>
        <v>23.52941176</v>
      </c>
      <c r="AJ85" s="12">
        <f t="shared" si="30"/>
        <v>25</v>
      </c>
      <c r="AK85" s="12">
        <f t="shared" si="30"/>
        <v>39.70588235</v>
      </c>
      <c r="AL85" s="12">
        <f t="shared" si="30"/>
        <v>38.23529412</v>
      </c>
      <c r="AM85" s="12">
        <f t="shared" si="30"/>
        <v>39.70588235</v>
      </c>
      <c r="AN85" s="12">
        <f t="shared" si="30"/>
        <v>36.76470588</v>
      </c>
      <c r="AO85" s="12">
        <f t="shared" si="30"/>
        <v>45.58823529</v>
      </c>
      <c r="AP85" s="12">
        <f t="shared" si="30"/>
        <v>33.82352941</v>
      </c>
      <c r="AQ85" s="12">
        <f t="shared" si="30"/>
        <v>76.47058824</v>
      </c>
      <c r="AR85" s="12">
        <f t="shared" si="30"/>
        <v>47.05882353</v>
      </c>
      <c r="AS85" s="12">
        <f t="shared" si="30"/>
        <v>16.17647059</v>
      </c>
      <c r="AT85" s="12">
        <f t="shared" si="30"/>
        <v>30.88235294</v>
      </c>
      <c r="AU85" s="12">
        <f t="shared" si="30"/>
        <v>44.11764706</v>
      </c>
      <c r="AV85" s="12">
        <f t="shared" si="30"/>
        <v>63.23529412</v>
      </c>
      <c r="AW85" s="12">
        <f t="shared" si="30"/>
        <v>76.47058824</v>
      </c>
      <c r="AX85" s="12">
        <f t="shared" si="30"/>
        <v>48.52941176</v>
      </c>
      <c r="AY85" s="12">
        <f t="shared" si="30"/>
        <v>70.58823529</v>
      </c>
      <c r="AZ85" s="12">
        <f t="shared" si="30"/>
        <v>88.23529412</v>
      </c>
      <c r="BA85" s="12">
        <f t="shared" si="30"/>
        <v>16.17647059</v>
      </c>
      <c r="BB85" s="12">
        <f t="shared" si="30"/>
        <v>30.88235294</v>
      </c>
    </row>
    <row r="86">
      <c r="A86" s="2" t="s">
        <v>93</v>
      </c>
      <c r="B86" s="8">
        <f t="shared" ref="B86:AE86" si="31">(COUNTIF(B$2:B$69, "&lt;"&amp;B17)) * (100/68)</f>
        <v>45.58823529</v>
      </c>
      <c r="C86" s="8">
        <f t="shared" si="31"/>
        <v>83.82352941</v>
      </c>
      <c r="D86" s="8">
        <f t="shared" si="31"/>
        <v>51.47058824</v>
      </c>
      <c r="E86" s="8">
        <f t="shared" si="31"/>
        <v>88.23529412</v>
      </c>
      <c r="F86" s="8">
        <f t="shared" si="31"/>
        <v>75</v>
      </c>
      <c r="G86" s="8">
        <f t="shared" si="31"/>
        <v>83.82352941</v>
      </c>
      <c r="H86" s="8">
        <f t="shared" si="31"/>
        <v>75</v>
      </c>
      <c r="I86" s="8">
        <f t="shared" si="31"/>
        <v>0</v>
      </c>
      <c r="J86" s="8">
        <f t="shared" si="31"/>
        <v>91.17647059</v>
      </c>
      <c r="K86" s="8">
        <f t="shared" si="31"/>
        <v>57.35294118</v>
      </c>
      <c r="L86" s="8">
        <f t="shared" si="31"/>
        <v>95.58823529</v>
      </c>
      <c r="M86" s="8">
        <f t="shared" si="31"/>
        <v>73.52941176</v>
      </c>
      <c r="N86" s="8">
        <f t="shared" si="31"/>
        <v>51.47058824</v>
      </c>
      <c r="O86" s="8">
        <f t="shared" si="31"/>
        <v>91.17647059</v>
      </c>
      <c r="P86" s="8">
        <f t="shared" si="31"/>
        <v>76.47058824</v>
      </c>
      <c r="Q86" s="8">
        <f t="shared" si="31"/>
        <v>86.76470588</v>
      </c>
      <c r="R86" s="8">
        <f t="shared" si="31"/>
        <v>27.94117647</v>
      </c>
      <c r="S86" s="8">
        <f t="shared" si="31"/>
        <v>45.58823529</v>
      </c>
      <c r="T86" s="8">
        <f t="shared" si="31"/>
        <v>95.58823529</v>
      </c>
      <c r="U86" s="8">
        <f t="shared" si="31"/>
        <v>94.11764706</v>
      </c>
      <c r="V86" s="8">
        <f t="shared" si="31"/>
        <v>97.05882353</v>
      </c>
      <c r="W86" s="8">
        <f t="shared" si="31"/>
        <v>20.58823529</v>
      </c>
      <c r="X86" s="8">
        <f t="shared" si="31"/>
        <v>33.82352941</v>
      </c>
      <c r="Y86" s="8">
        <f t="shared" si="31"/>
        <v>95.58823529</v>
      </c>
      <c r="Z86" s="8">
        <f t="shared" si="31"/>
        <v>97.05882353</v>
      </c>
      <c r="AA86" s="8">
        <f t="shared" si="31"/>
        <v>79.41176471</v>
      </c>
      <c r="AB86" s="8">
        <f t="shared" si="31"/>
        <v>92.64705882</v>
      </c>
      <c r="AC86" s="8">
        <f t="shared" si="31"/>
        <v>45.58823529</v>
      </c>
      <c r="AD86" s="8">
        <f t="shared" si="31"/>
        <v>72.05882353</v>
      </c>
      <c r="AE86" s="8">
        <f t="shared" si="31"/>
        <v>69.11764706</v>
      </c>
      <c r="AF86" s="12">
        <f t="shared" ref="AF86:BB86" si="32">(COUNTIF(AF$2:AF$69, "&gt;"&amp;AF17)) * (100/68)</f>
        <v>82.35294118</v>
      </c>
      <c r="AG86" s="12">
        <f t="shared" si="32"/>
        <v>35.29411765</v>
      </c>
      <c r="AH86" s="12">
        <f t="shared" si="32"/>
        <v>42.64705882</v>
      </c>
      <c r="AI86" s="12">
        <f t="shared" si="32"/>
        <v>38.23529412</v>
      </c>
      <c r="AJ86" s="12">
        <f t="shared" si="32"/>
        <v>22.05882353</v>
      </c>
      <c r="AK86" s="12">
        <f t="shared" si="32"/>
        <v>14.70588235</v>
      </c>
      <c r="AL86" s="12">
        <f t="shared" si="32"/>
        <v>10.29411765</v>
      </c>
      <c r="AM86" s="12">
        <f t="shared" si="32"/>
        <v>39.70588235</v>
      </c>
      <c r="AN86" s="12">
        <f t="shared" si="32"/>
        <v>14.70588235</v>
      </c>
      <c r="AO86" s="12">
        <f t="shared" si="32"/>
        <v>77.94117647</v>
      </c>
      <c r="AP86" s="12">
        <f t="shared" si="32"/>
        <v>39.70588235</v>
      </c>
      <c r="AQ86" s="12">
        <f t="shared" si="32"/>
        <v>76.47058824</v>
      </c>
      <c r="AR86" s="12">
        <f t="shared" si="32"/>
        <v>4.411764706</v>
      </c>
      <c r="AS86" s="12">
        <f t="shared" si="32"/>
        <v>51.47058824</v>
      </c>
      <c r="AT86" s="12">
        <f t="shared" si="32"/>
        <v>58.82352941</v>
      </c>
      <c r="AU86" s="12">
        <f t="shared" si="32"/>
        <v>60.29411765</v>
      </c>
      <c r="AV86" s="12">
        <f t="shared" si="32"/>
        <v>63.23529412</v>
      </c>
      <c r="AW86" s="12">
        <f t="shared" si="32"/>
        <v>48.52941176</v>
      </c>
      <c r="AX86" s="12">
        <f t="shared" si="32"/>
        <v>27.94117647</v>
      </c>
      <c r="AY86" s="12">
        <f t="shared" si="32"/>
        <v>1.470588235</v>
      </c>
      <c r="AZ86" s="12">
        <f t="shared" si="32"/>
        <v>64.70588235</v>
      </c>
      <c r="BA86" s="12">
        <f t="shared" si="32"/>
        <v>13.23529412</v>
      </c>
      <c r="BB86" s="12">
        <f t="shared" si="32"/>
        <v>16.17647059</v>
      </c>
    </row>
    <row r="87">
      <c r="A87" s="2" t="s">
        <v>60</v>
      </c>
      <c r="B87" s="8">
        <f t="shared" ref="B87:AE87" si="33">(COUNTIF(B$2:B$69, "&lt;"&amp;B18)) * (100/68)</f>
        <v>0</v>
      </c>
      <c r="C87" s="8">
        <f t="shared" si="33"/>
        <v>14.70588235</v>
      </c>
      <c r="D87" s="8">
        <f t="shared" si="33"/>
        <v>8.823529412</v>
      </c>
      <c r="E87" s="8">
        <f t="shared" si="33"/>
        <v>16.17647059</v>
      </c>
      <c r="F87" s="8">
        <f t="shared" si="33"/>
        <v>19.11764706</v>
      </c>
      <c r="G87" s="8">
        <f t="shared" si="33"/>
        <v>32.35294118</v>
      </c>
      <c r="H87" s="8">
        <f t="shared" si="33"/>
        <v>0</v>
      </c>
      <c r="I87" s="8">
        <f t="shared" si="33"/>
        <v>0</v>
      </c>
      <c r="J87" s="8">
        <f t="shared" si="33"/>
        <v>52.94117647</v>
      </c>
      <c r="K87" s="8">
        <f t="shared" si="33"/>
        <v>54.41176471</v>
      </c>
      <c r="L87" s="8">
        <f t="shared" si="33"/>
        <v>48.52941176</v>
      </c>
      <c r="M87" s="8">
        <f t="shared" si="33"/>
        <v>36.76470588</v>
      </c>
      <c r="N87" s="8">
        <f t="shared" si="33"/>
        <v>26.47058824</v>
      </c>
      <c r="O87" s="8">
        <f t="shared" si="33"/>
        <v>76.47058824</v>
      </c>
      <c r="P87" s="8">
        <f t="shared" si="33"/>
        <v>75</v>
      </c>
      <c r="Q87" s="8">
        <f t="shared" si="33"/>
        <v>30.88235294</v>
      </c>
      <c r="R87" s="8">
        <f t="shared" si="33"/>
        <v>27.94117647</v>
      </c>
      <c r="S87" s="8">
        <f t="shared" si="33"/>
        <v>39.70588235</v>
      </c>
      <c r="T87" s="8">
        <f t="shared" si="33"/>
        <v>97.05882353</v>
      </c>
      <c r="U87" s="8">
        <f t="shared" si="33"/>
        <v>94.11764706</v>
      </c>
      <c r="V87" s="8">
        <f t="shared" si="33"/>
        <v>25</v>
      </c>
      <c r="W87" s="8">
        <f t="shared" si="33"/>
        <v>5.882352941</v>
      </c>
      <c r="X87" s="8">
        <f t="shared" si="33"/>
        <v>45.58823529</v>
      </c>
      <c r="Y87" s="8">
        <f t="shared" si="33"/>
        <v>55.88235294</v>
      </c>
      <c r="Z87" s="8">
        <f t="shared" si="33"/>
        <v>85.29411765</v>
      </c>
      <c r="AA87" s="8">
        <f t="shared" si="33"/>
        <v>89.70588235</v>
      </c>
      <c r="AB87" s="8">
        <f t="shared" si="33"/>
        <v>23.52941176</v>
      </c>
      <c r="AC87" s="8">
        <f t="shared" si="33"/>
        <v>2.941176471</v>
      </c>
      <c r="AD87" s="8">
        <f t="shared" si="33"/>
        <v>14.70588235</v>
      </c>
      <c r="AE87" s="8">
        <f t="shared" si="33"/>
        <v>57.35294118</v>
      </c>
      <c r="AF87" s="12">
        <f t="shared" ref="AF87:BB87" si="34">(COUNTIF(AF$2:AF$69, "&gt;"&amp;AF18)) * (100/68)</f>
        <v>54.41176471</v>
      </c>
      <c r="AG87" s="12">
        <f t="shared" si="34"/>
        <v>66.17647059</v>
      </c>
      <c r="AH87" s="12">
        <f t="shared" si="34"/>
        <v>52.94117647</v>
      </c>
      <c r="AI87" s="12">
        <f t="shared" si="34"/>
        <v>16.17647059</v>
      </c>
      <c r="AJ87" s="12">
        <f t="shared" si="34"/>
        <v>61.76470588</v>
      </c>
      <c r="AK87" s="12">
        <f t="shared" si="34"/>
        <v>58.82352941</v>
      </c>
      <c r="AL87" s="12">
        <f t="shared" si="34"/>
        <v>22.05882353</v>
      </c>
      <c r="AM87" s="12">
        <f t="shared" si="34"/>
        <v>61.76470588</v>
      </c>
      <c r="AN87" s="12">
        <f t="shared" si="34"/>
        <v>26.47058824</v>
      </c>
      <c r="AO87" s="12">
        <f t="shared" si="34"/>
        <v>45.58823529</v>
      </c>
      <c r="AP87" s="12">
        <f t="shared" si="34"/>
        <v>16.17647059</v>
      </c>
      <c r="AQ87" s="12">
        <f t="shared" si="34"/>
        <v>66.17647059</v>
      </c>
      <c r="AR87" s="12">
        <f t="shared" si="34"/>
        <v>60.29411765</v>
      </c>
      <c r="AS87" s="12">
        <f t="shared" si="34"/>
        <v>55.88235294</v>
      </c>
      <c r="AT87" s="12">
        <f t="shared" si="34"/>
        <v>58.82352941</v>
      </c>
      <c r="AU87" s="12">
        <f t="shared" si="34"/>
        <v>48.52941176</v>
      </c>
      <c r="AV87" s="12">
        <f t="shared" si="34"/>
        <v>29.41176471</v>
      </c>
      <c r="AW87" s="12">
        <f t="shared" si="34"/>
        <v>52.94117647</v>
      </c>
      <c r="AX87" s="12">
        <f t="shared" si="34"/>
        <v>77.94117647</v>
      </c>
      <c r="AY87" s="12">
        <f t="shared" si="34"/>
        <v>33.82352941</v>
      </c>
      <c r="AZ87" s="12">
        <f t="shared" si="34"/>
        <v>92.64705882</v>
      </c>
      <c r="BA87" s="12">
        <f t="shared" si="34"/>
        <v>35.29411765</v>
      </c>
      <c r="BB87" s="12">
        <f t="shared" si="34"/>
        <v>36.76470588</v>
      </c>
    </row>
    <row r="88">
      <c r="A88" s="2" t="s">
        <v>94</v>
      </c>
      <c r="B88" s="8">
        <f t="shared" ref="B88:AE88" si="35">(COUNTIF(B$2:B$69, "&lt;"&amp;B19)) * (100/68)</f>
        <v>45.58823529</v>
      </c>
      <c r="C88" s="8">
        <f t="shared" si="35"/>
        <v>89.70588235</v>
      </c>
      <c r="D88" s="8">
        <f t="shared" si="35"/>
        <v>66.17647059</v>
      </c>
      <c r="E88" s="8">
        <f t="shared" si="35"/>
        <v>85.29411765</v>
      </c>
      <c r="F88" s="8">
        <f t="shared" si="35"/>
        <v>76.47058824</v>
      </c>
      <c r="G88" s="8">
        <f t="shared" si="35"/>
        <v>86.76470588</v>
      </c>
      <c r="H88" s="8">
        <f t="shared" si="35"/>
        <v>58.82352941</v>
      </c>
      <c r="I88" s="8">
        <f t="shared" si="35"/>
        <v>0</v>
      </c>
      <c r="J88" s="8">
        <f t="shared" si="35"/>
        <v>16.17647059</v>
      </c>
      <c r="K88" s="8">
        <f t="shared" si="35"/>
        <v>10.29411765</v>
      </c>
      <c r="L88" s="8">
        <f t="shared" si="35"/>
        <v>57.35294118</v>
      </c>
      <c r="M88" s="8">
        <f t="shared" si="35"/>
        <v>33.82352941</v>
      </c>
      <c r="N88" s="8">
        <f t="shared" si="35"/>
        <v>25</v>
      </c>
      <c r="O88" s="8">
        <f t="shared" si="35"/>
        <v>75</v>
      </c>
      <c r="P88" s="8">
        <f t="shared" si="35"/>
        <v>26.47058824</v>
      </c>
      <c r="Q88" s="8">
        <f t="shared" si="35"/>
        <v>17.64705882</v>
      </c>
      <c r="R88" s="8">
        <f t="shared" si="35"/>
        <v>69.11764706</v>
      </c>
      <c r="S88" s="8">
        <f t="shared" si="35"/>
        <v>85.29411765</v>
      </c>
      <c r="T88" s="8">
        <f t="shared" si="35"/>
        <v>72.05882353</v>
      </c>
      <c r="U88" s="8">
        <f t="shared" si="35"/>
        <v>83.82352941</v>
      </c>
      <c r="V88" s="8">
        <f t="shared" si="35"/>
        <v>70.58823529</v>
      </c>
      <c r="W88" s="8">
        <f t="shared" si="35"/>
        <v>2.941176471</v>
      </c>
      <c r="X88" s="8">
        <f t="shared" si="35"/>
        <v>55.88235294</v>
      </c>
      <c r="Y88" s="8">
        <f t="shared" si="35"/>
        <v>30.88235294</v>
      </c>
      <c r="Z88" s="8">
        <f t="shared" si="35"/>
        <v>57.35294118</v>
      </c>
      <c r="AA88" s="8">
        <f t="shared" si="35"/>
        <v>64.70588235</v>
      </c>
      <c r="AB88" s="8">
        <f t="shared" si="35"/>
        <v>38.23529412</v>
      </c>
      <c r="AC88" s="8">
        <f t="shared" si="35"/>
        <v>69.11764706</v>
      </c>
      <c r="AD88" s="8">
        <f t="shared" si="35"/>
        <v>10.29411765</v>
      </c>
      <c r="AE88" s="8">
        <f t="shared" si="35"/>
        <v>42.64705882</v>
      </c>
      <c r="AF88" s="12">
        <f t="shared" ref="AF88:BB88" si="36">(COUNTIF(AF$2:AF$69, "&gt;"&amp;AF19)) * (100/68)</f>
        <v>88.23529412</v>
      </c>
      <c r="AG88" s="12">
        <f t="shared" si="36"/>
        <v>50</v>
      </c>
      <c r="AH88" s="12">
        <f t="shared" si="36"/>
        <v>57.35294118</v>
      </c>
      <c r="AI88" s="12">
        <f t="shared" si="36"/>
        <v>50</v>
      </c>
      <c r="AJ88" s="12">
        <f t="shared" si="36"/>
        <v>19.11764706</v>
      </c>
      <c r="AK88" s="12">
        <f t="shared" si="36"/>
        <v>29.41176471</v>
      </c>
      <c r="AL88" s="12">
        <f t="shared" si="36"/>
        <v>70.58823529</v>
      </c>
      <c r="AM88" s="12">
        <f t="shared" si="36"/>
        <v>94.11764706</v>
      </c>
      <c r="AN88" s="12">
        <f t="shared" si="36"/>
        <v>50</v>
      </c>
      <c r="AO88" s="12">
        <f t="shared" si="36"/>
        <v>58.82352941</v>
      </c>
      <c r="AP88" s="12">
        <f t="shared" si="36"/>
        <v>45.58823529</v>
      </c>
      <c r="AQ88" s="12">
        <f t="shared" si="36"/>
        <v>54.41176471</v>
      </c>
      <c r="AR88" s="12">
        <f t="shared" si="36"/>
        <v>60.29411765</v>
      </c>
      <c r="AS88" s="12">
        <f t="shared" si="36"/>
        <v>67.64705882</v>
      </c>
      <c r="AT88" s="12">
        <f t="shared" si="36"/>
        <v>98.52941176</v>
      </c>
      <c r="AU88" s="12">
        <f t="shared" si="36"/>
        <v>98.52941176</v>
      </c>
      <c r="AV88" s="12">
        <f t="shared" si="36"/>
        <v>98.52941176</v>
      </c>
      <c r="AW88" s="12">
        <f t="shared" si="36"/>
        <v>98.52941176</v>
      </c>
      <c r="AX88" s="12">
        <f t="shared" si="36"/>
        <v>39.70588235</v>
      </c>
      <c r="AY88" s="12">
        <f t="shared" si="36"/>
        <v>45.58823529</v>
      </c>
      <c r="AZ88" s="12">
        <f t="shared" si="36"/>
        <v>94.11764706</v>
      </c>
      <c r="BA88" s="12">
        <f t="shared" si="36"/>
        <v>17.64705882</v>
      </c>
      <c r="BB88" s="12">
        <f t="shared" si="36"/>
        <v>88.23529412</v>
      </c>
    </row>
    <row r="89">
      <c r="A89" s="2" t="s">
        <v>118</v>
      </c>
      <c r="B89" s="8">
        <f t="shared" ref="B89:AE89" si="37">(COUNTIF(B$2:B$69, "&lt;"&amp;B20)) * (100/68)</f>
        <v>0</v>
      </c>
      <c r="C89" s="8">
        <f t="shared" si="37"/>
        <v>0</v>
      </c>
      <c r="D89" s="8">
        <f t="shared" si="37"/>
        <v>0</v>
      </c>
      <c r="E89" s="8">
        <f t="shared" si="37"/>
        <v>1.470588235</v>
      </c>
      <c r="F89" s="8">
        <f t="shared" si="37"/>
        <v>10.29411765</v>
      </c>
      <c r="G89" s="8">
        <f t="shared" si="37"/>
        <v>0</v>
      </c>
      <c r="H89" s="8">
        <f t="shared" si="37"/>
        <v>0</v>
      </c>
      <c r="I89" s="8">
        <f t="shared" si="37"/>
        <v>0</v>
      </c>
      <c r="J89" s="8">
        <f t="shared" si="37"/>
        <v>16.17647059</v>
      </c>
      <c r="K89" s="8">
        <f t="shared" si="37"/>
        <v>64.70588235</v>
      </c>
      <c r="L89" s="8">
        <f t="shared" si="37"/>
        <v>4.411764706</v>
      </c>
      <c r="M89" s="8">
        <f t="shared" si="37"/>
        <v>73.52941176</v>
      </c>
      <c r="N89" s="8">
        <f t="shared" si="37"/>
        <v>97.05882353</v>
      </c>
      <c r="O89" s="8">
        <f t="shared" si="37"/>
        <v>5.882352941</v>
      </c>
      <c r="P89" s="8">
        <f t="shared" si="37"/>
        <v>0</v>
      </c>
      <c r="Q89" s="8">
        <f t="shared" si="37"/>
        <v>1.470588235</v>
      </c>
      <c r="R89" s="8">
        <f t="shared" si="37"/>
        <v>2.941176471</v>
      </c>
      <c r="S89" s="8">
        <f t="shared" si="37"/>
        <v>72.05882353</v>
      </c>
      <c r="T89" s="8">
        <f t="shared" si="37"/>
        <v>63.23529412</v>
      </c>
      <c r="U89" s="8">
        <f t="shared" si="37"/>
        <v>79.41176471</v>
      </c>
      <c r="V89" s="8">
        <f t="shared" si="37"/>
        <v>2.941176471</v>
      </c>
      <c r="W89" s="8">
        <f t="shared" si="37"/>
        <v>35.29411765</v>
      </c>
      <c r="X89" s="8">
        <f t="shared" si="37"/>
        <v>45.58823529</v>
      </c>
      <c r="Y89" s="8">
        <f t="shared" si="37"/>
        <v>7.352941176</v>
      </c>
      <c r="Z89" s="8">
        <f t="shared" si="37"/>
        <v>63.23529412</v>
      </c>
      <c r="AA89" s="8">
        <f t="shared" si="37"/>
        <v>70.58823529</v>
      </c>
      <c r="AB89" s="8">
        <f t="shared" si="37"/>
        <v>44.11764706</v>
      </c>
      <c r="AC89" s="8">
        <f t="shared" si="37"/>
        <v>36.76470588</v>
      </c>
      <c r="AD89" s="8">
        <f t="shared" si="37"/>
        <v>60.29411765</v>
      </c>
      <c r="AE89" s="8">
        <f t="shared" si="37"/>
        <v>69.11764706</v>
      </c>
      <c r="AF89" s="12">
        <f t="shared" ref="AF89:BB89" si="38">(COUNTIF(AF$2:AF$69, "&gt;"&amp;AF20)) * (100/68)</f>
        <v>1.470588235</v>
      </c>
      <c r="AG89" s="12">
        <f t="shared" si="38"/>
        <v>0</v>
      </c>
      <c r="AH89" s="12">
        <f t="shared" si="38"/>
        <v>38.23529412</v>
      </c>
      <c r="AI89" s="12">
        <f t="shared" si="38"/>
        <v>94.11764706</v>
      </c>
      <c r="AJ89" s="12">
        <f t="shared" si="38"/>
        <v>54.41176471</v>
      </c>
      <c r="AK89" s="12">
        <f t="shared" si="38"/>
        <v>29.41176471</v>
      </c>
      <c r="AL89" s="12">
        <f t="shared" si="38"/>
        <v>1.470588235</v>
      </c>
      <c r="AM89" s="12">
        <f t="shared" si="38"/>
        <v>11.76470588</v>
      </c>
      <c r="AN89" s="12">
        <f t="shared" si="38"/>
        <v>35.29411765</v>
      </c>
      <c r="AO89" s="12">
        <f t="shared" si="38"/>
        <v>38.23529412</v>
      </c>
      <c r="AP89" s="12">
        <f t="shared" si="38"/>
        <v>32.35294118</v>
      </c>
      <c r="AQ89" s="12">
        <f t="shared" si="38"/>
        <v>45.58823529</v>
      </c>
      <c r="AR89" s="12">
        <f t="shared" si="38"/>
        <v>50</v>
      </c>
      <c r="AS89" s="12">
        <f t="shared" si="38"/>
        <v>50</v>
      </c>
      <c r="AT89" s="12">
        <f t="shared" si="38"/>
        <v>8.823529412</v>
      </c>
      <c r="AU89" s="12">
        <f t="shared" si="38"/>
        <v>4.411764706</v>
      </c>
      <c r="AV89" s="12">
        <f t="shared" si="38"/>
        <v>8.823529412</v>
      </c>
      <c r="AW89" s="12">
        <f t="shared" si="38"/>
        <v>8.823529412</v>
      </c>
      <c r="AX89" s="12">
        <f t="shared" si="38"/>
        <v>52.94117647</v>
      </c>
      <c r="AY89" s="12">
        <f t="shared" si="38"/>
        <v>2.941176471</v>
      </c>
      <c r="AZ89" s="12">
        <f t="shared" si="38"/>
        <v>41.17647059</v>
      </c>
      <c r="BA89" s="12">
        <f t="shared" si="38"/>
        <v>22.05882353</v>
      </c>
      <c r="BB89" s="12">
        <f t="shared" si="38"/>
        <v>14.70588235</v>
      </c>
    </row>
    <row r="90">
      <c r="A90" s="2" t="s">
        <v>61</v>
      </c>
      <c r="B90" s="8">
        <f t="shared" ref="B90:AE90" si="39">(COUNTIF(B$2:B$69, "&lt;"&amp;B21)) * (100/68)</f>
        <v>0</v>
      </c>
      <c r="C90" s="8">
        <f t="shared" si="39"/>
        <v>1.470588235</v>
      </c>
      <c r="D90" s="8">
        <f t="shared" si="39"/>
        <v>8.823529412</v>
      </c>
      <c r="E90" s="8">
        <f t="shared" si="39"/>
        <v>0</v>
      </c>
      <c r="F90" s="8">
        <f t="shared" si="39"/>
        <v>0</v>
      </c>
      <c r="G90" s="8">
        <f t="shared" si="39"/>
        <v>55.88235294</v>
      </c>
      <c r="H90" s="8">
        <f t="shared" si="39"/>
        <v>0</v>
      </c>
      <c r="I90" s="8">
        <f t="shared" si="39"/>
        <v>0</v>
      </c>
      <c r="J90" s="8">
        <f t="shared" si="39"/>
        <v>83.82352941</v>
      </c>
      <c r="K90" s="8">
        <f t="shared" si="39"/>
        <v>92.64705882</v>
      </c>
      <c r="L90" s="8">
        <f t="shared" si="39"/>
        <v>38.23529412</v>
      </c>
      <c r="M90" s="8">
        <f t="shared" si="39"/>
        <v>67.64705882</v>
      </c>
      <c r="N90" s="8">
        <f t="shared" si="39"/>
        <v>77.94117647</v>
      </c>
      <c r="O90" s="8">
        <f t="shared" si="39"/>
        <v>42.64705882</v>
      </c>
      <c r="P90" s="8">
        <f t="shared" si="39"/>
        <v>66.17647059</v>
      </c>
      <c r="Q90" s="8">
        <f t="shared" si="39"/>
        <v>38.23529412</v>
      </c>
      <c r="R90" s="8">
        <f t="shared" si="39"/>
        <v>69.11764706</v>
      </c>
      <c r="S90" s="8">
        <f t="shared" si="39"/>
        <v>76.47058824</v>
      </c>
      <c r="T90" s="8">
        <f t="shared" si="39"/>
        <v>4.411764706</v>
      </c>
      <c r="U90" s="8">
        <f t="shared" si="39"/>
        <v>20.58823529</v>
      </c>
      <c r="V90" s="8">
        <f t="shared" si="39"/>
        <v>63.23529412</v>
      </c>
      <c r="W90" s="8">
        <f t="shared" si="39"/>
        <v>70.58823529</v>
      </c>
      <c r="X90" s="8">
        <f t="shared" si="39"/>
        <v>1.470588235</v>
      </c>
      <c r="Y90" s="8">
        <f t="shared" si="39"/>
        <v>67.64705882</v>
      </c>
      <c r="Z90" s="8">
        <f t="shared" si="39"/>
        <v>27.94117647</v>
      </c>
      <c r="AA90" s="8">
        <f t="shared" si="39"/>
        <v>20.58823529</v>
      </c>
      <c r="AB90" s="8">
        <f t="shared" si="39"/>
        <v>66.17647059</v>
      </c>
      <c r="AC90" s="8">
        <f t="shared" si="39"/>
        <v>80.88235294</v>
      </c>
      <c r="AD90" s="8">
        <f t="shared" si="39"/>
        <v>25</v>
      </c>
      <c r="AE90" s="8">
        <f t="shared" si="39"/>
        <v>89.70588235</v>
      </c>
      <c r="AF90" s="12">
        <f t="shared" ref="AF90:BB90" si="40">(COUNTIF(AF$2:AF$69, "&gt;"&amp;AF21)) * (100/68)</f>
        <v>4.411764706</v>
      </c>
      <c r="AG90" s="12">
        <f t="shared" si="40"/>
        <v>35.29411765</v>
      </c>
      <c r="AH90" s="12">
        <f t="shared" si="40"/>
        <v>0</v>
      </c>
      <c r="AI90" s="12">
        <f t="shared" si="40"/>
        <v>32.35294118</v>
      </c>
      <c r="AJ90" s="12">
        <f t="shared" si="40"/>
        <v>76.47058824</v>
      </c>
      <c r="AK90" s="12">
        <f t="shared" si="40"/>
        <v>79.41176471</v>
      </c>
      <c r="AL90" s="12">
        <f t="shared" si="40"/>
        <v>58.82352941</v>
      </c>
      <c r="AM90" s="12">
        <f t="shared" si="40"/>
        <v>8.823529412</v>
      </c>
      <c r="AN90" s="12">
        <f t="shared" si="40"/>
        <v>10.29411765</v>
      </c>
      <c r="AO90" s="12">
        <f t="shared" si="40"/>
        <v>0</v>
      </c>
      <c r="AP90" s="12">
        <f t="shared" si="40"/>
        <v>23.52941176</v>
      </c>
      <c r="AQ90" s="12">
        <f t="shared" si="40"/>
        <v>0</v>
      </c>
      <c r="AR90" s="12">
        <f t="shared" si="40"/>
        <v>4.411764706</v>
      </c>
      <c r="AS90" s="12">
        <f t="shared" si="40"/>
        <v>1.470588235</v>
      </c>
      <c r="AT90" s="12">
        <f t="shared" si="40"/>
        <v>17.64705882</v>
      </c>
      <c r="AU90" s="12">
        <f t="shared" si="40"/>
        <v>27.94117647</v>
      </c>
      <c r="AV90" s="12">
        <f t="shared" si="40"/>
        <v>26.47058824</v>
      </c>
      <c r="AW90" s="12">
        <f t="shared" si="40"/>
        <v>42.64705882</v>
      </c>
      <c r="AX90" s="12">
        <f t="shared" si="40"/>
        <v>2.941176471</v>
      </c>
      <c r="AY90" s="12">
        <f t="shared" si="40"/>
        <v>57.35294118</v>
      </c>
      <c r="AZ90" s="12">
        <f t="shared" si="40"/>
        <v>10.29411765</v>
      </c>
      <c r="BA90" s="12">
        <f t="shared" si="40"/>
        <v>85.29411765</v>
      </c>
      <c r="BB90" s="12">
        <f t="shared" si="40"/>
        <v>1.470588235</v>
      </c>
    </row>
    <row r="91">
      <c r="A91" s="2" t="s">
        <v>95</v>
      </c>
      <c r="B91" s="8">
        <f t="shared" ref="B91:AE91" si="41">(COUNTIF(B$2:B$69, "&lt;"&amp;B22)) * (100/68)</f>
        <v>0</v>
      </c>
      <c r="C91" s="8">
        <f t="shared" si="41"/>
        <v>60.29411765</v>
      </c>
      <c r="D91" s="8">
        <f t="shared" si="41"/>
        <v>41.17647059</v>
      </c>
      <c r="E91" s="8">
        <f t="shared" si="41"/>
        <v>54.41176471</v>
      </c>
      <c r="F91" s="8">
        <f t="shared" si="41"/>
        <v>44.11764706</v>
      </c>
      <c r="G91" s="8">
        <f t="shared" si="41"/>
        <v>38.23529412</v>
      </c>
      <c r="H91" s="8">
        <f t="shared" si="41"/>
        <v>48.52941176</v>
      </c>
      <c r="I91" s="8">
        <f t="shared" si="41"/>
        <v>0</v>
      </c>
      <c r="J91" s="8">
        <f t="shared" si="41"/>
        <v>85.29411765</v>
      </c>
      <c r="K91" s="8">
        <f t="shared" si="41"/>
        <v>72.05882353</v>
      </c>
      <c r="L91" s="8">
        <f t="shared" si="41"/>
        <v>82.35294118</v>
      </c>
      <c r="M91" s="8">
        <f t="shared" si="41"/>
        <v>95.58823529</v>
      </c>
      <c r="N91" s="8">
        <f t="shared" si="41"/>
        <v>92.64705882</v>
      </c>
      <c r="O91" s="8">
        <f t="shared" si="41"/>
        <v>58.82352941</v>
      </c>
      <c r="P91" s="8">
        <f t="shared" si="41"/>
        <v>13.23529412</v>
      </c>
      <c r="Q91" s="8">
        <f t="shared" si="41"/>
        <v>52.94117647</v>
      </c>
      <c r="R91" s="8">
        <f t="shared" si="41"/>
        <v>72.05882353</v>
      </c>
      <c r="S91" s="8">
        <f t="shared" si="41"/>
        <v>50</v>
      </c>
      <c r="T91" s="8">
        <f t="shared" si="41"/>
        <v>47.05882353</v>
      </c>
      <c r="U91" s="8">
        <f t="shared" si="41"/>
        <v>55.88235294</v>
      </c>
      <c r="V91" s="8">
        <f t="shared" si="41"/>
        <v>75</v>
      </c>
      <c r="W91" s="8">
        <f t="shared" si="41"/>
        <v>85.29411765</v>
      </c>
      <c r="X91" s="8">
        <f t="shared" si="41"/>
        <v>76.47058824</v>
      </c>
      <c r="Y91" s="8">
        <f t="shared" si="41"/>
        <v>83.82352941</v>
      </c>
      <c r="Z91" s="8">
        <f t="shared" si="41"/>
        <v>89.70588235</v>
      </c>
      <c r="AA91" s="8">
        <f t="shared" si="41"/>
        <v>23.52941176</v>
      </c>
      <c r="AB91" s="8">
        <f t="shared" si="41"/>
        <v>98.52941176</v>
      </c>
      <c r="AC91" s="8">
        <f t="shared" si="41"/>
        <v>79.41176471</v>
      </c>
      <c r="AD91" s="8">
        <f t="shared" si="41"/>
        <v>94.11764706</v>
      </c>
      <c r="AE91" s="8">
        <f t="shared" si="41"/>
        <v>97.05882353</v>
      </c>
      <c r="AF91" s="12">
        <f t="shared" ref="AF91:BB91" si="42">(COUNTIF(AF$2:AF$69, "&gt;"&amp;AF22)) * (100/68)</f>
        <v>54.41176471</v>
      </c>
      <c r="AG91" s="12">
        <f t="shared" si="42"/>
        <v>50</v>
      </c>
      <c r="AH91" s="12">
        <f t="shared" si="42"/>
        <v>44.11764706</v>
      </c>
      <c r="AI91" s="12">
        <f t="shared" si="42"/>
        <v>92.64705882</v>
      </c>
      <c r="AJ91" s="12">
        <f t="shared" si="42"/>
        <v>11.76470588</v>
      </c>
      <c r="AK91" s="12">
        <f t="shared" si="42"/>
        <v>16.17647059</v>
      </c>
      <c r="AL91" s="12">
        <f t="shared" si="42"/>
        <v>7.352941176</v>
      </c>
      <c r="AM91" s="12">
        <f t="shared" si="42"/>
        <v>17.64705882</v>
      </c>
      <c r="AN91" s="12">
        <f t="shared" si="42"/>
        <v>45.58823529</v>
      </c>
      <c r="AO91" s="12">
        <f t="shared" si="42"/>
        <v>83.82352941</v>
      </c>
      <c r="AP91" s="12">
        <f t="shared" si="42"/>
        <v>77.94117647</v>
      </c>
      <c r="AQ91" s="12">
        <f t="shared" si="42"/>
        <v>48.52941176</v>
      </c>
      <c r="AR91" s="12">
        <f t="shared" si="42"/>
        <v>4.411764706</v>
      </c>
      <c r="AS91" s="12">
        <f t="shared" si="42"/>
        <v>73.52941176</v>
      </c>
      <c r="AT91" s="12">
        <f t="shared" si="42"/>
        <v>4.411764706</v>
      </c>
      <c r="AU91" s="12">
        <f t="shared" si="42"/>
        <v>11.76470588</v>
      </c>
      <c r="AV91" s="12">
        <f t="shared" si="42"/>
        <v>54.41176471</v>
      </c>
      <c r="AW91" s="12">
        <f t="shared" si="42"/>
        <v>16.17647059</v>
      </c>
      <c r="AX91" s="12">
        <f t="shared" si="42"/>
        <v>17.64705882</v>
      </c>
      <c r="AY91" s="12">
        <f t="shared" si="42"/>
        <v>4.411764706</v>
      </c>
      <c r="AZ91" s="12">
        <f t="shared" si="42"/>
        <v>14.70588235</v>
      </c>
      <c r="BA91" s="12">
        <f t="shared" si="42"/>
        <v>22.05882353</v>
      </c>
      <c r="BB91" s="12">
        <f t="shared" si="42"/>
        <v>10.29411765</v>
      </c>
    </row>
    <row r="92">
      <c r="A92" s="2" t="s">
        <v>62</v>
      </c>
      <c r="B92" s="8">
        <f t="shared" ref="B92:AE92" si="43">(COUNTIF(B$2:B$69, "&lt;"&amp;B23)) * (100/68)</f>
        <v>0</v>
      </c>
      <c r="C92" s="8">
        <f t="shared" si="43"/>
        <v>95.58823529</v>
      </c>
      <c r="D92" s="8">
        <f t="shared" si="43"/>
        <v>95.58823529</v>
      </c>
      <c r="E92" s="8">
        <f t="shared" si="43"/>
        <v>45.58823529</v>
      </c>
      <c r="F92" s="8">
        <f t="shared" si="43"/>
        <v>29.41176471</v>
      </c>
      <c r="G92" s="8">
        <f t="shared" si="43"/>
        <v>83.82352941</v>
      </c>
      <c r="H92" s="8">
        <f t="shared" si="43"/>
        <v>0</v>
      </c>
      <c r="I92" s="8">
        <f t="shared" si="43"/>
        <v>0</v>
      </c>
      <c r="J92" s="8">
        <f t="shared" si="43"/>
        <v>76.47058824</v>
      </c>
      <c r="K92" s="8">
        <f t="shared" si="43"/>
        <v>64.70588235</v>
      </c>
      <c r="L92" s="8">
        <f t="shared" si="43"/>
        <v>73.52941176</v>
      </c>
      <c r="M92" s="8">
        <f t="shared" si="43"/>
        <v>32.35294118</v>
      </c>
      <c r="N92" s="8">
        <f t="shared" si="43"/>
        <v>14.70588235</v>
      </c>
      <c r="O92" s="8">
        <f t="shared" si="43"/>
        <v>83.82352941</v>
      </c>
      <c r="P92" s="8">
        <f t="shared" si="43"/>
        <v>92.64705882</v>
      </c>
      <c r="Q92" s="8">
        <f t="shared" si="43"/>
        <v>77.94117647</v>
      </c>
      <c r="R92" s="8">
        <f t="shared" si="43"/>
        <v>38.23529412</v>
      </c>
      <c r="S92" s="8">
        <f t="shared" si="43"/>
        <v>52.94117647</v>
      </c>
      <c r="T92" s="8">
        <f t="shared" si="43"/>
        <v>91.17647059</v>
      </c>
      <c r="U92" s="8">
        <f t="shared" si="43"/>
        <v>85.29411765</v>
      </c>
      <c r="V92" s="8">
        <f t="shared" si="43"/>
        <v>51.47058824</v>
      </c>
      <c r="W92" s="8">
        <f t="shared" si="43"/>
        <v>39.70588235</v>
      </c>
      <c r="X92" s="8">
        <f t="shared" si="43"/>
        <v>7.352941176</v>
      </c>
      <c r="Y92" s="8">
        <f t="shared" si="43"/>
        <v>79.41176471</v>
      </c>
      <c r="Z92" s="8">
        <f t="shared" si="43"/>
        <v>63.23529412</v>
      </c>
      <c r="AA92" s="8">
        <f t="shared" si="43"/>
        <v>76.47058824</v>
      </c>
      <c r="AB92" s="8">
        <f t="shared" si="43"/>
        <v>32.35294118</v>
      </c>
      <c r="AC92" s="8">
        <f t="shared" si="43"/>
        <v>89.70588235</v>
      </c>
      <c r="AD92" s="8">
        <f t="shared" si="43"/>
        <v>25</v>
      </c>
      <c r="AE92" s="8">
        <f t="shared" si="43"/>
        <v>4.411764706</v>
      </c>
      <c r="AF92" s="12">
        <f t="shared" ref="AF92:BB92" si="44">(COUNTIF(AF$2:AF$69, "&gt;"&amp;AF23)) * (100/68)</f>
        <v>95.58823529</v>
      </c>
      <c r="AG92" s="12">
        <f t="shared" si="44"/>
        <v>83.82352941</v>
      </c>
      <c r="AH92" s="12">
        <f t="shared" si="44"/>
        <v>86.76470588</v>
      </c>
      <c r="AI92" s="12">
        <f t="shared" si="44"/>
        <v>7.352941176</v>
      </c>
      <c r="AJ92" s="12">
        <f t="shared" si="44"/>
        <v>76.47058824</v>
      </c>
      <c r="AK92" s="12">
        <f t="shared" si="44"/>
        <v>72.05882353</v>
      </c>
      <c r="AL92" s="12">
        <f t="shared" si="44"/>
        <v>45.58823529</v>
      </c>
      <c r="AM92" s="12">
        <f t="shared" si="44"/>
        <v>73.52941176</v>
      </c>
      <c r="AN92" s="12">
        <f t="shared" si="44"/>
        <v>61.76470588</v>
      </c>
      <c r="AO92" s="12">
        <f t="shared" si="44"/>
        <v>89.70588235</v>
      </c>
      <c r="AP92" s="12">
        <f t="shared" si="44"/>
        <v>63.23529412</v>
      </c>
      <c r="AQ92" s="12">
        <f t="shared" si="44"/>
        <v>89.70588235</v>
      </c>
      <c r="AR92" s="12">
        <f t="shared" si="44"/>
        <v>60.29411765</v>
      </c>
      <c r="AS92" s="12">
        <f t="shared" si="44"/>
        <v>64.70588235</v>
      </c>
      <c r="AT92" s="12">
        <f t="shared" si="44"/>
        <v>64.70588235</v>
      </c>
      <c r="AU92" s="12">
        <f t="shared" si="44"/>
        <v>72.05882353</v>
      </c>
      <c r="AV92" s="12">
        <f t="shared" si="44"/>
        <v>38.23529412</v>
      </c>
      <c r="AW92" s="12">
        <f t="shared" si="44"/>
        <v>57.35294118</v>
      </c>
      <c r="AX92" s="12">
        <f t="shared" si="44"/>
        <v>97.05882353</v>
      </c>
      <c r="AY92" s="12">
        <f t="shared" si="44"/>
        <v>57.35294118</v>
      </c>
      <c r="AZ92" s="12">
        <f t="shared" si="44"/>
        <v>58.82352941</v>
      </c>
      <c r="BA92" s="12">
        <f t="shared" si="44"/>
        <v>69.11764706</v>
      </c>
      <c r="BB92" s="12">
        <f t="shared" si="44"/>
        <v>73.52941176</v>
      </c>
    </row>
    <row r="93">
      <c r="A93" s="2" t="s">
        <v>63</v>
      </c>
      <c r="B93" s="8">
        <f t="shared" ref="B93:AE93" si="45">(COUNTIF(B$2:B$69, "&lt;"&amp;B24)) * (100/68)</f>
        <v>45.58823529</v>
      </c>
      <c r="C93" s="8">
        <f t="shared" si="45"/>
        <v>60.29411765</v>
      </c>
      <c r="D93" s="8">
        <f t="shared" si="45"/>
        <v>51.47058824</v>
      </c>
      <c r="E93" s="8">
        <f t="shared" si="45"/>
        <v>66.17647059</v>
      </c>
      <c r="F93" s="8">
        <f t="shared" si="45"/>
        <v>47.05882353</v>
      </c>
      <c r="G93" s="8">
        <f t="shared" si="45"/>
        <v>52.94117647</v>
      </c>
      <c r="H93" s="8">
        <f t="shared" si="45"/>
        <v>88.23529412</v>
      </c>
      <c r="I93" s="8">
        <f t="shared" si="45"/>
        <v>0</v>
      </c>
      <c r="J93" s="8">
        <f t="shared" si="45"/>
        <v>32.35294118</v>
      </c>
      <c r="K93" s="8">
        <f t="shared" si="45"/>
        <v>33.82352941</v>
      </c>
      <c r="L93" s="8">
        <f t="shared" si="45"/>
        <v>26.47058824</v>
      </c>
      <c r="M93" s="8">
        <f t="shared" si="45"/>
        <v>51.47058824</v>
      </c>
      <c r="N93" s="8">
        <f t="shared" si="45"/>
        <v>60.29411765</v>
      </c>
      <c r="O93" s="8">
        <f t="shared" si="45"/>
        <v>36.76470588</v>
      </c>
      <c r="P93" s="8">
        <f t="shared" si="45"/>
        <v>26.47058824</v>
      </c>
      <c r="Q93" s="8">
        <f t="shared" si="45"/>
        <v>20.58823529</v>
      </c>
      <c r="R93" s="8">
        <f t="shared" si="45"/>
        <v>92.64705882</v>
      </c>
      <c r="S93" s="8">
        <f t="shared" si="45"/>
        <v>83.82352941</v>
      </c>
      <c r="T93" s="8">
        <f t="shared" si="45"/>
        <v>73.52941176</v>
      </c>
      <c r="U93" s="8">
        <f t="shared" si="45"/>
        <v>85.29411765</v>
      </c>
      <c r="V93" s="8">
        <f t="shared" si="45"/>
        <v>54.41176471</v>
      </c>
      <c r="W93" s="8">
        <f t="shared" si="45"/>
        <v>16.17647059</v>
      </c>
      <c r="X93" s="8">
        <f t="shared" si="45"/>
        <v>75</v>
      </c>
      <c r="Y93" s="8">
        <f t="shared" si="45"/>
        <v>22.05882353</v>
      </c>
      <c r="Z93" s="8">
        <f t="shared" si="45"/>
        <v>52.94117647</v>
      </c>
      <c r="AA93" s="8">
        <f t="shared" si="45"/>
        <v>60.29411765</v>
      </c>
      <c r="AB93" s="8">
        <f t="shared" si="45"/>
        <v>33.82352941</v>
      </c>
      <c r="AC93" s="8">
        <f t="shared" si="45"/>
        <v>98.52941176</v>
      </c>
      <c r="AD93" s="8">
        <f t="shared" si="45"/>
        <v>41.17647059</v>
      </c>
      <c r="AE93" s="8">
        <f t="shared" si="45"/>
        <v>79.41176471</v>
      </c>
      <c r="AF93" s="12">
        <f t="shared" ref="AF93:BB93" si="46">(COUNTIF(AF$2:AF$69, "&gt;"&amp;AF24)) * (100/68)</f>
        <v>54.41176471</v>
      </c>
      <c r="AG93" s="12">
        <f t="shared" si="46"/>
        <v>35.29411765</v>
      </c>
      <c r="AH93" s="12">
        <f t="shared" si="46"/>
        <v>61.76470588</v>
      </c>
      <c r="AI93" s="12">
        <f t="shared" si="46"/>
        <v>61.76470588</v>
      </c>
      <c r="AJ93" s="12">
        <f t="shared" si="46"/>
        <v>50</v>
      </c>
      <c r="AK93" s="12">
        <f t="shared" si="46"/>
        <v>66.17647059</v>
      </c>
      <c r="AL93" s="12">
        <f t="shared" si="46"/>
        <v>42.64705882</v>
      </c>
      <c r="AM93" s="12">
        <f t="shared" si="46"/>
        <v>82.35294118</v>
      </c>
      <c r="AN93" s="12">
        <f t="shared" si="46"/>
        <v>60.29411765</v>
      </c>
      <c r="AO93" s="12">
        <f t="shared" si="46"/>
        <v>73.52941176</v>
      </c>
      <c r="AP93" s="12">
        <f t="shared" si="46"/>
        <v>52.94117647</v>
      </c>
      <c r="AQ93" s="12">
        <f t="shared" si="46"/>
        <v>66.17647059</v>
      </c>
      <c r="AR93" s="12">
        <f t="shared" si="46"/>
        <v>76.47058824</v>
      </c>
      <c r="AS93" s="12">
        <f t="shared" si="46"/>
        <v>83.82352941</v>
      </c>
      <c r="AT93" s="12">
        <f t="shared" si="46"/>
        <v>82.35294118</v>
      </c>
      <c r="AU93" s="12">
        <f t="shared" si="46"/>
        <v>91.17647059</v>
      </c>
      <c r="AV93" s="12">
        <f t="shared" si="46"/>
        <v>92.64705882</v>
      </c>
      <c r="AW93" s="12">
        <f t="shared" si="46"/>
        <v>88.23529412</v>
      </c>
      <c r="AX93" s="12">
        <f t="shared" si="46"/>
        <v>66.17647059</v>
      </c>
      <c r="AY93" s="12">
        <f t="shared" si="46"/>
        <v>45.58823529</v>
      </c>
      <c r="AZ93" s="12">
        <f t="shared" si="46"/>
        <v>89.70588235</v>
      </c>
      <c r="BA93" s="12">
        <f t="shared" si="46"/>
        <v>69.11764706</v>
      </c>
      <c r="BB93" s="12">
        <f t="shared" si="46"/>
        <v>77.94117647</v>
      </c>
    </row>
    <row r="94">
      <c r="A94" s="2" t="s">
        <v>96</v>
      </c>
      <c r="B94" s="8">
        <f t="shared" ref="B94:AE94" si="47">(COUNTIF(B$2:B$69, "&lt;"&amp;B25)) * (100/68)</f>
        <v>0</v>
      </c>
      <c r="C94" s="8">
        <f t="shared" si="47"/>
        <v>94.11764706</v>
      </c>
      <c r="D94" s="8">
        <f t="shared" si="47"/>
        <v>95.58823529</v>
      </c>
      <c r="E94" s="8">
        <f t="shared" si="47"/>
        <v>29.41176471</v>
      </c>
      <c r="F94" s="8">
        <f t="shared" si="47"/>
        <v>17.64705882</v>
      </c>
      <c r="G94" s="8">
        <f t="shared" si="47"/>
        <v>97.05882353</v>
      </c>
      <c r="H94" s="8">
        <f t="shared" si="47"/>
        <v>0</v>
      </c>
      <c r="I94" s="8">
        <f t="shared" si="47"/>
        <v>0</v>
      </c>
      <c r="J94" s="8">
        <f t="shared" si="47"/>
        <v>97.05882353</v>
      </c>
      <c r="K94" s="8">
        <f t="shared" si="47"/>
        <v>97.05882353</v>
      </c>
      <c r="L94" s="8">
        <f t="shared" si="47"/>
        <v>80.88235294</v>
      </c>
      <c r="M94" s="8">
        <f t="shared" si="47"/>
        <v>63.23529412</v>
      </c>
      <c r="N94" s="8">
        <f t="shared" si="47"/>
        <v>29.41176471</v>
      </c>
      <c r="O94" s="8">
        <f t="shared" si="47"/>
        <v>94.11764706</v>
      </c>
      <c r="P94" s="8">
        <f t="shared" si="47"/>
        <v>98.52941176</v>
      </c>
      <c r="Q94" s="8">
        <f t="shared" si="47"/>
        <v>75</v>
      </c>
      <c r="R94" s="8">
        <f t="shared" si="47"/>
        <v>94.11764706</v>
      </c>
      <c r="S94" s="8">
        <f t="shared" si="47"/>
        <v>19.11764706</v>
      </c>
      <c r="T94" s="8">
        <f t="shared" si="47"/>
        <v>91.17647059</v>
      </c>
      <c r="U94" s="8">
        <f t="shared" si="47"/>
        <v>69.11764706</v>
      </c>
      <c r="V94" s="8">
        <f t="shared" si="47"/>
        <v>54.41176471</v>
      </c>
      <c r="W94" s="8">
        <f t="shared" si="47"/>
        <v>45.58823529</v>
      </c>
      <c r="X94" s="8">
        <f t="shared" si="47"/>
        <v>95.58823529</v>
      </c>
      <c r="Y94" s="8">
        <f t="shared" si="47"/>
        <v>97.05882353</v>
      </c>
      <c r="Z94" s="8">
        <f t="shared" si="47"/>
        <v>95.58823529</v>
      </c>
      <c r="AA94" s="8">
        <f t="shared" si="47"/>
        <v>75</v>
      </c>
      <c r="AB94" s="8">
        <f t="shared" si="47"/>
        <v>95.58823529</v>
      </c>
      <c r="AC94" s="8">
        <f t="shared" si="47"/>
        <v>50</v>
      </c>
      <c r="AD94" s="8">
        <f t="shared" si="47"/>
        <v>76.47058824</v>
      </c>
      <c r="AE94" s="8">
        <f t="shared" si="47"/>
        <v>17.64705882</v>
      </c>
      <c r="AF94" s="12">
        <f t="shared" ref="AF94:BB94" si="48">(COUNTIF(AF$2:AF$69, "&gt;"&amp;AF25)) * (100/68)</f>
        <v>94.11764706</v>
      </c>
      <c r="AG94" s="12">
        <f t="shared" si="48"/>
        <v>98.52941176</v>
      </c>
      <c r="AH94" s="12">
        <f t="shared" si="48"/>
        <v>48.52941176</v>
      </c>
      <c r="AI94" s="12">
        <f t="shared" si="48"/>
        <v>2.941176471</v>
      </c>
      <c r="AJ94" s="12">
        <f t="shared" si="48"/>
        <v>82.35294118</v>
      </c>
      <c r="AK94" s="12">
        <f t="shared" si="48"/>
        <v>92.64705882</v>
      </c>
      <c r="AL94" s="12">
        <f t="shared" si="48"/>
        <v>94.11764706</v>
      </c>
      <c r="AM94" s="12">
        <f t="shared" si="48"/>
        <v>97.05882353</v>
      </c>
      <c r="AN94" s="12">
        <f t="shared" si="48"/>
        <v>11.76470588</v>
      </c>
      <c r="AO94" s="12">
        <f t="shared" si="48"/>
        <v>67.64705882</v>
      </c>
      <c r="AP94" s="12">
        <f t="shared" si="48"/>
        <v>52.94117647</v>
      </c>
      <c r="AQ94" s="12">
        <f t="shared" si="48"/>
        <v>76.47058824</v>
      </c>
      <c r="AR94" s="12">
        <f t="shared" si="48"/>
        <v>1.470588235</v>
      </c>
      <c r="AS94" s="12">
        <f t="shared" si="48"/>
        <v>14.70588235</v>
      </c>
      <c r="AT94" s="12">
        <f t="shared" si="48"/>
        <v>94.11764706</v>
      </c>
      <c r="AU94" s="12">
        <f t="shared" si="48"/>
        <v>94.11764706</v>
      </c>
      <c r="AV94" s="12">
        <f t="shared" si="48"/>
        <v>2.941176471</v>
      </c>
      <c r="AW94" s="12">
        <f t="shared" si="48"/>
        <v>4.411764706</v>
      </c>
      <c r="AX94" s="12">
        <f t="shared" si="48"/>
        <v>42.64705882</v>
      </c>
      <c r="AY94" s="12">
        <f t="shared" si="48"/>
        <v>80.88235294</v>
      </c>
      <c r="AZ94" s="12">
        <f t="shared" si="48"/>
        <v>55.88235294</v>
      </c>
      <c r="BA94" s="12">
        <f t="shared" si="48"/>
        <v>95.58823529</v>
      </c>
      <c r="BB94" s="12">
        <f t="shared" si="48"/>
        <v>27.94117647</v>
      </c>
    </row>
    <row r="95">
      <c r="A95" s="2" t="s">
        <v>64</v>
      </c>
      <c r="B95" s="8">
        <f t="shared" ref="B95:AE95" si="49">(COUNTIF(B$2:B$69, "&lt;"&amp;B26)) * (100/68)</f>
        <v>45.58823529</v>
      </c>
      <c r="C95" s="8">
        <f t="shared" si="49"/>
        <v>39.70588235</v>
      </c>
      <c r="D95" s="8">
        <f t="shared" si="49"/>
        <v>17.64705882</v>
      </c>
      <c r="E95" s="8">
        <f t="shared" si="49"/>
        <v>94.11764706</v>
      </c>
      <c r="F95" s="8">
        <f t="shared" si="49"/>
        <v>63.23529412</v>
      </c>
      <c r="G95" s="8">
        <f t="shared" si="49"/>
        <v>32.35294118</v>
      </c>
      <c r="H95" s="8">
        <f t="shared" si="49"/>
        <v>75</v>
      </c>
      <c r="I95" s="8">
        <f t="shared" si="49"/>
        <v>0</v>
      </c>
      <c r="J95" s="8">
        <f t="shared" si="49"/>
        <v>16.17647059</v>
      </c>
      <c r="K95" s="8">
        <f t="shared" si="49"/>
        <v>50</v>
      </c>
      <c r="L95" s="8">
        <f t="shared" si="49"/>
        <v>8.823529412</v>
      </c>
      <c r="M95" s="8">
        <f t="shared" si="49"/>
        <v>16.17647059</v>
      </c>
      <c r="N95" s="8">
        <f t="shared" si="49"/>
        <v>32.35294118</v>
      </c>
      <c r="O95" s="8">
        <f t="shared" si="49"/>
        <v>25</v>
      </c>
      <c r="P95" s="8">
        <f t="shared" si="49"/>
        <v>50</v>
      </c>
      <c r="Q95" s="8">
        <f t="shared" si="49"/>
        <v>14.70588235</v>
      </c>
      <c r="R95" s="8">
        <f t="shared" si="49"/>
        <v>32.35294118</v>
      </c>
      <c r="S95" s="8">
        <f t="shared" si="49"/>
        <v>94.11764706</v>
      </c>
      <c r="T95" s="8">
        <f t="shared" si="49"/>
        <v>57.35294118</v>
      </c>
      <c r="U95" s="8">
        <f t="shared" si="49"/>
        <v>85.29411765</v>
      </c>
      <c r="V95" s="8">
        <f t="shared" si="49"/>
        <v>88.23529412</v>
      </c>
      <c r="W95" s="8">
        <f t="shared" si="49"/>
        <v>79.41176471</v>
      </c>
      <c r="X95" s="8">
        <f t="shared" si="49"/>
        <v>54.41176471</v>
      </c>
      <c r="Y95" s="8">
        <f t="shared" si="49"/>
        <v>16.17647059</v>
      </c>
      <c r="Z95" s="8">
        <f t="shared" si="49"/>
        <v>7.352941176</v>
      </c>
      <c r="AA95" s="8">
        <f t="shared" si="49"/>
        <v>7.352941176</v>
      </c>
      <c r="AB95" s="8">
        <f t="shared" si="49"/>
        <v>70.58823529</v>
      </c>
      <c r="AC95" s="8">
        <f t="shared" si="49"/>
        <v>58.82352941</v>
      </c>
      <c r="AD95" s="8">
        <f t="shared" si="49"/>
        <v>54.41176471</v>
      </c>
      <c r="AE95" s="8">
        <f t="shared" si="49"/>
        <v>42.64705882</v>
      </c>
      <c r="AF95" s="12">
        <f t="shared" ref="AF95:BB95" si="50">(COUNTIF(AF$2:AF$69, "&gt;"&amp;AF26)) * (100/68)</f>
        <v>35.29411765</v>
      </c>
      <c r="AG95" s="12">
        <f t="shared" si="50"/>
        <v>25</v>
      </c>
      <c r="AH95" s="12">
        <f t="shared" si="50"/>
        <v>97.05882353</v>
      </c>
      <c r="AI95" s="12">
        <f t="shared" si="50"/>
        <v>29.41176471</v>
      </c>
      <c r="AJ95" s="12">
        <f t="shared" si="50"/>
        <v>64.70588235</v>
      </c>
      <c r="AK95" s="12">
        <f t="shared" si="50"/>
        <v>63.23529412</v>
      </c>
      <c r="AL95" s="12">
        <f t="shared" si="50"/>
        <v>38.23529412</v>
      </c>
      <c r="AM95" s="12">
        <f t="shared" si="50"/>
        <v>45.58823529</v>
      </c>
      <c r="AN95" s="12">
        <f t="shared" si="50"/>
        <v>97.05882353</v>
      </c>
      <c r="AO95" s="12">
        <f t="shared" si="50"/>
        <v>97.05882353</v>
      </c>
      <c r="AP95" s="12">
        <f t="shared" si="50"/>
        <v>95.58823529</v>
      </c>
      <c r="AQ95" s="12">
        <f t="shared" si="50"/>
        <v>89.70588235</v>
      </c>
      <c r="AR95" s="12">
        <f t="shared" si="50"/>
        <v>86.76470588</v>
      </c>
      <c r="AS95" s="12">
        <f t="shared" si="50"/>
        <v>98.52941176</v>
      </c>
      <c r="AT95" s="12">
        <f t="shared" si="50"/>
        <v>30.88235294</v>
      </c>
      <c r="AU95" s="12">
        <f t="shared" si="50"/>
        <v>33.82352941</v>
      </c>
      <c r="AV95" s="12">
        <f t="shared" si="50"/>
        <v>75</v>
      </c>
      <c r="AW95" s="12">
        <f t="shared" si="50"/>
        <v>73.52941176</v>
      </c>
      <c r="AX95" s="12">
        <f t="shared" si="50"/>
        <v>92.64705882</v>
      </c>
      <c r="AY95" s="12">
        <f t="shared" si="50"/>
        <v>16.17647059</v>
      </c>
      <c r="AZ95" s="12">
        <f t="shared" si="50"/>
        <v>19.11764706</v>
      </c>
      <c r="BA95" s="12">
        <f t="shared" si="50"/>
        <v>45.58823529</v>
      </c>
      <c r="BB95" s="12">
        <f t="shared" si="50"/>
        <v>97.05882353</v>
      </c>
    </row>
    <row r="96">
      <c r="A96" s="2" t="s">
        <v>97</v>
      </c>
      <c r="B96" s="8">
        <f t="shared" ref="B96:AE96" si="51">(COUNTIF(B$2:B$69, "&lt;"&amp;B27)) * (100/68)</f>
        <v>0</v>
      </c>
      <c r="C96" s="8">
        <f t="shared" si="51"/>
        <v>60.29411765</v>
      </c>
      <c r="D96" s="8">
        <f t="shared" si="51"/>
        <v>41.17647059</v>
      </c>
      <c r="E96" s="8">
        <f t="shared" si="51"/>
        <v>19.11764706</v>
      </c>
      <c r="F96" s="8">
        <f t="shared" si="51"/>
        <v>27.94117647</v>
      </c>
      <c r="G96" s="8">
        <f t="shared" si="51"/>
        <v>73.52941176</v>
      </c>
      <c r="H96" s="8">
        <f t="shared" si="51"/>
        <v>30.88235294</v>
      </c>
      <c r="I96" s="8">
        <f t="shared" si="51"/>
        <v>0</v>
      </c>
      <c r="J96" s="8">
        <f t="shared" si="51"/>
        <v>73.52941176</v>
      </c>
      <c r="K96" s="8">
        <f t="shared" si="51"/>
        <v>42.64705882</v>
      </c>
      <c r="L96" s="8">
        <f t="shared" si="51"/>
        <v>86.76470588</v>
      </c>
      <c r="M96" s="8">
        <f t="shared" si="51"/>
        <v>80.88235294</v>
      </c>
      <c r="N96" s="8">
        <f t="shared" si="51"/>
        <v>77.94117647</v>
      </c>
      <c r="O96" s="8">
        <f t="shared" si="51"/>
        <v>64.70588235</v>
      </c>
      <c r="P96" s="8">
        <f t="shared" si="51"/>
        <v>30.88235294</v>
      </c>
      <c r="Q96" s="8">
        <f t="shared" si="51"/>
        <v>85.29411765</v>
      </c>
      <c r="R96" s="8">
        <f t="shared" si="51"/>
        <v>8.823529412</v>
      </c>
      <c r="S96" s="8">
        <f t="shared" si="51"/>
        <v>61.76470588</v>
      </c>
      <c r="T96" s="8">
        <f t="shared" si="51"/>
        <v>52.94117647</v>
      </c>
      <c r="U96" s="8">
        <f t="shared" si="51"/>
        <v>66.17647059</v>
      </c>
      <c r="V96" s="8">
        <f t="shared" si="51"/>
        <v>48.52941176</v>
      </c>
      <c r="W96" s="8">
        <f t="shared" si="51"/>
        <v>57.35294118</v>
      </c>
      <c r="X96" s="8">
        <f t="shared" si="51"/>
        <v>26.47058824</v>
      </c>
      <c r="Y96" s="8">
        <f t="shared" si="51"/>
        <v>70.58823529</v>
      </c>
      <c r="Z96" s="8">
        <f t="shared" si="51"/>
        <v>50</v>
      </c>
      <c r="AA96" s="8">
        <f t="shared" si="51"/>
        <v>88.23529412</v>
      </c>
      <c r="AB96" s="8">
        <f t="shared" si="51"/>
        <v>7.352941176</v>
      </c>
      <c r="AC96" s="8">
        <f t="shared" si="51"/>
        <v>39.70588235</v>
      </c>
      <c r="AD96" s="8">
        <f t="shared" si="51"/>
        <v>29.41176471</v>
      </c>
      <c r="AE96" s="8">
        <f t="shared" si="51"/>
        <v>54.41176471</v>
      </c>
      <c r="AF96" s="12">
        <f t="shared" ref="AF96:BB96" si="52">(COUNTIF(AF$2:AF$69, "&gt;"&amp;AF27)) * (100/68)</f>
        <v>66.17647059</v>
      </c>
      <c r="AG96" s="12">
        <f t="shared" si="52"/>
        <v>50</v>
      </c>
      <c r="AH96" s="12">
        <f t="shared" si="52"/>
        <v>26.47058824</v>
      </c>
      <c r="AI96" s="12">
        <f t="shared" si="52"/>
        <v>82.35294118</v>
      </c>
      <c r="AJ96" s="12">
        <f t="shared" si="52"/>
        <v>29.41176471</v>
      </c>
      <c r="AK96" s="12">
        <f t="shared" si="52"/>
        <v>16.17647059</v>
      </c>
      <c r="AL96" s="12">
        <f t="shared" si="52"/>
        <v>35.29411765</v>
      </c>
      <c r="AM96" s="12">
        <f t="shared" si="52"/>
        <v>42.64705882</v>
      </c>
      <c r="AN96" s="12">
        <f t="shared" si="52"/>
        <v>23.52941176</v>
      </c>
      <c r="AO96" s="12">
        <f t="shared" si="52"/>
        <v>23.52941176</v>
      </c>
      <c r="AP96" s="12">
        <f t="shared" si="52"/>
        <v>7.352941176</v>
      </c>
      <c r="AQ96" s="12">
        <f t="shared" si="52"/>
        <v>36.76470588</v>
      </c>
      <c r="AR96" s="12">
        <f t="shared" si="52"/>
        <v>83.82352941</v>
      </c>
      <c r="AS96" s="12">
        <f t="shared" si="52"/>
        <v>25</v>
      </c>
      <c r="AT96" s="12">
        <f t="shared" si="52"/>
        <v>33.82352941</v>
      </c>
      <c r="AU96" s="12">
        <f t="shared" si="52"/>
        <v>32.35294118</v>
      </c>
      <c r="AV96" s="12">
        <f t="shared" si="52"/>
        <v>92.64705882</v>
      </c>
      <c r="AW96" s="12">
        <f t="shared" si="52"/>
        <v>89.70588235</v>
      </c>
      <c r="AX96" s="12">
        <f t="shared" si="52"/>
        <v>83.82352941</v>
      </c>
      <c r="AY96" s="12">
        <f t="shared" si="52"/>
        <v>29.41176471</v>
      </c>
      <c r="AZ96" s="12">
        <f t="shared" si="52"/>
        <v>64.70588235</v>
      </c>
      <c r="BA96" s="12">
        <f t="shared" si="52"/>
        <v>29.41176471</v>
      </c>
      <c r="BB96" s="12">
        <f t="shared" si="52"/>
        <v>29.41176471</v>
      </c>
    </row>
    <row r="97">
      <c r="A97" s="2" t="s">
        <v>65</v>
      </c>
      <c r="B97" s="8">
        <f t="shared" ref="B97:AE97" si="53">(COUNTIF(B$2:B$69, "&lt;"&amp;B28)) * (100/68)</f>
        <v>45.58823529</v>
      </c>
      <c r="C97" s="8">
        <f t="shared" si="53"/>
        <v>14.70588235</v>
      </c>
      <c r="D97" s="8">
        <f t="shared" si="53"/>
        <v>32.35294118</v>
      </c>
      <c r="E97" s="8">
        <f t="shared" si="53"/>
        <v>61.76470588</v>
      </c>
      <c r="F97" s="8">
        <f t="shared" si="53"/>
        <v>64.70588235</v>
      </c>
      <c r="G97" s="8">
        <f t="shared" si="53"/>
        <v>64.70588235</v>
      </c>
      <c r="H97" s="8">
        <f t="shared" si="53"/>
        <v>83.82352941</v>
      </c>
      <c r="I97" s="8">
        <f t="shared" si="53"/>
        <v>0</v>
      </c>
      <c r="J97" s="8">
        <f t="shared" si="53"/>
        <v>55.88235294</v>
      </c>
      <c r="K97" s="8">
        <f t="shared" si="53"/>
        <v>70.58823529</v>
      </c>
      <c r="L97" s="8">
        <f t="shared" si="53"/>
        <v>48.52941176</v>
      </c>
      <c r="M97" s="8">
        <f t="shared" si="53"/>
        <v>80.88235294</v>
      </c>
      <c r="N97" s="8">
        <f t="shared" si="53"/>
        <v>89.70588235</v>
      </c>
      <c r="O97" s="8">
        <f t="shared" si="53"/>
        <v>10.29411765</v>
      </c>
      <c r="P97" s="8">
        <f t="shared" si="53"/>
        <v>16.17647059</v>
      </c>
      <c r="Q97" s="8">
        <f t="shared" si="53"/>
        <v>58.82352941</v>
      </c>
      <c r="R97" s="8">
        <f t="shared" si="53"/>
        <v>26.47058824</v>
      </c>
      <c r="S97" s="8">
        <f t="shared" si="53"/>
        <v>97.05882353</v>
      </c>
      <c r="T97" s="8">
        <f t="shared" si="53"/>
        <v>45.58823529</v>
      </c>
      <c r="U97" s="8">
        <f t="shared" si="53"/>
        <v>91.17647059</v>
      </c>
      <c r="V97" s="8">
        <f t="shared" si="53"/>
        <v>67.64705882</v>
      </c>
      <c r="W97" s="8">
        <f t="shared" si="53"/>
        <v>27.94117647</v>
      </c>
      <c r="X97" s="8">
        <f t="shared" si="53"/>
        <v>61.76470588</v>
      </c>
      <c r="Y97" s="8">
        <f t="shared" si="53"/>
        <v>44.11764706</v>
      </c>
      <c r="Z97" s="8">
        <f t="shared" si="53"/>
        <v>39.70588235</v>
      </c>
      <c r="AA97" s="8">
        <f t="shared" si="53"/>
        <v>51.47058824</v>
      </c>
      <c r="AB97" s="8">
        <f t="shared" si="53"/>
        <v>30.88235294</v>
      </c>
      <c r="AC97" s="8">
        <f t="shared" si="53"/>
        <v>80.88235294</v>
      </c>
      <c r="AD97" s="8">
        <f t="shared" si="53"/>
        <v>19.11764706</v>
      </c>
      <c r="AE97" s="8">
        <f t="shared" si="53"/>
        <v>1.470588235</v>
      </c>
      <c r="AF97" s="12">
        <f t="shared" ref="AF97:BB97" si="54">(COUNTIF(AF$2:AF$69, "&gt;"&amp;AF28)) * (100/68)</f>
        <v>26.47058824</v>
      </c>
      <c r="AG97" s="12">
        <f t="shared" si="54"/>
        <v>35.29411765</v>
      </c>
      <c r="AH97" s="12">
        <f t="shared" si="54"/>
        <v>20.58823529</v>
      </c>
      <c r="AI97" s="12">
        <f t="shared" si="54"/>
        <v>86.76470588</v>
      </c>
      <c r="AJ97" s="12">
        <f t="shared" si="54"/>
        <v>50</v>
      </c>
      <c r="AK97" s="12">
        <f t="shared" si="54"/>
        <v>44.11764706</v>
      </c>
      <c r="AL97" s="12">
        <f t="shared" si="54"/>
        <v>51.47058824</v>
      </c>
      <c r="AM97" s="12">
        <f t="shared" si="54"/>
        <v>69.11764706</v>
      </c>
      <c r="AN97" s="12">
        <f t="shared" si="54"/>
        <v>41.17647059</v>
      </c>
      <c r="AO97" s="12">
        <f t="shared" si="54"/>
        <v>32.35294118</v>
      </c>
      <c r="AP97" s="12">
        <f t="shared" si="54"/>
        <v>39.70588235</v>
      </c>
      <c r="AQ97" s="12">
        <f t="shared" si="54"/>
        <v>44.11764706</v>
      </c>
      <c r="AR97" s="12">
        <f t="shared" si="54"/>
        <v>52.94117647</v>
      </c>
      <c r="AS97" s="12">
        <f t="shared" si="54"/>
        <v>45.58823529</v>
      </c>
      <c r="AT97" s="12">
        <f t="shared" si="54"/>
        <v>41.17647059</v>
      </c>
      <c r="AU97" s="12">
        <f t="shared" si="54"/>
        <v>54.41176471</v>
      </c>
      <c r="AV97" s="12">
        <f t="shared" si="54"/>
        <v>88.23529412</v>
      </c>
      <c r="AW97" s="12">
        <f t="shared" si="54"/>
        <v>91.17647059</v>
      </c>
      <c r="AX97" s="12">
        <f t="shared" si="54"/>
        <v>48.52941176</v>
      </c>
      <c r="AY97" s="12">
        <f t="shared" si="54"/>
        <v>52.94117647</v>
      </c>
      <c r="AZ97" s="12">
        <f t="shared" si="54"/>
        <v>85.29411765</v>
      </c>
      <c r="BA97" s="12">
        <f t="shared" si="54"/>
        <v>60.29411765</v>
      </c>
      <c r="BB97" s="12">
        <f t="shared" si="54"/>
        <v>45.58823529</v>
      </c>
    </row>
    <row r="98">
      <c r="A98" s="2" t="s">
        <v>98</v>
      </c>
      <c r="B98" s="8">
        <f t="shared" ref="B98:AE98" si="55">(COUNTIF(B$2:B$69, "&lt;"&amp;B29)) * (100/68)</f>
        <v>45.58823529</v>
      </c>
      <c r="C98" s="8">
        <f t="shared" si="55"/>
        <v>14.70588235</v>
      </c>
      <c r="D98" s="8">
        <f t="shared" si="55"/>
        <v>41.17647059</v>
      </c>
      <c r="E98" s="8">
        <f t="shared" si="55"/>
        <v>44.11764706</v>
      </c>
      <c r="F98" s="8">
        <f t="shared" si="55"/>
        <v>39.70588235</v>
      </c>
      <c r="G98" s="8">
        <f t="shared" si="55"/>
        <v>72.05882353</v>
      </c>
      <c r="H98" s="8">
        <f t="shared" si="55"/>
        <v>58.82352941</v>
      </c>
      <c r="I98" s="8">
        <f t="shared" si="55"/>
        <v>0</v>
      </c>
      <c r="J98" s="8">
        <f t="shared" si="55"/>
        <v>55.88235294</v>
      </c>
      <c r="K98" s="8">
        <f t="shared" si="55"/>
        <v>67.64705882</v>
      </c>
      <c r="L98" s="8">
        <f t="shared" si="55"/>
        <v>48.52941176</v>
      </c>
      <c r="M98" s="8">
        <f t="shared" si="55"/>
        <v>73.52941176</v>
      </c>
      <c r="N98" s="8">
        <f t="shared" si="55"/>
        <v>85.29411765</v>
      </c>
      <c r="O98" s="8">
        <f t="shared" si="55"/>
        <v>25</v>
      </c>
      <c r="P98" s="8">
        <f t="shared" si="55"/>
        <v>22.05882353</v>
      </c>
      <c r="Q98" s="8">
        <f t="shared" si="55"/>
        <v>51.47058824</v>
      </c>
      <c r="R98" s="8">
        <f t="shared" si="55"/>
        <v>67.64705882</v>
      </c>
      <c r="S98" s="8">
        <f t="shared" si="55"/>
        <v>88.23529412</v>
      </c>
      <c r="T98" s="8">
        <f t="shared" si="55"/>
        <v>63.23529412</v>
      </c>
      <c r="U98" s="8">
        <f t="shared" si="55"/>
        <v>82.35294118</v>
      </c>
      <c r="V98" s="8">
        <f t="shared" si="55"/>
        <v>52.94117647</v>
      </c>
      <c r="W98" s="8">
        <f t="shared" si="55"/>
        <v>45.58823529</v>
      </c>
      <c r="X98" s="8">
        <f t="shared" si="55"/>
        <v>76.47058824</v>
      </c>
      <c r="Y98" s="8">
        <f t="shared" si="55"/>
        <v>72.05882353</v>
      </c>
      <c r="Z98" s="8">
        <f t="shared" si="55"/>
        <v>83.82352941</v>
      </c>
      <c r="AA98" s="8">
        <f t="shared" si="55"/>
        <v>85.29411765</v>
      </c>
      <c r="AB98" s="8">
        <f t="shared" si="55"/>
        <v>38.23529412</v>
      </c>
      <c r="AC98" s="8">
        <f t="shared" si="55"/>
        <v>80.88235294</v>
      </c>
      <c r="AD98" s="8">
        <f t="shared" si="55"/>
        <v>48.52941176</v>
      </c>
      <c r="AE98" s="8">
        <f t="shared" si="55"/>
        <v>89.70588235</v>
      </c>
      <c r="AF98" s="12">
        <f t="shared" ref="AF98:BB98" si="56">(COUNTIF(AF$2:AF$69, "&gt;"&amp;AF29)) * (100/68)</f>
        <v>26.47058824</v>
      </c>
      <c r="AG98" s="12">
        <f t="shared" si="56"/>
        <v>25</v>
      </c>
      <c r="AH98" s="12">
        <f t="shared" si="56"/>
        <v>11.76470588</v>
      </c>
      <c r="AI98" s="12">
        <f t="shared" si="56"/>
        <v>77.94117647</v>
      </c>
      <c r="AJ98" s="12">
        <f t="shared" si="56"/>
        <v>10.29411765</v>
      </c>
      <c r="AK98" s="12">
        <f t="shared" si="56"/>
        <v>10.29411765</v>
      </c>
      <c r="AL98" s="12">
        <f t="shared" si="56"/>
        <v>45.58823529</v>
      </c>
      <c r="AM98" s="12">
        <f t="shared" si="56"/>
        <v>85.29411765</v>
      </c>
      <c r="AN98" s="12">
        <f t="shared" si="56"/>
        <v>7.352941176</v>
      </c>
      <c r="AO98" s="12">
        <f t="shared" si="56"/>
        <v>20.58823529</v>
      </c>
      <c r="AP98" s="12">
        <f t="shared" si="56"/>
        <v>4.411764706</v>
      </c>
      <c r="AQ98" s="12">
        <f t="shared" si="56"/>
        <v>23.52941176</v>
      </c>
      <c r="AR98" s="12">
        <f t="shared" si="56"/>
        <v>44.11764706</v>
      </c>
      <c r="AS98" s="12">
        <f t="shared" si="56"/>
        <v>25</v>
      </c>
      <c r="AT98" s="12">
        <f t="shared" si="56"/>
        <v>70.58823529</v>
      </c>
      <c r="AU98" s="12">
        <f t="shared" si="56"/>
        <v>76.47058824</v>
      </c>
      <c r="AV98" s="12">
        <f t="shared" si="56"/>
        <v>72.05882353</v>
      </c>
      <c r="AW98" s="12">
        <f t="shared" si="56"/>
        <v>69.11764706</v>
      </c>
      <c r="AX98" s="12">
        <f t="shared" si="56"/>
        <v>27.94117647</v>
      </c>
      <c r="AY98" s="12">
        <f t="shared" si="56"/>
        <v>50</v>
      </c>
      <c r="AZ98" s="12">
        <f t="shared" si="56"/>
        <v>79.41176471</v>
      </c>
      <c r="BA98" s="12">
        <f t="shared" si="56"/>
        <v>30.88235294</v>
      </c>
      <c r="BB98" s="12">
        <f t="shared" si="56"/>
        <v>17.64705882</v>
      </c>
    </row>
    <row r="99">
      <c r="A99" s="2" t="s">
        <v>66</v>
      </c>
      <c r="B99" s="8">
        <f t="shared" ref="B99:AE99" si="57">(COUNTIF(B$2:B$69, "&lt;"&amp;B30)) * (100/68)</f>
        <v>45.58823529</v>
      </c>
      <c r="C99" s="8">
        <f t="shared" si="57"/>
        <v>39.70588235</v>
      </c>
      <c r="D99" s="8">
        <f t="shared" si="57"/>
        <v>17.64705882</v>
      </c>
      <c r="E99" s="8">
        <f t="shared" si="57"/>
        <v>72.05882353</v>
      </c>
      <c r="F99" s="8">
        <f t="shared" si="57"/>
        <v>88.23529412</v>
      </c>
      <c r="G99" s="8">
        <f t="shared" si="57"/>
        <v>11.76470588</v>
      </c>
      <c r="H99" s="8">
        <f t="shared" si="57"/>
        <v>48.52941176</v>
      </c>
      <c r="I99" s="8">
        <f t="shared" si="57"/>
        <v>0</v>
      </c>
      <c r="J99" s="8">
        <f t="shared" si="57"/>
        <v>36.76470588</v>
      </c>
      <c r="K99" s="8">
        <f t="shared" si="57"/>
        <v>38.23529412</v>
      </c>
      <c r="L99" s="8">
        <f t="shared" si="57"/>
        <v>29.41176471</v>
      </c>
      <c r="M99" s="8">
        <f t="shared" si="57"/>
        <v>51.47058824</v>
      </c>
      <c r="N99" s="8">
        <f t="shared" si="57"/>
        <v>51.47058824</v>
      </c>
      <c r="O99" s="8">
        <f t="shared" si="57"/>
        <v>39.70588235</v>
      </c>
      <c r="P99" s="8">
        <f t="shared" si="57"/>
        <v>30.88235294</v>
      </c>
      <c r="Q99" s="8">
        <f t="shared" si="57"/>
        <v>29.41176471</v>
      </c>
      <c r="R99" s="8">
        <f t="shared" si="57"/>
        <v>75</v>
      </c>
      <c r="S99" s="8">
        <f t="shared" si="57"/>
        <v>50</v>
      </c>
      <c r="T99" s="8">
        <f t="shared" si="57"/>
        <v>44.11764706</v>
      </c>
      <c r="U99" s="8">
        <f t="shared" si="57"/>
        <v>38.23529412</v>
      </c>
      <c r="V99" s="8">
        <f t="shared" si="57"/>
        <v>86.76470588</v>
      </c>
      <c r="W99" s="8">
        <f t="shared" si="57"/>
        <v>67.64705882</v>
      </c>
      <c r="X99" s="8">
        <f t="shared" si="57"/>
        <v>14.70588235</v>
      </c>
      <c r="Y99" s="8">
        <f t="shared" si="57"/>
        <v>52.94117647</v>
      </c>
      <c r="Z99" s="8">
        <f t="shared" si="57"/>
        <v>48.52941176</v>
      </c>
      <c r="AA99" s="8">
        <f t="shared" si="57"/>
        <v>45.58823529</v>
      </c>
      <c r="AB99" s="8">
        <f t="shared" si="57"/>
        <v>54.41176471</v>
      </c>
      <c r="AC99" s="8">
        <f t="shared" si="57"/>
        <v>13.23529412</v>
      </c>
      <c r="AD99" s="8">
        <f t="shared" si="57"/>
        <v>76.47058824</v>
      </c>
      <c r="AE99" s="8">
        <f t="shared" si="57"/>
        <v>89.70588235</v>
      </c>
      <c r="AF99" s="12">
        <f t="shared" ref="AF99:BB99" si="58">(COUNTIF(AF$2:AF$69, "&gt;"&amp;AF30)) * (100/68)</f>
        <v>45.58823529</v>
      </c>
      <c r="AG99" s="12">
        <f t="shared" si="58"/>
        <v>25</v>
      </c>
      <c r="AH99" s="12">
        <f t="shared" si="58"/>
        <v>67.64705882</v>
      </c>
      <c r="AI99" s="12">
        <f t="shared" si="58"/>
        <v>50</v>
      </c>
      <c r="AJ99" s="12">
        <f t="shared" si="58"/>
        <v>13.23529412</v>
      </c>
      <c r="AK99" s="12">
        <f t="shared" si="58"/>
        <v>20.58823529</v>
      </c>
      <c r="AL99" s="12">
        <f t="shared" si="58"/>
        <v>2.941176471</v>
      </c>
      <c r="AM99" s="12">
        <f t="shared" si="58"/>
        <v>29.41176471</v>
      </c>
      <c r="AN99" s="12">
        <f t="shared" si="58"/>
        <v>50</v>
      </c>
      <c r="AO99" s="12">
        <f t="shared" si="58"/>
        <v>54.41176471</v>
      </c>
      <c r="AP99" s="12">
        <f t="shared" si="58"/>
        <v>45.58823529</v>
      </c>
      <c r="AQ99" s="12">
        <f t="shared" si="58"/>
        <v>32.35294118</v>
      </c>
      <c r="AR99" s="12">
        <f t="shared" si="58"/>
        <v>70.58823529</v>
      </c>
      <c r="AS99" s="12">
        <f t="shared" si="58"/>
        <v>88.23529412</v>
      </c>
      <c r="AT99" s="12">
        <f t="shared" si="58"/>
        <v>14.70588235</v>
      </c>
      <c r="AU99" s="12">
        <f t="shared" si="58"/>
        <v>8.823529412</v>
      </c>
      <c r="AV99" s="12">
        <f t="shared" si="58"/>
        <v>57.35294118</v>
      </c>
      <c r="AW99" s="12">
        <f t="shared" si="58"/>
        <v>42.64705882</v>
      </c>
      <c r="AX99" s="12">
        <f t="shared" si="58"/>
        <v>17.64705882</v>
      </c>
      <c r="AY99" s="12">
        <f t="shared" si="58"/>
        <v>4.411764706</v>
      </c>
      <c r="AZ99" s="12">
        <f t="shared" si="58"/>
        <v>19.11764706</v>
      </c>
      <c r="BA99" s="12">
        <f t="shared" si="58"/>
        <v>25</v>
      </c>
      <c r="BB99" s="12">
        <f t="shared" si="58"/>
        <v>32.35294118</v>
      </c>
    </row>
    <row r="100">
      <c r="A100" s="2" t="s">
        <v>99</v>
      </c>
      <c r="B100" s="8">
        <f t="shared" ref="B100:AE100" si="59">(COUNTIF(B$2:B$69, "&lt;"&amp;B31)) * (100/68)</f>
        <v>0</v>
      </c>
      <c r="C100" s="8">
        <f t="shared" si="59"/>
        <v>52.94117647</v>
      </c>
      <c r="D100" s="8">
        <f t="shared" si="59"/>
        <v>66.17647059</v>
      </c>
      <c r="E100" s="8">
        <f t="shared" si="59"/>
        <v>14.70588235</v>
      </c>
      <c r="F100" s="8">
        <f t="shared" si="59"/>
        <v>23.52941176</v>
      </c>
      <c r="G100" s="8">
        <f t="shared" si="59"/>
        <v>36.76470588</v>
      </c>
      <c r="H100" s="8">
        <f t="shared" si="59"/>
        <v>30.88235294</v>
      </c>
      <c r="I100" s="8">
        <f t="shared" si="59"/>
        <v>0</v>
      </c>
      <c r="J100" s="8">
        <f t="shared" si="59"/>
        <v>13.23529412</v>
      </c>
      <c r="K100" s="8">
        <f t="shared" si="59"/>
        <v>2.941176471</v>
      </c>
      <c r="L100" s="8">
        <f t="shared" si="59"/>
        <v>70.58823529</v>
      </c>
      <c r="M100" s="8">
        <f t="shared" si="59"/>
        <v>45.58823529</v>
      </c>
      <c r="N100" s="8">
        <f t="shared" si="59"/>
        <v>38.23529412</v>
      </c>
      <c r="O100" s="8">
        <f t="shared" si="59"/>
        <v>67.64705882</v>
      </c>
      <c r="P100" s="8">
        <f t="shared" si="59"/>
        <v>13.23529412</v>
      </c>
      <c r="Q100" s="8">
        <f t="shared" si="59"/>
        <v>23.52941176</v>
      </c>
      <c r="R100" s="8">
        <f t="shared" si="59"/>
        <v>83.82352941</v>
      </c>
      <c r="S100" s="8">
        <f t="shared" si="59"/>
        <v>10.29411765</v>
      </c>
      <c r="T100" s="8">
        <f t="shared" si="59"/>
        <v>32.35294118</v>
      </c>
      <c r="U100" s="8">
        <f t="shared" si="59"/>
        <v>10.29411765</v>
      </c>
      <c r="V100" s="8">
        <f t="shared" si="59"/>
        <v>5.882352941</v>
      </c>
      <c r="W100" s="8">
        <f t="shared" si="59"/>
        <v>27.94117647</v>
      </c>
      <c r="X100" s="8">
        <f t="shared" si="59"/>
        <v>25</v>
      </c>
      <c r="Y100" s="8">
        <f t="shared" si="59"/>
        <v>35.29411765</v>
      </c>
      <c r="Z100" s="8">
        <f t="shared" si="59"/>
        <v>11.76470588</v>
      </c>
      <c r="AA100" s="8">
        <f t="shared" si="59"/>
        <v>27.94117647</v>
      </c>
      <c r="AB100" s="8">
        <f t="shared" si="59"/>
        <v>13.23529412</v>
      </c>
      <c r="AC100" s="8">
        <f t="shared" si="59"/>
        <v>94.11764706</v>
      </c>
      <c r="AD100" s="8">
        <f t="shared" si="59"/>
        <v>2.941176471</v>
      </c>
      <c r="AE100" s="8">
        <f t="shared" si="59"/>
        <v>0</v>
      </c>
      <c r="AF100" s="12">
        <f t="shared" ref="AF100:BB100" si="60">(COUNTIF(AF$2:AF$69, "&gt;"&amp;AF31)) * (100/68)</f>
        <v>45.58823529</v>
      </c>
      <c r="AG100" s="12">
        <f t="shared" si="60"/>
        <v>70.58823529</v>
      </c>
      <c r="AH100" s="12">
        <f t="shared" si="60"/>
        <v>55.88235294</v>
      </c>
      <c r="AI100" s="12">
        <f t="shared" si="60"/>
        <v>85.29411765</v>
      </c>
      <c r="AJ100" s="12">
        <f t="shared" si="60"/>
        <v>1.470588235</v>
      </c>
      <c r="AK100" s="12">
        <f t="shared" si="60"/>
        <v>1.470588235</v>
      </c>
      <c r="AL100" s="12">
        <f t="shared" si="60"/>
        <v>51.47058824</v>
      </c>
      <c r="AM100" s="12">
        <f t="shared" si="60"/>
        <v>14.70588235</v>
      </c>
      <c r="AN100" s="12">
        <f t="shared" si="60"/>
        <v>76.47058824</v>
      </c>
      <c r="AO100" s="12">
        <f t="shared" si="60"/>
        <v>35.29411765</v>
      </c>
      <c r="AP100" s="12">
        <f t="shared" si="60"/>
        <v>72.05882353</v>
      </c>
      <c r="AQ100" s="12">
        <f t="shared" si="60"/>
        <v>50</v>
      </c>
      <c r="AR100" s="12">
        <f t="shared" si="60"/>
        <v>60.29411765</v>
      </c>
      <c r="AS100" s="12">
        <f t="shared" si="60"/>
        <v>19.11764706</v>
      </c>
      <c r="AT100" s="12">
        <f t="shared" si="60"/>
        <v>17.64705882</v>
      </c>
      <c r="AU100" s="12">
        <f t="shared" si="60"/>
        <v>27.94117647</v>
      </c>
      <c r="AV100" s="12">
        <f t="shared" si="60"/>
        <v>58.82352941</v>
      </c>
      <c r="AW100" s="12">
        <f t="shared" si="60"/>
        <v>86.76470588</v>
      </c>
      <c r="AX100" s="12">
        <f t="shared" si="60"/>
        <v>95.58823529</v>
      </c>
      <c r="AY100" s="12">
        <f t="shared" si="60"/>
        <v>70.58823529</v>
      </c>
      <c r="AZ100" s="12">
        <f t="shared" si="60"/>
        <v>41.17647059</v>
      </c>
      <c r="BA100" s="12">
        <f t="shared" si="60"/>
        <v>1.470588235</v>
      </c>
      <c r="BB100" s="12">
        <f t="shared" si="60"/>
        <v>64.70588235</v>
      </c>
    </row>
    <row r="101">
      <c r="A101" s="2" t="s">
        <v>67</v>
      </c>
      <c r="B101" s="8">
        <f t="shared" ref="B101:AE101" si="61">(COUNTIF(B$2:B$69, "&lt;"&amp;B32)) * (100/68)</f>
        <v>45.58823529</v>
      </c>
      <c r="C101" s="8">
        <f t="shared" si="61"/>
        <v>1.470588235</v>
      </c>
      <c r="D101" s="8">
        <f t="shared" si="61"/>
        <v>17.64705882</v>
      </c>
      <c r="E101" s="8">
        <f t="shared" si="61"/>
        <v>52.94117647</v>
      </c>
      <c r="F101" s="8">
        <f t="shared" si="61"/>
        <v>95.58823529</v>
      </c>
      <c r="G101" s="8">
        <f t="shared" si="61"/>
        <v>19.11764706</v>
      </c>
      <c r="H101" s="8">
        <f t="shared" si="61"/>
        <v>94.11764706</v>
      </c>
      <c r="I101" s="8">
        <f t="shared" si="61"/>
        <v>0</v>
      </c>
      <c r="J101" s="8">
        <f t="shared" si="61"/>
        <v>22.05882353</v>
      </c>
      <c r="K101" s="8">
        <f t="shared" si="61"/>
        <v>27.94117647</v>
      </c>
      <c r="L101" s="8">
        <f t="shared" si="61"/>
        <v>23.52941176</v>
      </c>
      <c r="M101" s="8">
        <f t="shared" si="61"/>
        <v>29.41176471</v>
      </c>
      <c r="N101" s="8">
        <f t="shared" si="61"/>
        <v>70.58823529</v>
      </c>
      <c r="O101" s="8">
        <f t="shared" si="61"/>
        <v>2.941176471</v>
      </c>
      <c r="P101" s="8">
        <f t="shared" si="61"/>
        <v>41.17647059</v>
      </c>
      <c r="Q101" s="8">
        <f t="shared" si="61"/>
        <v>95.58823529</v>
      </c>
      <c r="R101" s="8">
        <f t="shared" si="61"/>
        <v>86.76470588</v>
      </c>
      <c r="S101" s="8">
        <f t="shared" si="61"/>
        <v>19.11764706</v>
      </c>
      <c r="T101" s="8">
        <f t="shared" si="61"/>
        <v>82.35294118</v>
      </c>
      <c r="U101" s="8">
        <f t="shared" si="61"/>
        <v>42.64705882</v>
      </c>
      <c r="V101" s="8">
        <f t="shared" si="61"/>
        <v>54.41176471</v>
      </c>
      <c r="W101" s="8">
        <f t="shared" si="61"/>
        <v>1.470588235</v>
      </c>
      <c r="X101" s="8">
        <f t="shared" si="61"/>
        <v>17.64705882</v>
      </c>
      <c r="Y101" s="8">
        <f t="shared" si="61"/>
        <v>8.823529412</v>
      </c>
      <c r="Z101" s="8">
        <f t="shared" si="61"/>
        <v>55.88235294</v>
      </c>
      <c r="AA101" s="8">
        <f t="shared" si="61"/>
        <v>35.29411765</v>
      </c>
      <c r="AB101" s="8">
        <f t="shared" si="61"/>
        <v>72.05882353</v>
      </c>
      <c r="AC101" s="8">
        <f t="shared" si="61"/>
        <v>55.88235294</v>
      </c>
      <c r="AD101" s="8">
        <f t="shared" si="61"/>
        <v>29.41176471</v>
      </c>
      <c r="AE101" s="8">
        <f t="shared" si="61"/>
        <v>79.41176471</v>
      </c>
      <c r="AF101" s="12">
        <f t="shared" ref="AF101:BB101" si="62">(COUNTIF(AF$2:AF$69, "&gt;"&amp;AF32)) * (100/68)</f>
        <v>13.23529412</v>
      </c>
      <c r="AG101" s="12">
        <f t="shared" si="62"/>
        <v>16.17647059</v>
      </c>
      <c r="AH101" s="12">
        <f t="shared" si="62"/>
        <v>13.23529412</v>
      </c>
      <c r="AI101" s="12">
        <f t="shared" si="62"/>
        <v>77.94117647</v>
      </c>
      <c r="AJ101" s="12">
        <f t="shared" si="62"/>
        <v>91.17647059</v>
      </c>
      <c r="AK101" s="12">
        <f t="shared" si="62"/>
        <v>97.05882353</v>
      </c>
      <c r="AL101" s="12">
        <f t="shared" si="62"/>
        <v>73.52941176</v>
      </c>
      <c r="AM101" s="12">
        <f t="shared" si="62"/>
        <v>54.41176471</v>
      </c>
      <c r="AN101" s="12">
        <f t="shared" si="62"/>
        <v>45.58823529</v>
      </c>
      <c r="AO101" s="12">
        <f t="shared" si="62"/>
        <v>48.52941176</v>
      </c>
      <c r="AP101" s="12">
        <f t="shared" si="62"/>
        <v>57.35294118</v>
      </c>
      <c r="AQ101" s="12">
        <f t="shared" si="62"/>
        <v>36.76470588</v>
      </c>
      <c r="AR101" s="12">
        <f t="shared" si="62"/>
        <v>39.70588235</v>
      </c>
      <c r="AS101" s="12">
        <f t="shared" si="62"/>
        <v>66.17647059</v>
      </c>
      <c r="AT101" s="12">
        <f t="shared" si="62"/>
        <v>55.88235294</v>
      </c>
      <c r="AU101" s="12">
        <f t="shared" si="62"/>
        <v>60.29411765</v>
      </c>
      <c r="AV101" s="12">
        <f t="shared" si="62"/>
        <v>44.11764706</v>
      </c>
      <c r="AW101" s="12">
        <f t="shared" si="62"/>
        <v>58.82352941</v>
      </c>
      <c r="AX101" s="12">
        <f t="shared" si="62"/>
        <v>30.88235294</v>
      </c>
      <c r="AY101" s="12">
        <f t="shared" si="62"/>
        <v>57.35294118</v>
      </c>
      <c r="AZ101" s="12">
        <f t="shared" si="62"/>
        <v>97.05882353</v>
      </c>
      <c r="BA101" s="12">
        <f t="shared" si="62"/>
        <v>83.82352941</v>
      </c>
      <c r="BB101" s="12">
        <f t="shared" si="62"/>
        <v>51.47058824</v>
      </c>
    </row>
    <row r="102">
      <c r="A102" s="2" t="s">
        <v>100</v>
      </c>
      <c r="B102" s="8">
        <f t="shared" ref="B102:AE102" si="63">(COUNTIF(B$2:B$69, "&lt;"&amp;B33)) * (100/68)</f>
        <v>45.58823529</v>
      </c>
      <c r="C102" s="8">
        <f t="shared" si="63"/>
        <v>26.47058824</v>
      </c>
      <c r="D102" s="8">
        <f t="shared" si="63"/>
        <v>51.47058824</v>
      </c>
      <c r="E102" s="8">
        <f t="shared" si="63"/>
        <v>51.47058824</v>
      </c>
      <c r="F102" s="8">
        <f t="shared" si="63"/>
        <v>66.17647059</v>
      </c>
      <c r="G102" s="8">
        <f t="shared" si="63"/>
        <v>19.11764706</v>
      </c>
      <c r="H102" s="8">
        <f t="shared" si="63"/>
        <v>75</v>
      </c>
      <c r="I102" s="8">
        <f t="shared" si="63"/>
        <v>0</v>
      </c>
      <c r="J102" s="8">
        <f t="shared" si="63"/>
        <v>32.35294118</v>
      </c>
      <c r="K102" s="8">
        <f t="shared" si="63"/>
        <v>23.52941176</v>
      </c>
      <c r="L102" s="8">
        <f t="shared" si="63"/>
        <v>41.17647059</v>
      </c>
      <c r="M102" s="8">
        <f t="shared" si="63"/>
        <v>60.29411765</v>
      </c>
      <c r="N102" s="8">
        <f t="shared" si="63"/>
        <v>69.11764706</v>
      </c>
      <c r="O102" s="8">
        <f t="shared" si="63"/>
        <v>33.82352941</v>
      </c>
      <c r="P102" s="8">
        <f t="shared" si="63"/>
        <v>17.64705882</v>
      </c>
      <c r="Q102" s="8">
        <f t="shared" si="63"/>
        <v>36.76470588</v>
      </c>
      <c r="R102" s="8">
        <f t="shared" si="63"/>
        <v>66.17647059</v>
      </c>
      <c r="S102" s="8">
        <f t="shared" si="63"/>
        <v>27.94117647</v>
      </c>
      <c r="T102" s="8">
        <f t="shared" si="63"/>
        <v>58.82352941</v>
      </c>
      <c r="U102" s="8">
        <f t="shared" si="63"/>
        <v>33.82352941</v>
      </c>
      <c r="V102" s="8">
        <f t="shared" si="63"/>
        <v>20.58823529</v>
      </c>
      <c r="W102" s="8">
        <f t="shared" si="63"/>
        <v>52.94117647</v>
      </c>
      <c r="X102" s="8">
        <f t="shared" si="63"/>
        <v>92.64705882</v>
      </c>
      <c r="Y102" s="8">
        <f t="shared" si="63"/>
        <v>27.94117647</v>
      </c>
      <c r="Z102" s="8">
        <f t="shared" si="63"/>
        <v>88.23529412</v>
      </c>
      <c r="AA102" s="8">
        <f t="shared" si="63"/>
        <v>64.70588235</v>
      </c>
      <c r="AB102" s="8">
        <f t="shared" si="63"/>
        <v>75</v>
      </c>
      <c r="AC102" s="8">
        <f t="shared" si="63"/>
        <v>51.47058824</v>
      </c>
      <c r="AD102" s="8">
        <f t="shared" si="63"/>
        <v>97.05882353</v>
      </c>
      <c r="AE102" s="8">
        <f t="shared" si="63"/>
        <v>42.64705882</v>
      </c>
      <c r="AF102" s="12">
        <f t="shared" ref="AF102:BB102" si="64">(COUNTIF(AF$2:AF$69, "&gt;"&amp;AF33)) * (100/68)</f>
        <v>35.29411765</v>
      </c>
      <c r="AG102" s="12">
        <f t="shared" si="64"/>
        <v>35.29411765</v>
      </c>
      <c r="AH102" s="12">
        <f t="shared" si="64"/>
        <v>45.58823529</v>
      </c>
      <c r="AI102" s="12">
        <f t="shared" si="64"/>
        <v>80.88235294</v>
      </c>
      <c r="AJ102" s="12">
        <f t="shared" si="64"/>
        <v>36.76470588</v>
      </c>
      <c r="AK102" s="12">
        <f t="shared" si="64"/>
        <v>45.58823529</v>
      </c>
      <c r="AL102" s="12">
        <f t="shared" si="64"/>
        <v>26.47058824</v>
      </c>
      <c r="AM102" s="12">
        <f t="shared" si="64"/>
        <v>38.23529412</v>
      </c>
      <c r="AN102" s="12">
        <f t="shared" si="64"/>
        <v>66.17647059</v>
      </c>
      <c r="AO102" s="12">
        <f t="shared" si="64"/>
        <v>94.11764706</v>
      </c>
      <c r="AP102" s="12">
        <f t="shared" si="64"/>
        <v>80.88235294</v>
      </c>
      <c r="AQ102" s="12">
        <f t="shared" si="64"/>
        <v>97.05882353</v>
      </c>
      <c r="AR102" s="12">
        <f t="shared" si="64"/>
        <v>23.52941176</v>
      </c>
      <c r="AS102" s="12">
        <f t="shared" si="64"/>
        <v>39.70588235</v>
      </c>
      <c r="AT102" s="12">
        <f t="shared" si="64"/>
        <v>38.23529412</v>
      </c>
      <c r="AU102" s="12">
        <f t="shared" si="64"/>
        <v>41.17647059</v>
      </c>
      <c r="AV102" s="12">
        <f t="shared" si="64"/>
        <v>54.41176471</v>
      </c>
      <c r="AW102" s="12">
        <f t="shared" si="64"/>
        <v>7.352941176</v>
      </c>
      <c r="AX102" s="12">
        <f t="shared" si="64"/>
        <v>22.05882353</v>
      </c>
      <c r="AY102" s="12">
        <f t="shared" si="64"/>
        <v>16.17647059</v>
      </c>
      <c r="AZ102" s="12">
        <f t="shared" si="64"/>
        <v>63.23529412</v>
      </c>
      <c r="BA102" s="12">
        <f t="shared" si="64"/>
        <v>51.47058824</v>
      </c>
      <c r="BB102" s="12">
        <f t="shared" si="64"/>
        <v>57.35294118</v>
      </c>
    </row>
    <row r="103">
      <c r="A103" s="2" t="s">
        <v>68</v>
      </c>
      <c r="B103" s="8">
        <f t="shared" ref="B103:AE103" si="65">(COUNTIF(B$2:B$69, "&lt;"&amp;B34)) * (100/68)</f>
        <v>45.58823529</v>
      </c>
      <c r="C103" s="8">
        <f t="shared" si="65"/>
        <v>83.82352941</v>
      </c>
      <c r="D103" s="8">
        <f t="shared" si="65"/>
        <v>89.70588235</v>
      </c>
      <c r="E103" s="8">
        <f t="shared" si="65"/>
        <v>79.41176471</v>
      </c>
      <c r="F103" s="8">
        <f t="shared" si="65"/>
        <v>61.76470588</v>
      </c>
      <c r="G103" s="8">
        <f t="shared" si="65"/>
        <v>79.41176471</v>
      </c>
      <c r="H103" s="8">
        <f t="shared" si="65"/>
        <v>48.52941176</v>
      </c>
      <c r="I103" s="8">
        <f t="shared" si="65"/>
        <v>0</v>
      </c>
      <c r="J103" s="8">
        <f t="shared" si="65"/>
        <v>92.64705882</v>
      </c>
      <c r="K103" s="8">
        <f t="shared" si="65"/>
        <v>80.88235294</v>
      </c>
      <c r="L103" s="8">
        <f t="shared" si="65"/>
        <v>89.70588235</v>
      </c>
      <c r="M103" s="8">
        <f t="shared" si="65"/>
        <v>73.52941176</v>
      </c>
      <c r="N103" s="8">
        <f t="shared" si="65"/>
        <v>38.23529412</v>
      </c>
      <c r="O103" s="8">
        <f t="shared" si="65"/>
        <v>95.58823529</v>
      </c>
      <c r="P103" s="8">
        <f t="shared" si="65"/>
        <v>79.41176471</v>
      </c>
      <c r="Q103" s="8">
        <f t="shared" si="65"/>
        <v>44.11764706</v>
      </c>
      <c r="R103" s="8">
        <f t="shared" si="65"/>
        <v>44.11764706</v>
      </c>
      <c r="S103" s="8">
        <f t="shared" si="65"/>
        <v>19.11764706</v>
      </c>
      <c r="T103" s="8">
        <f t="shared" si="65"/>
        <v>8.823529412</v>
      </c>
      <c r="U103" s="8">
        <f t="shared" si="65"/>
        <v>2.941176471</v>
      </c>
      <c r="V103" s="8">
        <f t="shared" si="65"/>
        <v>94.11764706</v>
      </c>
      <c r="W103" s="8">
        <f t="shared" si="65"/>
        <v>95.58823529</v>
      </c>
      <c r="X103" s="8">
        <f t="shared" si="65"/>
        <v>26.47058824</v>
      </c>
      <c r="Y103" s="8">
        <f t="shared" si="65"/>
        <v>83.82352941</v>
      </c>
      <c r="Z103" s="8">
        <f t="shared" si="65"/>
        <v>52.94117647</v>
      </c>
      <c r="AA103" s="8">
        <f t="shared" si="65"/>
        <v>39.70588235</v>
      </c>
      <c r="AB103" s="8">
        <f t="shared" si="65"/>
        <v>61.76470588</v>
      </c>
      <c r="AC103" s="8">
        <f t="shared" si="65"/>
        <v>17.64705882</v>
      </c>
      <c r="AD103" s="8">
        <f t="shared" si="65"/>
        <v>88.23529412</v>
      </c>
      <c r="AE103" s="8">
        <f t="shared" si="65"/>
        <v>69.11764706</v>
      </c>
      <c r="AF103" s="12">
        <f t="shared" ref="AF103:BB103" si="66">(COUNTIF(AF$2:AF$69, "&gt;"&amp;AF34)) * (100/68)</f>
        <v>82.35294118</v>
      </c>
      <c r="AG103" s="12">
        <f t="shared" si="66"/>
        <v>70.58823529</v>
      </c>
      <c r="AH103" s="12">
        <f t="shared" si="66"/>
        <v>30.88235294</v>
      </c>
      <c r="AI103" s="12">
        <f t="shared" si="66"/>
        <v>13.23529412</v>
      </c>
      <c r="AJ103" s="12">
        <f t="shared" si="66"/>
        <v>86.76470588</v>
      </c>
      <c r="AK103" s="12">
        <f t="shared" si="66"/>
        <v>85.29411765</v>
      </c>
      <c r="AL103" s="12">
        <f t="shared" si="66"/>
        <v>75</v>
      </c>
      <c r="AM103" s="12">
        <f t="shared" si="66"/>
        <v>57.35294118</v>
      </c>
      <c r="AN103" s="12">
        <f t="shared" si="66"/>
        <v>19.11764706</v>
      </c>
      <c r="AO103" s="12">
        <f t="shared" si="66"/>
        <v>13.23529412</v>
      </c>
      <c r="AP103" s="12">
        <f t="shared" si="66"/>
        <v>33.82352941</v>
      </c>
      <c r="AQ103" s="12">
        <f t="shared" si="66"/>
        <v>19.11764706</v>
      </c>
      <c r="AR103" s="12">
        <f t="shared" si="66"/>
        <v>14.70588235</v>
      </c>
      <c r="AS103" s="12">
        <f t="shared" si="66"/>
        <v>8.823529412</v>
      </c>
      <c r="AT103" s="12">
        <f t="shared" si="66"/>
        <v>61.76470588</v>
      </c>
      <c r="AU103" s="12">
        <f t="shared" si="66"/>
        <v>55.88235294</v>
      </c>
      <c r="AV103" s="12">
        <f t="shared" si="66"/>
        <v>17.64705882</v>
      </c>
      <c r="AW103" s="12">
        <f t="shared" si="66"/>
        <v>8.823529412</v>
      </c>
      <c r="AX103" s="12">
        <f t="shared" si="66"/>
        <v>1.470588235</v>
      </c>
      <c r="AY103" s="12">
        <f t="shared" si="66"/>
        <v>67.64705882</v>
      </c>
      <c r="AZ103" s="12">
        <f t="shared" si="66"/>
        <v>5.882352941</v>
      </c>
      <c r="BA103" s="12">
        <f t="shared" si="66"/>
        <v>92.64705882</v>
      </c>
      <c r="BB103" s="12">
        <f t="shared" si="66"/>
        <v>23.52941176</v>
      </c>
    </row>
    <row r="104">
      <c r="A104" s="2" t="s">
        <v>101</v>
      </c>
      <c r="B104" s="8">
        <f t="shared" ref="B104:AE104" si="67">(COUNTIF(B$2:B$69, "&lt;"&amp;B35)) * (100/68)</f>
        <v>0</v>
      </c>
      <c r="C104" s="8">
        <f t="shared" si="67"/>
        <v>39.70588235</v>
      </c>
      <c r="D104" s="8">
        <f t="shared" si="67"/>
        <v>51.47058824</v>
      </c>
      <c r="E104" s="8">
        <f t="shared" si="67"/>
        <v>11.76470588</v>
      </c>
      <c r="F104" s="8">
        <f t="shared" si="67"/>
        <v>13.23529412</v>
      </c>
      <c r="G104" s="8">
        <f t="shared" si="67"/>
        <v>52.94117647</v>
      </c>
      <c r="H104" s="8">
        <f t="shared" si="67"/>
        <v>0</v>
      </c>
      <c r="I104" s="8">
        <f t="shared" si="67"/>
        <v>0</v>
      </c>
      <c r="J104" s="8">
        <f t="shared" si="67"/>
        <v>41.17647059</v>
      </c>
      <c r="K104" s="8">
        <f t="shared" si="67"/>
        <v>14.70588235</v>
      </c>
      <c r="L104" s="8">
        <f t="shared" si="67"/>
        <v>76.47058824</v>
      </c>
      <c r="M104" s="8">
        <f t="shared" si="67"/>
        <v>20.58823529</v>
      </c>
      <c r="N104" s="8">
        <f t="shared" si="67"/>
        <v>4.411764706</v>
      </c>
      <c r="O104" s="8">
        <f t="shared" si="67"/>
        <v>89.70588235</v>
      </c>
      <c r="P104" s="8">
        <f t="shared" si="67"/>
        <v>76.47058824</v>
      </c>
      <c r="Q104" s="8">
        <f t="shared" si="67"/>
        <v>60.29411765</v>
      </c>
      <c r="R104" s="8">
        <f t="shared" si="67"/>
        <v>17.64705882</v>
      </c>
      <c r="S104" s="8">
        <f t="shared" si="67"/>
        <v>2.941176471</v>
      </c>
      <c r="T104" s="8">
        <f t="shared" si="67"/>
        <v>32.35294118</v>
      </c>
      <c r="U104" s="8">
        <f t="shared" si="67"/>
        <v>1.470588235</v>
      </c>
      <c r="V104" s="8">
        <f t="shared" si="67"/>
        <v>25</v>
      </c>
      <c r="W104" s="8">
        <f t="shared" si="67"/>
        <v>19.11764706</v>
      </c>
      <c r="X104" s="8">
        <f t="shared" si="67"/>
        <v>17.64705882</v>
      </c>
      <c r="Y104" s="8">
        <f t="shared" si="67"/>
        <v>29.41176471</v>
      </c>
      <c r="Z104" s="8">
        <f t="shared" si="67"/>
        <v>23.52941176</v>
      </c>
      <c r="AA104" s="8">
        <f t="shared" si="67"/>
        <v>25</v>
      </c>
      <c r="AB104" s="8">
        <f t="shared" si="67"/>
        <v>33.82352941</v>
      </c>
      <c r="AC104" s="8">
        <f t="shared" si="67"/>
        <v>64.70588235</v>
      </c>
      <c r="AD104" s="8">
        <f t="shared" si="67"/>
        <v>1.470588235</v>
      </c>
      <c r="AE104" s="8">
        <f t="shared" si="67"/>
        <v>20.58823529</v>
      </c>
      <c r="AF104" s="12">
        <f t="shared" ref="AF104:BB104" si="68">(COUNTIF(AF$2:AF$69, "&gt;"&amp;AF35)) * (100/68)</f>
        <v>35.29411765</v>
      </c>
      <c r="AG104" s="12">
        <f t="shared" si="68"/>
        <v>83.82352941</v>
      </c>
      <c r="AH104" s="12">
        <f t="shared" si="68"/>
        <v>26.47058824</v>
      </c>
      <c r="AI104" s="12">
        <f t="shared" si="68"/>
        <v>23.52941176</v>
      </c>
      <c r="AJ104" s="12">
        <f t="shared" si="68"/>
        <v>92.64705882</v>
      </c>
      <c r="AK104" s="12">
        <f t="shared" si="68"/>
        <v>89.70588235</v>
      </c>
      <c r="AL104" s="12">
        <f t="shared" si="68"/>
        <v>95.58823529</v>
      </c>
      <c r="AM104" s="12">
        <f t="shared" si="68"/>
        <v>86.76470588</v>
      </c>
      <c r="AN104" s="12">
        <f t="shared" si="68"/>
        <v>41.17647059</v>
      </c>
      <c r="AO104" s="12">
        <f t="shared" si="68"/>
        <v>13.23529412</v>
      </c>
      <c r="AP104" s="12">
        <f t="shared" si="68"/>
        <v>57.35294118</v>
      </c>
      <c r="AQ104" s="12">
        <f t="shared" si="68"/>
        <v>20.58823529</v>
      </c>
      <c r="AR104" s="12">
        <f t="shared" si="68"/>
        <v>33.82352941</v>
      </c>
      <c r="AS104" s="12">
        <f t="shared" si="68"/>
        <v>5.882352941</v>
      </c>
      <c r="AT104" s="12">
        <f t="shared" si="68"/>
        <v>82.35294118</v>
      </c>
      <c r="AU104" s="12">
        <f t="shared" si="68"/>
        <v>86.76470588</v>
      </c>
      <c r="AV104" s="12">
        <f t="shared" si="68"/>
        <v>10.29411765</v>
      </c>
      <c r="AW104" s="12">
        <f t="shared" si="68"/>
        <v>60.29411765</v>
      </c>
      <c r="AX104" s="12">
        <f t="shared" si="68"/>
        <v>76.47058824</v>
      </c>
      <c r="AY104" s="12">
        <f t="shared" si="68"/>
        <v>88.23529412</v>
      </c>
      <c r="AZ104" s="12">
        <f t="shared" si="68"/>
        <v>82.35294118</v>
      </c>
      <c r="BA104" s="12">
        <f t="shared" si="68"/>
        <v>91.17647059</v>
      </c>
      <c r="BB104" s="12">
        <f t="shared" si="68"/>
        <v>64.70588235</v>
      </c>
    </row>
    <row r="105">
      <c r="A105" s="2" t="s">
        <v>69</v>
      </c>
      <c r="B105" s="8">
        <f t="shared" ref="B105:AE105" si="69">(COUNTIF(B$2:B$69, "&lt;"&amp;B36)) * (100/68)</f>
        <v>0</v>
      </c>
      <c r="C105" s="8">
        <f t="shared" si="69"/>
        <v>95.58823529</v>
      </c>
      <c r="D105" s="8">
        <f t="shared" si="69"/>
        <v>89.70588235</v>
      </c>
      <c r="E105" s="8">
        <f t="shared" si="69"/>
        <v>98.52941176</v>
      </c>
      <c r="F105" s="8">
        <f t="shared" si="69"/>
        <v>35.29411765</v>
      </c>
      <c r="G105" s="8">
        <f t="shared" si="69"/>
        <v>94.11764706</v>
      </c>
      <c r="H105" s="8">
        <f t="shared" si="69"/>
        <v>58.82352941</v>
      </c>
      <c r="I105" s="8">
        <f t="shared" si="69"/>
        <v>0</v>
      </c>
      <c r="J105" s="8">
        <f t="shared" si="69"/>
        <v>67.64705882</v>
      </c>
      <c r="K105" s="8">
        <f t="shared" si="69"/>
        <v>60.29411765</v>
      </c>
      <c r="L105" s="8">
        <f t="shared" si="69"/>
        <v>64.70588235</v>
      </c>
      <c r="M105" s="8">
        <f t="shared" si="69"/>
        <v>64.70588235</v>
      </c>
      <c r="N105" s="8">
        <f t="shared" si="69"/>
        <v>57.35294118</v>
      </c>
      <c r="O105" s="8">
        <f t="shared" si="69"/>
        <v>70.58823529</v>
      </c>
      <c r="P105" s="8">
        <f t="shared" si="69"/>
        <v>50</v>
      </c>
      <c r="Q105" s="8">
        <f t="shared" si="69"/>
        <v>44.11764706</v>
      </c>
      <c r="R105" s="8">
        <f t="shared" si="69"/>
        <v>44.11764706</v>
      </c>
      <c r="S105" s="8">
        <f t="shared" si="69"/>
        <v>89.70588235</v>
      </c>
      <c r="T105" s="8">
        <f t="shared" si="69"/>
        <v>67.64705882</v>
      </c>
      <c r="U105" s="8">
        <f t="shared" si="69"/>
        <v>85.29411765</v>
      </c>
      <c r="V105" s="8">
        <f t="shared" si="69"/>
        <v>58.82352941</v>
      </c>
      <c r="W105" s="8">
        <f t="shared" si="69"/>
        <v>80.88235294</v>
      </c>
      <c r="X105" s="8">
        <f t="shared" si="69"/>
        <v>85.29411765</v>
      </c>
      <c r="Y105" s="8">
        <f t="shared" si="69"/>
        <v>47.05882353</v>
      </c>
      <c r="Z105" s="8">
        <f t="shared" si="69"/>
        <v>1.470588235</v>
      </c>
      <c r="AA105" s="8">
        <f t="shared" si="69"/>
        <v>1.470588235</v>
      </c>
      <c r="AB105" s="8">
        <f t="shared" si="69"/>
        <v>80.88235294</v>
      </c>
      <c r="AC105" s="8">
        <f t="shared" si="69"/>
        <v>10.29411765</v>
      </c>
      <c r="AD105" s="8">
        <f t="shared" si="69"/>
        <v>58.82352941</v>
      </c>
      <c r="AE105" s="8">
        <f t="shared" si="69"/>
        <v>13.23529412</v>
      </c>
      <c r="AF105" s="12">
        <f t="shared" ref="AF105:BB105" si="70">(COUNTIF(AF$2:AF$69, "&gt;"&amp;AF36)) * (100/68)</f>
        <v>95.58823529</v>
      </c>
      <c r="AG105" s="12">
        <f t="shared" si="70"/>
        <v>83.82352941</v>
      </c>
      <c r="AH105" s="12">
        <f t="shared" si="70"/>
        <v>98.52941176</v>
      </c>
      <c r="AI105" s="12">
        <f t="shared" si="70"/>
        <v>38.23529412</v>
      </c>
      <c r="AJ105" s="12">
        <f t="shared" si="70"/>
        <v>85.29411765</v>
      </c>
      <c r="AK105" s="12">
        <f t="shared" si="70"/>
        <v>80.88235294</v>
      </c>
      <c r="AL105" s="12">
        <f t="shared" si="70"/>
        <v>88.23529412</v>
      </c>
      <c r="AM105" s="12">
        <f t="shared" si="70"/>
        <v>54.41176471</v>
      </c>
      <c r="AN105" s="12">
        <f t="shared" si="70"/>
        <v>98.52941176</v>
      </c>
      <c r="AO105" s="12">
        <f t="shared" si="70"/>
        <v>98.52941176</v>
      </c>
      <c r="AP105" s="12">
        <f t="shared" si="70"/>
        <v>98.52941176</v>
      </c>
      <c r="AQ105" s="12">
        <f t="shared" si="70"/>
        <v>95.58823529</v>
      </c>
      <c r="AR105" s="12">
        <f t="shared" si="70"/>
        <v>70.58823529</v>
      </c>
      <c r="AS105" s="12">
        <f t="shared" si="70"/>
        <v>97.05882353</v>
      </c>
      <c r="AT105" s="12">
        <f t="shared" si="70"/>
        <v>44.11764706</v>
      </c>
      <c r="AU105" s="12">
        <f t="shared" si="70"/>
        <v>35.29411765</v>
      </c>
      <c r="AV105" s="12">
        <f t="shared" si="70"/>
        <v>88.23529412</v>
      </c>
      <c r="AW105" s="12">
        <f t="shared" si="70"/>
        <v>79.41176471</v>
      </c>
      <c r="AX105" s="12">
        <f t="shared" si="70"/>
        <v>91.17647059</v>
      </c>
      <c r="AY105" s="12">
        <f t="shared" si="70"/>
        <v>70.58823529</v>
      </c>
      <c r="AZ105" s="12">
        <f t="shared" si="70"/>
        <v>29.41176471</v>
      </c>
      <c r="BA105" s="12">
        <f t="shared" si="70"/>
        <v>80.88235294</v>
      </c>
      <c r="BB105" s="12">
        <f t="shared" si="70"/>
        <v>98.52941176</v>
      </c>
    </row>
    <row r="106">
      <c r="A106" s="2" t="s">
        <v>102</v>
      </c>
      <c r="B106" s="8">
        <f t="shared" ref="B106:AE106" si="71">(COUNTIF(B$2:B$69, "&lt;"&amp;B37)) * (100/68)</f>
        <v>0</v>
      </c>
      <c r="C106" s="8">
        <f t="shared" si="71"/>
        <v>26.47058824</v>
      </c>
      <c r="D106" s="8">
        <f t="shared" si="71"/>
        <v>51.47058824</v>
      </c>
      <c r="E106" s="8">
        <f t="shared" si="71"/>
        <v>8.823529412</v>
      </c>
      <c r="F106" s="8">
        <f t="shared" si="71"/>
        <v>14.70588235</v>
      </c>
      <c r="G106" s="8">
        <f t="shared" si="71"/>
        <v>13.23529412</v>
      </c>
      <c r="H106" s="8">
        <f t="shared" si="71"/>
        <v>0</v>
      </c>
      <c r="I106" s="8">
        <f t="shared" si="71"/>
        <v>0</v>
      </c>
      <c r="J106" s="8">
        <f t="shared" si="71"/>
        <v>7.352941176</v>
      </c>
      <c r="K106" s="8">
        <f t="shared" si="71"/>
        <v>19.11764706</v>
      </c>
      <c r="L106" s="8">
        <f t="shared" si="71"/>
        <v>5.882352941</v>
      </c>
      <c r="M106" s="8">
        <f t="shared" si="71"/>
        <v>0</v>
      </c>
      <c r="N106" s="8">
        <f t="shared" si="71"/>
        <v>0</v>
      </c>
      <c r="O106" s="8">
        <f t="shared" si="71"/>
        <v>0</v>
      </c>
      <c r="P106" s="8">
        <f t="shared" si="71"/>
        <v>69.11764706</v>
      </c>
      <c r="Q106" s="8">
        <f t="shared" si="71"/>
        <v>50</v>
      </c>
      <c r="R106" s="8">
        <f t="shared" si="71"/>
        <v>13.23529412</v>
      </c>
      <c r="S106" s="8">
        <f t="shared" si="71"/>
        <v>0</v>
      </c>
      <c r="T106" s="8">
        <f t="shared" si="71"/>
        <v>0</v>
      </c>
      <c r="U106" s="8">
        <f t="shared" si="71"/>
        <v>7.352941176</v>
      </c>
      <c r="V106" s="8">
        <f t="shared" si="71"/>
        <v>25</v>
      </c>
      <c r="W106" s="8">
        <f t="shared" si="71"/>
        <v>95.58823529</v>
      </c>
      <c r="X106" s="8">
        <f t="shared" si="71"/>
        <v>10.29411765</v>
      </c>
      <c r="Y106" s="8">
        <f t="shared" si="71"/>
        <v>4.411764706</v>
      </c>
      <c r="Z106" s="8">
        <f t="shared" si="71"/>
        <v>2.941176471</v>
      </c>
      <c r="AA106" s="8">
        <f t="shared" si="71"/>
        <v>8.823529412</v>
      </c>
      <c r="AB106" s="8">
        <f t="shared" si="71"/>
        <v>33.82352941</v>
      </c>
      <c r="AC106" s="8">
        <f t="shared" si="71"/>
        <v>23.52941176</v>
      </c>
      <c r="AD106" s="8">
        <f t="shared" si="71"/>
        <v>29.41176471</v>
      </c>
      <c r="AE106" s="8">
        <f t="shared" si="71"/>
        <v>11.76470588</v>
      </c>
      <c r="AF106" s="12">
        <f t="shared" ref="AF106:BB106" si="72">(COUNTIF(AF$2:AF$69, "&gt;"&amp;AF37)) * (100/68)</f>
        <v>13.23529412</v>
      </c>
      <c r="AG106" s="12">
        <f t="shared" si="72"/>
        <v>35.29411765</v>
      </c>
      <c r="AH106" s="12">
        <f t="shared" si="72"/>
        <v>41.17647059</v>
      </c>
      <c r="AI106" s="12">
        <f t="shared" si="72"/>
        <v>32.35294118</v>
      </c>
      <c r="AJ106" s="12">
        <f t="shared" si="72"/>
        <v>94.11764706</v>
      </c>
      <c r="AK106" s="12">
        <f t="shared" si="72"/>
        <v>89.70588235</v>
      </c>
      <c r="AL106" s="12">
        <f t="shared" si="72"/>
        <v>60.29411765</v>
      </c>
      <c r="AM106" s="12">
        <f t="shared" si="72"/>
        <v>0</v>
      </c>
      <c r="AN106" s="12">
        <f t="shared" si="72"/>
        <v>82.35294118</v>
      </c>
      <c r="AO106" s="12">
        <f t="shared" si="72"/>
        <v>27.94117647</v>
      </c>
      <c r="AP106" s="12">
        <f t="shared" si="72"/>
        <v>86.76470588</v>
      </c>
      <c r="AQ106" s="12">
        <f t="shared" si="72"/>
        <v>94.11764706</v>
      </c>
      <c r="AR106" s="12">
        <f t="shared" si="72"/>
        <v>27.94117647</v>
      </c>
      <c r="AS106" s="12">
        <f t="shared" si="72"/>
        <v>1.470588235</v>
      </c>
      <c r="AT106" s="12">
        <f t="shared" si="72"/>
        <v>75</v>
      </c>
      <c r="AU106" s="12">
        <f t="shared" si="72"/>
        <v>69.11764706</v>
      </c>
      <c r="AV106" s="12">
        <f t="shared" si="72"/>
        <v>80.88235294</v>
      </c>
      <c r="AW106" s="12">
        <f t="shared" si="72"/>
        <v>38.23529412</v>
      </c>
      <c r="AX106" s="12">
        <f t="shared" si="72"/>
        <v>14.70588235</v>
      </c>
      <c r="AY106" s="12">
        <f t="shared" si="72"/>
        <v>55.88235294</v>
      </c>
      <c r="AZ106" s="12">
        <f t="shared" si="72"/>
        <v>10.29411765</v>
      </c>
      <c r="BA106" s="12">
        <f t="shared" si="72"/>
        <v>61.76470588</v>
      </c>
      <c r="BB106" s="12">
        <f t="shared" si="72"/>
        <v>80.88235294</v>
      </c>
    </row>
    <row r="107">
      <c r="A107" s="2" t="s">
        <v>103</v>
      </c>
      <c r="B107" s="8">
        <f t="shared" ref="B107:AE107" si="73">(COUNTIF(B$2:B$69, "&lt;"&amp;B38)) * (100/68)</f>
        <v>45.58823529</v>
      </c>
      <c r="C107" s="8">
        <f t="shared" si="73"/>
        <v>1.470588235</v>
      </c>
      <c r="D107" s="8">
        <f t="shared" si="73"/>
        <v>17.64705882</v>
      </c>
      <c r="E107" s="8">
        <f t="shared" si="73"/>
        <v>55.88235294</v>
      </c>
      <c r="F107" s="8">
        <f t="shared" si="73"/>
        <v>73.52941176</v>
      </c>
      <c r="G107" s="8">
        <f t="shared" si="73"/>
        <v>88.23529412</v>
      </c>
      <c r="H107" s="8">
        <f t="shared" si="73"/>
        <v>30.88235294</v>
      </c>
      <c r="I107" s="8">
        <f t="shared" si="73"/>
        <v>0</v>
      </c>
      <c r="J107" s="8">
        <f t="shared" si="73"/>
        <v>80.88235294</v>
      </c>
      <c r="K107" s="8">
        <f t="shared" si="73"/>
        <v>94.11764706</v>
      </c>
      <c r="L107" s="8">
        <f t="shared" si="73"/>
        <v>35.29411765</v>
      </c>
      <c r="M107" s="8">
        <f t="shared" si="73"/>
        <v>67.64705882</v>
      </c>
      <c r="N107" s="8">
        <f t="shared" si="73"/>
        <v>76.47058824</v>
      </c>
      <c r="O107" s="8">
        <f t="shared" si="73"/>
        <v>45.58823529</v>
      </c>
      <c r="P107" s="8">
        <f t="shared" si="73"/>
        <v>66.17647059</v>
      </c>
      <c r="Q107" s="8">
        <f t="shared" si="73"/>
        <v>30.88235294</v>
      </c>
      <c r="R107" s="8">
        <f t="shared" si="73"/>
        <v>58.82352941</v>
      </c>
      <c r="S107" s="8">
        <f t="shared" si="73"/>
        <v>82.35294118</v>
      </c>
      <c r="T107" s="8">
        <f t="shared" si="73"/>
        <v>20.58823529</v>
      </c>
      <c r="U107" s="8">
        <f t="shared" si="73"/>
        <v>61.76470588</v>
      </c>
      <c r="V107" s="8">
        <f t="shared" si="73"/>
        <v>83.82352941</v>
      </c>
      <c r="W107" s="8">
        <f t="shared" si="73"/>
        <v>33.82352941</v>
      </c>
      <c r="X107" s="8">
        <f t="shared" si="73"/>
        <v>45.58823529</v>
      </c>
      <c r="Y107" s="8">
        <f t="shared" si="73"/>
        <v>86.76470588</v>
      </c>
      <c r="Z107" s="8">
        <f t="shared" si="73"/>
        <v>85.29411765</v>
      </c>
      <c r="AA107" s="8">
        <f t="shared" si="73"/>
        <v>95.58823529</v>
      </c>
      <c r="AB107" s="8">
        <f t="shared" si="73"/>
        <v>17.64705882</v>
      </c>
      <c r="AC107" s="8">
        <f t="shared" si="73"/>
        <v>80.88235294</v>
      </c>
      <c r="AD107" s="8">
        <f t="shared" si="73"/>
        <v>47.05882353</v>
      </c>
      <c r="AE107" s="8">
        <f t="shared" si="73"/>
        <v>69.11764706</v>
      </c>
      <c r="AF107" s="12">
        <f t="shared" ref="AF107:BB107" si="74">(COUNTIF(AF$2:AF$69, "&gt;"&amp;AF38)) * (100/68)</f>
        <v>7.352941176</v>
      </c>
      <c r="AG107" s="12">
        <f t="shared" si="74"/>
        <v>7.352941176</v>
      </c>
      <c r="AH107" s="12">
        <f t="shared" si="74"/>
        <v>1.470588235</v>
      </c>
      <c r="AI107" s="12">
        <f t="shared" si="74"/>
        <v>30.88235294</v>
      </c>
      <c r="AJ107" s="12">
        <f t="shared" si="74"/>
        <v>25</v>
      </c>
      <c r="AK107" s="12">
        <f t="shared" si="74"/>
        <v>33.82352941</v>
      </c>
      <c r="AL107" s="12">
        <f t="shared" si="74"/>
        <v>88.23529412</v>
      </c>
      <c r="AM107" s="12">
        <f t="shared" si="74"/>
        <v>89.70588235</v>
      </c>
      <c r="AN107" s="12">
        <f t="shared" si="74"/>
        <v>0</v>
      </c>
      <c r="AO107" s="12">
        <f t="shared" si="74"/>
        <v>1.470588235</v>
      </c>
      <c r="AP107" s="12">
        <f t="shared" si="74"/>
        <v>0</v>
      </c>
      <c r="AQ107" s="12">
        <f t="shared" si="74"/>
        <v>4.411764706</v>
      </c>
      <c r="AR107" s="12">
        <f t="shared" si="74"/>
        <v>38.23529412</v>
      </c>
      <c r="AS107" s="12">
        <f t="shared" si="74"/>
        <v>0</v>
      </c>
      <c r="AT107" s="12">
        <f t="shared" si="74"/>
        <v>86.76470588</v>
      </c>
      <c r="AU107" s="12">
        <f t="shared" si="74"/>
        <v>89.70588235</v>
      </c>
      <c r="AV107" s="12">
        <f t="shared" si="74"/>
        <v>10.29411765</v>
      </c>
      <c r="AW107" s="12">
        <f t="shared" si="74"/>
        <v>25</v>
      </c>
      <c r="AX107" s="12">
        <f t="shared" si="74"/>
        <v>7.352941176</v>
      </c>
      <c r="AY107" s="12">
        <f t="shared" si="74"/>
        <v>57.35294118</v>
      </c>
      <c r="AZ107" s="12">
        <f t="shared" si="74"/>
        <v>54.41176471</v>
      </c>
      <c r="BA107" s="12">
        <f t="shared" si="74"/>
        <v>38.23529412</v>
      </c>
      <c r="BB107" s="12">
        <f t="shared" si="74"/>
        <v>4.411764706</v>
      </c>
    </row>
    <row r="108">
      <c r="A108" s="2" t="s">
        <v>70</v>
      </c>
      <c r="B108" s="8">
        <f t="shared" ref="B108:AE108" si="75">(COUNTIF(B$2:B$69, "&lt;"&amp;B39)) * (100/68)</f>
        <v>45.58823529</v>
      </c>
      <c r="C108" s="8">
        <f t="shared" si="75"/>
        <v>10.29411765</v>
      </c>
      <c r="D108" s="8">
        <f t="shared" si="75"/>
        <v>8.823529412</v>
      </c>
      <c r="E108" s="8">
        <f t="shared" si="75"/>
        <v>57.35294118</v>
      </c>
      <c r="F108" s="8">
        <f t="shared" si="75"/>
        <v>83.82352941</v>
      </c>
      <c r="G108" s="8">
        <f t="shared" si="75"/>
        <v>13.23529412</v>
      </c>
      <c r="H108" s="8">
        <f t="shared" si="75"/>
        <v>67.64705882</v>
      </c>
      <c r="I108" s="8">
        <f t="shared" si="75"/>
        <v>0</v>
      </c>
      <c r="J108" s="8">
        <f t="shared" si="75"/>
        <v>26.47058824</v>
      </c>
      <c r="K108" s="8">
        <f t="shared" si="75"/>
        <v>51.47058824</v>
      </c>
      <c r="L108" s="8">
        <f t="shared" si="75"/>
        <v>13.23529412</v>
      </c>
      <c r="M108" s="8">
        <f t="shared" si="75"/>
        <v>57.35294118</v>
      </c>
      <c r="N108" s="8">
        <f t="shared" si="75"/>
        <v>66.17647059</v>
      </c>
      <c r="O108" s="8">
        <f t="shared" si="75"/>
        <v>30.88235294</v>
      </c>
      <c r="P108" s="8">
        <f t="shared" si="75"/>
        <v>17.64705882</v>
      </c>
      <c r="Q108" s="8">
        <f t="shared" si="75"/>
        <v>5.882352941</v>
      </c>
      <c r="R108" s="8">
        <f t="shared" si="75"/>
        <v>25</v>
      </c>
      <c r="S108" s="8">
        <f t="shared" si="75"/>
        <v>76.47058824</v>
      </c>
      <c r="T108" s="8">
        <f t="shared" si="75"/>
        <v>25</v>
      </c>
      <c r="U108" s="8">
        <f t="shared" si="75"/>
        <v>58.82352941</v>
      </c>
      <c r="V108" s="8">
        <f t="shared" si="75"/>
        <v>36.76470588</v>
      </c>
      <c r="W108" s="8">
        <f t="shared" si="75"/>
        <v>70.58823529</v>
      </c>
      <c r="X108" s="8">
        <f t="shared" si="75"/>
        <v>91.17647059</v>
      </c>
      <c r="Y108" s="8">
        <f t="shared" si="75"/>
        <v>26.47058824</v>
      </c>
      <c r="Z108" s="8">
        <f t="shared" si="75"/>
        <v>36.76470588</v>
      </c>
      <c r="AA108" s="8">
        <f t="shared" si="75"/>
        <v>52.94117647</v>
      </c>
      <c r="AB108" s="8">
        <f t="shared" si="75"/>
        <v>17.64705882</v>
      </c>
      <c r="AC108" s="8">
        <f t="shared" si="75"/>
        <v>30.88235294</v>
      </c>
      <c r="AD108" s="8">
        <f t="shared" si="75"/>
        <v>91.17647059</v>
      </c>
      <c r="AE108" s="8">
        <f t="shared" si="75"/>
        <v>60.29411765</v>
      </c>
      <c r="AF108" s="12">
        <f t="shared" ref="AF108:BB108" si="76">(COUNTIF(AF$2:AF$69, "&gt;"&amp;AF39)) * (100/68)</f>
        <v>13.23529412</v>
      </c>
      <c r="AG108" s="12">
        <f t="shared" si="76"/>
        <v>16.17647059</v>
      </c>
      <c r="AH108" s="12">
        <f t="shared" si="76"/>
        <v>60.29411765</v>
      </c>
      <c r="AI108" s="12">
        <f t="shared" si="76"/>
        <v>55.88235294</v>
      </c>
      <c r="AJ108" s="12">
        <f t="shared" si="76"/>
        <v>30.88235294</v>
      </c>
      <c r="AK108" s="12">
        <f t="shared" si="76"/>
        <v>25</v>
      </c>
      <c r="AL108" s="12">
        <f t="shared" si="76"/>
        <v>26.47058824</v>
      </c>
      <c r="AM108" s="12">
        <f t="shared" si="76"/>
        <v>2.941176471</v>
      </c>
      <c r="AN108" s="12">
        <f t="shared" si="76"/>
        <v>76.47058824</v>
      </c>
      <c r="AO108" s="12">
        <f t="shared" si="76"/>
        <v>80.88235294</v>
      </c>
      <c r="AP108" s="12">
        <f t="shared" si="76"/>
        <v>52.94117647</v>
      </c>
      <c r="AQ108" s="12">
        <f t="shared" si="76"/>
        <v>63.23529412</v>
      </c>
      <c r="AR108" s="12">
        <f t="shared" si="76"/>
        <v>91.17647059</v>
      </c>
      <c r="AS108" s="12">
        <f t="shared" si="76"/>
        <v>94.11764706</v>
      </c>
      <c r="AT108" s="12">
        <f t="shared" si="76"/>
        <v>1.470588235</v>
      </c>
      <c r="AU108" s="12">
        <f t="shared" si="76"/>
        <v>1.470588235</v>
      </c>
      <c r="AV108" s="12">
        <f t="shared" si="76"/>
        <v>48.52941176</v>
      </c>
      <c r="AW108" s="12">
        <f t="shared" si="76"/>
        <v>11.76470588</v>
      </c>
      <c r="AX108" s="12">
        <f t="shared" si="76"/>
        <v>70.58823529</v>
      </c>
      <c r="AY108" s="12">
        <f t="shared" si="76"/>
        <v>10.29411765</v>
      </c>
      <c r="AZ108" s="12">
        <f t="shared" si="76"/>
        <v>47.05882353</v>
      </c>
      <c r="BA108" s="12">
        <f t="shared" si="76"/>
        <v>51.47058824</v>
      </c>
      <c r="BB108" s="12">
        <f t="shared" si="76"/>
        <v>58.82352941</v>
      </c>
    </row>
    <row r="109">
      <c r="A109" s="2" t="s">
        <v>71</v>
      </c>
      <c r="B109" s="8">
        <f t="shared" ref="B109:AE109" si="77">(COUNTIF(B$2:B$69, "&lt;"&amp;B40)) * (100/68)</f>
        <v>45.58823529</v>
      </c>
      <c r="C109" s="8">
        <f t="shared" si="77"/>
        <v>52.94117647</v>
      </c>
      <c r="D109" s="8">
        <f t="shared" si="77"/>
        <v>66.17647059</v>
      </c>
      <c r="E109" s="8">
        <f t="shared" si="77"/>
        <v>39.70588235</v>
      </c>
      <c r="F109" s="8">
        <f t="shared" si="77"/>
        <v>36.76470588</v>
      </c>
      <c r="G109" s="8">
        <f t="shared" si="77"/>
        <v>91.17647059</v>
      </c>
      <c r="H109" s="8">
        <f t="shared" si="77"/>
        <v>75</v>
      </c>
      <c r="I109" s="8">
        <f t="shared" si="77"/>
        <v>0</v>
      </c>
      <c r="J109" s="8">
        <f t="shared" si="77"/>
        <v>88.23529412</v>
      </c>
      <c r="K109" s="8">
        <f t="shared" si="77"/>
        <v>63.23529412</v>
      </c>
      <c r="L109" s="8">
        <f t="shared" si="77"/>
        <v>88.23529412</v>
      </c>
      <c r="M109" s="8">
        <f t="shared" si="77"/>
        <v>86.76470588</v>
      </c>
      <c r="N109" s="8">
        <f t="shared" si="77"/>
        <v>72.05882353</v>
      </c>
      <c r="O109" s="8">
        <f t="shared" si="77"/>
        <v>82.35294118</v>
      </c>
      <c r="P109" s="8">
        <f t="shared" si="77"/>
        <v>44.11764706</v>
      </c>
      <c r="Q109" s="8">
        <f t="shared" si="77"/>
        <v>70.58823529</v>
      </c>
      <c r="R109" s="8">
        <f t="shared" si="77"/>
        <v>94.11764706</v>
      </c>
      <c r="S109" s="8">
        <f t="shared" si="77"/>
        <v>45.58823529</v>
      </c>
      <c r="T109" s="8">
        <f t="shared" si="77"/>
        <v>17.64705882</v>
      </c>
      <c r="U109" s="8">
        <f t="shared" si="77"/>
        <v>25</v>
      </c>
      <c r="V109" s="8">
        <f t="shared" si="77"/>
        <v>58.82352941</v>
      </c>
      <c r="W109" s="8">
        <f t="shared" si="77"/>
        <v>60.29411765</v>
      </c>
      <c r="X109" s="8">
        <f t="shared" si="77"/>
        <v>41.17647059</v>
      </c>
      <c r="Y109" s="8">
        <f t="shared" si="77"/>
        <v>80.88235294</v>
      </c>
      <c r="Z109" s="8">
        <f t="shared" si="77"/>
        <v>80.88235294</v>
      </c>
      <c r="AA109" s="8">
        <f t="shared" si="77"/>
        <v>57.35294118</v>
      </c>
      <c r="AB109" s="8">
        <f t="shared" si="77"/>
        <v>75</v>
      </c>
      <c r="AC109" s="8">
        <f t="shared" si="77"/>
        <v>86.76470588</v>
      </c>
      <c r="AD109" s="8">
        <f t="shared" si="77"/>
        <v>60.29411765</v>
      </c>
      <c r="AE109" s="8">
        <f t="shared" si="77"/>
        <v>60.29411765</v>
      </c>
      <c r="AF109" s="12">
        <f t="shared" ref="AF109:BB109" si="78">(COUNTIF(AF$2:AF$69, "&gt;"&amp;AF40)) * (100/68)</f>
        <v>66.17647059</v>
      </c>
      <c r="AG109" s="12">
        <f t="shared" si="78"/>
        <v>50</v>
      </c>
      <c r="AH109" s="12">
        <f t="shared" si="78"/>
        <v>4.411764706</v>
      </c>
      <c r="AI109" s="12">
        <f t="shared" si="78"/>
        <v>55.88235294</v>
      </c>
      <c r="AJ109" s="12">
        <f t="shared" si="78"/>
        <v>45.58823529</v>
      </c>
      <c r="AK109" s="12">
        <f t="shared" si="78"/>
        <v>64.70588235</v>
      </c>
      <c r="AL109" s="12">
        <f t="shared" si="78"/>
        <v>63.23529412</v>
      </c>
      <c r="AM109" s="12">
        <f t="shared" si="78"/>
        <v>91.17647059</v>
      </c>
      <c r="AN109" s="12">
        <f t="shared" si="78"/>
        <v>2.941176471</v>
      </c>
      <c r="AO109" s="12">
        <f t="shared" si="78"/>
        <v>5.882352941</v>
      </c>
      <c r="AP109" s="12">
        <f t="shared" si="78"/>
        <v>8.823529412</v>
      </c>
      <c r="AQ109" s="12">
        <f t="shared" si="78"/>
        <v>5.882352941</v>
      </c>
      <c r="AR109" s="12">
        <f t="shared" si="78"/>
        <v>14.70588235</v>
      </c>
      <c r="AS109" s="12">
        <f t="shared" si="78"/>
        <v>33.82352941</v>
      </c>
      <c r="AT109" s="12">
        <f t="shared" si="78"/>
        <v>77.94117647</v>
      </c>
      <c r="AU109" s="12">
        <f t="shared" si="78"/>
        <v>88.23529412</v>
      </c>
      <c r="AV109" s="12">
        <f t="shared" si="78"/>
        <v>80.88235294</v>
      </c>
      <c r="AW109" s="12">
        <f t="shared" si="78"/>
        <v>69.11764706</v>
      </c>
      <c r="AX109" s="12">
        <f t="shared" si="78"/>
        <v>11.76470588</v>
      </c>
      <c r="AY109" s="12">
        <f t="shared" si="78"/>
        <v>50</v>
      </c>
      <c r="AZ109" s="12">
        <f t="shared" si="78"/>
        <v>61.76470588</v>
      </c>
      <c r="BA109" s="12">
        <f t="shared" si="78"/>
        <v>94.11764706</v>
      </c>
      <c r="BB109" s="12">
        <f t="shared" si="78"/>
        <v>11.76470588</v>
      </c>
    </row>
    <row r="110">
      <c r="A110" s="2" t="s">
        <v>104</v>
      </c>
      <c r="B110" s="8">
        <f t="shared" ref="B110:AE110" si="79">(COUNTIF(B$2:B$69, "&lt;"&amp;B41)) * (100/68)</f>
        <v>0</v>
      </c>
      <c r="C110" s="8">
        <f t="shared" si="79"/>
        <v>72.05882353</v>
      </c>
      <c r="D110" s="8">
        <f t="shared" si="79"/>
        <v>66.17647059</v>
      </c>
      <c r="E110" s="8">
        <f t="shared" si="79"/>
        <v>26.47058824</v>
      </c>
      <c r="F110" s="8">
        <f t="shared" si="79"/>
        <v>26.47058824</v>
      </c>
      <c r="G110" s="8">
        <f t="shared" si="79"/>
        <v>55.88235294</v>
      </c>
      <c r="H110" s="8">
        <f t="shared" si="79"/>
        <v>0</v>
      </c>
      <c r="I110" s="8">
        <f t="shared" si="79"/>
        <v>0</v>
      </c>
      <c r="J110" s="8">
        <f t="shared" si="79"/>
        <v>54.41176471</v>
      </c>
      <c r="K110" s="8">
        <f t="shared" si="79"/>
        <v>42.64705882</v>
      </c>
      <c r="L110" s="8">
        <f t="shared" si="79"/>
        <v>72.05882353</v>
      </c>
      <c r="M110" s="8">
        <f t="shared" si="79"/>
        <v>58.82352941</v>
      </c>
      <c r="N110" s="8">
        <f t="shared" si="79"/>
        <v>51.47058824</v>
      </c>
      <c r="O110" s="8">
        <f t="shared" si="79"/>
        <v>51.47058824</v>
      </c>
      <c r="P110" s="8">
        <f t="shared" si="79"/>
        <v>63.23529412</v>
      </c>
      <c r="Q110" s="8">
        <f t="shared" si="79"/>
        <v>82.35294118</v>
      </c>
      <c r="R110" s="8">
        <f t="shared" si="79"/>
        <v>91.17647059</v>
      </c>
      <c r="S110" s="8">
        <f t="shared" si="79"/>
        <v>7.352941176</v>
      </c>
      <c r="T110" s="8">
        <f t="shared" si="79"/>
        <v>89.70588235</v>
      </c>
      <c r="U110" s="8">
        <f t="shared" si="79"/>
        <v>42.64705882</v>
      </c>
      <c r="V110" s="8">
        <f t="shared" si="79"/>
        <v>25</v>
      </c>
      <c r="W110" s="8">
        <f t="shared" si="79"/>
        <v>13.23529412</v>
      </c>
      <c r="X110" s="8">
        <f t="shared" si="79"/>
        <v>10.29411765</v>
      </c>
      <c r="Y110" s="8">
        <f t="shared" si="79"/>
        <v>47.05882353</v>
      </c>
      <c r="Z110" s="8">
        <f t="shared" si="79"/>
        <v>47.05882353</v>
      </c>
      <c r="AA110" s="8">
        <f t="shared" si="79"/>
        <v>30.88235294</v>
      </c>
      <c r="AB110" s="8">
        <f t="shared" si="79"/>
        <v>63.23529412</v>
      </c>
      <c r="AC110" s="8">
        <f t="shared" si="79"/>
        <v>20.58823529</v>
      </c>
      <c r="AD110" s="8">
        <f t="shared" si="79"/>
        <v>4.411764706</v>
      </c>
      <c r="AE110" s="8">
        <f t="shared" si="79"/>
        <v>4.411764706</v>
      </c>
      <c r="AF110" s="12">
        <f t="shared" ref="AF110:BB110" si="80">(COUNTIF(AF$2:AF$69, "&gt;"&amp;AF41)) * (100/68)</f>
        <v>66.17647059</v>
      </c>
      <c r="AG110" s="12">
        <f t="shared" si="80"/>
        <v>50</v>
      </c>
      <c r="AH110" s="12">
        <f t="shared" si="80"/>
        <v>88.23529412</v>
      </c>
      <c r="AI110" s="12">
        <f t="shared" si="80"/>
        <v>44.11764706</v>
      </c>
      <c r="AJ110" s="12">
        <f t="shared" si="80"/>
        <v>76.47058824</v>
      </c>
      <c r="AK110" s="12">
        <f t="shared" si="80"/>
        <v>85.29411765</v>
      </c>
      <c r="AL110" s="12">
        <f t="shared" si="80"/>
        <v>80.88235294</v>
      </c>
      <c r="AM110" s="12">
        <f t="shared" si="80"/>
        <v>86.76470588</v>
      </c>
      <c r="AN110" s="12">
        <f t="shared" si="80"/>
        <v>66.17647059</v>
      </c>
      <c r="AO110" s="12">
        <f t="shared" si="80"/>
        <v>77.94117647</v>
      </c>
      <c r="AP110" s="12">
        <f t="shared" si="80"/>
        <v>67.64705882</v>
      </c>
      <c r="AQ110" s="12">
        <f t="shared" si="80"/>
        <v>57.35294118</v>
      </c>
      <c r="AR110" s="12">
        <f t="shared" si="80"/>
        <v>50</v>
      </c>
      <c r="AS110" s="12">
        <f t="shared" si="80"/>
        <v>80.88235294</v>
      </c>
      <c r="AT110" s="12">
        <f t="shared" si="80"/>
        <v>86.76470588</v>
      </c>
      <c r="AU110" s="12">
        <f t="shared" si="80"/>
        <v>77.94117647</v>
      </c>
      <c r="AV110" s="12">
        <f t="shared" si="80"/>
        <v>23.52941176</v>
      </c>
      <c r="AW110" s="12">
        <f t="shared" si="80"/>
        <v>60.29411765</v>
      </c>
      <c r="AX110" s="12">
        <f t="shared" si="80"/>
        <v>88.23529412</v>
      </c>
      <c r="AY110" s="12">
        <f t="shared" si="80"/>
        <v>79.41176471</v>
      </c>
      <c r="AZ110" s="12">
        <f t="shared" si="80"/>
        <v>73.52941176</v>
      </c>
      <c r="BA110" s="12">
        <f t="shared" si="80"/>
        <v>64.70588235</v>
      </c>
      <c r="BB110" s="12">
        <f t="shared" si="80"/>
        <v>77.94117647</v>
      </c>
    </row>
    <row r="111">
      <c r="A111" s="2" t="s">
        <v>72</v>
      </c>
      <c r="B111" s="8">
        <f t="shared" ref="B111:AE111" si="81">(COUNTIF(B$2:B$69, "&lt;"&amp;B42)) * (100/68)</f>
        <v>45.58823529</v>
      </c>
      <c r="C111" s="8">
        <f t="shared" si="81"/>
        <v>26.47058824</v>
      </c>
      <c r="D111" s="8">
        <f t="shared" si="81"/>
        <v>32.35294118</v>
      </c>
      <c r="E111" s="8">
        <f t="shared" si="81"/>
        <v>67.64705882</v>
      </c>
      <c r="F111" s="8">
        <f t="shared" si="81"/>
        <v>80.88235294</v>
      </c>
      <c r="G111" s="8">
        <f t="shared" si="81"/>
        <v>42.64705882</v>
      </c>
      <c r="H111" s="8">
        <f t="shared" si="81"/>
        <v>88.23529412</v>
      </c>
      <c r="I111" s="8">
        <f t="shared" si="81"/>
        <v>0</v>
      </c>
      <c r="J111" s="8">
        <f t="shared" si="81"/>
        <v>80.88235294</v>
      </c>
      <c r="K111" s="8">
        <f t="shared" si="81"/>
        <v>47.05882353</v>
      </c>
      <c r="L111" s="8">
        <f t="shared" si="81"/>
        <v>91.17647059</v>
      </c>
      <c r="M111" s="8">
        <f t="shared" si="81"/>
        <v>97.05882353</v>
      </c>
      <c r="N111" s="8">
        <f t="shared" si="81"/>
        <v>94.11764706</v>
      </c>
      <c r="O111" s="8">
        <f t="shared" si="81"/>
        <v>60.29411765</v>
      </c>
      <c r="P111" s="8">
        <f t="shared" si="81"/>
        <v>7.352941176</v>
      </c>
      <c r="Q111" s="8">
        <f t="shared" si="81"/>
        <v>76.47058824</v>
      </c>
      <c r="R111" s="8">
        <f t="shared" si="81"/>
        <v>30.88235294</v>
      </c>
      <c r="S111" s="8">
        <f t="shared" si="81"/>
        <v>23.52941176</v>
      </c>
      <c r="T111" s="8">
        <f t="shared" si="81"/>
        <v>77.94117647</v>
      </c>
      <c r="U111" s="8">
        <f t="shared" si="81"/>
        <v>48.52941176</v>
      </c>
      <c r="V111" s="8">
        <f t="shared" si="81"/>
        <v>69.11764706</v>
      </c>
      <c r="W111" s="8">
        <f t="shared" si="81"/>
        <v>17.64705882</v>
      </c>
      <c r="X111" s="8">
        <f t="shared" si="81"/>
        <v>86.76470588</v>
      </c>
      <c r="Y111" s="8">
        <f t="shared" si="81"/>
        <v>41.17647059</v>
      </c>
      <c r="Z111" s="8">
        <f t="shared" si="81"/>
        <v>76.47058824</v>
      </c>
      <c r="AA111" s="8">
        <f t="shared" si="81"/>
        <v>48.52941176</v>
      </c>
      <c r="AB111" s="8">
        <f t="shared" si="81"/>
        <v>75</v>
      </c>
      <c r="AC111" s="8">
        <f t="shared" si="81"/>
        <v>30.88235294</v>
      </c>
      <c r="AD111" s="8">
        <f t="shared" si="81"/>
        <v>72.05882353</v>
      </c>
      <c r="AE111" s="8">
        <f t="shared" si="81"/>
        <v>57.35294118</v>
      </c>
      <c r="AF111" s="12">
        <f t="shared" ref="AF111:BB111" si="82">(COUNTIF(AF$2:AF$69, "&gt;"&amp;AF42)) * (100/68)</f>
        <v>26.47058824</v>
      </c>
      <c r="AG111" s="12">
        <f t="shared" si="82"/>
        <v>16.17647059</v>
      </c>
      <c r="AH111" s="12">
        <f t="shared" si="82"/>
        <v>35.29411765</v>
      </c>
      <c r="AI111" s="12">
        <f t="shared" si="82"/>
        <v>98.52941176</v>
      </c>
      <c r="AJ111" s="12">
        <f t="shared" si="82"/>
        <v>80.88235294</v>
      </c>
      <c r="AK111" s="12">
        <f t="shared" si="82"/>
        <v>72.05882353</v>
      </c>
      <c r="AL111" s="12">
        <f t="shared" si="82"/>
        <v>55.88235294</v>
      </c>
      <c r="AM111" s="12">
        <f t="shared" si="82"/>
        <v>36.76470588</v>
      </c>
      <c r="AN111" s="12">
        <f t="shared" si="82"/>
        <v>50</v>
      </c>
      <c r="AO111" s="12">
        <f t="shared" si="82"/>
        <v>73.52941176</v>
      </c>
      <c r="AP111" s="12">
        <f t="shared" si="82"/>
        <v>72.05882353</v>
      </c>
      <c r="AQ111" s="12">
        <f t="shared" si="82"/>
        <v>82.35294118</v>
      </c>
      <c r="AR111" s="12">
        <f t="shared" si="82"/>
        <v>23.52941176</v>
      </c>
      <c r="AS111" s="12">
        <f t="shared" si="82"/>
        <v>44.11764706</v>
      </c>
      <c r="AT111" s="12">
        <f t="shared" si="82"/>
        <v>41.17647059</v>
      </c>
      <c r="AU111" s="12">
        <f t="shared" si="82"/>
        <v>38.23529412</v>
      </c>
      <c r="AV111" s="12">
        <f t="shared" si="82"/>
        <v>51.47058824</v>
      </c>
      <c r="AW111" s="12">
        <f t="shared" si="82"/>
        <v>35.29411765</v>
      </c>
      <c r="AX111" s="12">
        <f t="shared" si="82"/>
        <v>52.94117647</v>
      </c>
      <c r="AY111" s="12">
        <f t="shared" si="82"/>
        <v>29.41176471</v>
      </c>
      <c r="AZ111" s="12">
        <f t="shared" si="82"/>
        <v>86.76470588</v>
      </c>
      <c r="BA111" s="12">
        <f t="shared" si="82"/>
        <v>77.94117647</v>
      </c>
      <c r="BB111" s="12">
        <f t="shared" si="82"/>
        <v>41.17647059</v>
      </c>
    </row>
    <row r="112">
      <c r="A112" s="2" t="s">
        <v>105</v>
      </c>
      <c r="B112" s="8">
        <f t="shared" ref="B112:AE112" si="83">(COUNTIF(B$2:B$69, "&lt;"&amp;B43)) * (100/68)</f>
        <v>0</v>
      </c>
      <c r="C112" s="8">
        <f t="shared" si="83"/>
        <v>83.82352941</v>
      </c>
      <c r="D112" s="8">
        <f t="shared" si="83"/>
        <v>66.17647059</v>
      </c>
      <c r="E112" s="8">
        <f t="shared" si="83"/>
        <v>25</v>
      </c>
      <c r="F112" s="8">
        <f t="shared" si="83"/>
        <v>25</v>
      </c>
      <c r="G112" s="8">
        <f t="shared" si="83"/>
        <v>45.58823529</v>
      </c>
      <c r="H112" s="8">
        <f t="shared" si="83"/>
        <v>0</v>
      </c>
      <c r="I112" s="8">
        <f t="shared" si="83"/>
        <v>0</v>
      </c>
      <c r="J112" s="8">
        <f t="shared" si="83"/>
        <v>55.88235294</v>
      </c>
      <c r="K112" s="8">
        <f t="shared" si="83"/>
        <v>77.94117647</v>
      </c>
      <c r="L112" s="8">
        <f t="shared" si="83"/>
        <v>35.29411765</v>
      </c>
      <c r="M112" s="8">
        <f t="shared" si="83"/>
        <v>61.76470588</v>
      </c>
      <c r="N112" s="8">
        <f t="shared" si="83"/>
        <v>57.35294118</v>
      </c>
      <c r="O112" s="8">
        <f t="shared" si="83"/>
        <v>54.41176471</v>
      </c>
      <c r="P112" s="8">
        <f t="shared" si="83"/>
        <v>58.82352941</v>
      </c>
      <c r="Q112" s="8">
        <f t="shared" si="83"/>
        <v>20.58823529</v>
      </c>
      <c r="R112" s="8">
        <f t="shared" si="83"/>
        <v>48.52941176</v>
      </c>
      <c r="S112" s="8">
        <f t="shared" si="83"/>
        <v>57.35294118</v>
      </c>
      <c r="T112" s="8">
        <f t="shared" si="83"/>
        <v>29.41176471</v>
      </c>
      <c r="U112" s="8">
        <f t="shared" si="83"/>
        <v>35.29411765</v>
      </c>
      <c r="V112" s="8">
        <f t="shared" si="83"/>
        <v>4.411764706</v>
      </c>
      <c r="W112" s="8">
        <f t="shared" si="83"/>
        <v>92.64705882</v>
      </c>
      <c r="X112" s="8">
        <f t="shared" si="83"/>
        <v>64.70588235</v>
      </c>
      <c r="Y112" s="8">
        <f t="shared" si="83"/>
        <v>61.76470588</v>
      </c>
      <c r="Z112" s="8">
        <f t="shared" si="83"/>
        <v>20.58823529</v>
      </c>
      <c r="AA112" s="8">
        <f t="shared" si="83"/>
        <v>14.70588235</v>
      </c>
      <c r="AB112" s="8">
        <f t="shared" si="83"/>
        <v>75</v>
      </c>
      <c r="AC112" s="8">
        <f t="shared" si="83"/>
        <v>55.88235294</v>
      </c>
      <c r="AD112" s="8">
        <f t="shared" si="83"/>
        <v>76.47058824</v>
      </c>
      <c r="AE112" s="8">
        <f t="shared" si="83"/>
        <v>26.47058824</v>
      </c>
      <c r="AF112" s="12">
        <f t="shared" ref="AF112:BB112" si="84">(COUNTIF(AF$2:AF$69, "&gt;"&amp;AF43)) * (100/68)</f>
        <v>82.35294118</v>
      </c>
      <c r="AG112" s="12">
        <f t="shared" si="84"/>
        <v>70.58823529</v>
      </c>
      <c r="AH112" s="12">
        <f t="shared" si="84"/>
        <v>85.29411765</v>
      </c>
      <c r="AI112" s="12">
        <f t="shared" si="84"/>
        <v>32.35294118</v>
      </c>
      <c r="AJ112" s="12">
        <f t="shared" si="84"/>
        <v>50</v>
      </c>
      <c r="AK112" s="12">
        <f t="shared" si="84"/>
        <v>51.47058824</v>
      </c>
      <c r="AL112" s="12">
        <f t="shared" si="84"/>
        <v>60.29411765</v>
      </c>
      <c r="AM112" s="12">
        <f t="shared" si="84"/>
        <v>8.823529412</v>
      </c>
      <c r="AN112" s="12">
        <f t="shared" si="84"/>
        <v>86.76470588</v>
      </c>
      <c r="AO112" s="12">
        <f t="shared" si="84"/>
        <v>88.23529412</v>
      </c>
      <c r="AP112" s="12">
        <f t="shared" si="84"/>
        <v>86.76470588</v>
      </c>
      <c r="AQ112" s="12">
        <f t="shared" si="84"/>
        <v>66.17647059</v>
      </c>
      <c r="AR112" s="12">
        <f t="shared" si="84"/>
        <v>39.70588235</v>
      </c>
      <c r="AS112" s="12">
        <f t="shared" si="84"/>
        <v>73.52941176</v>
      </c>
      <c r="AT112" s="12">
        <f t="shared" si="84"/>
        <v>13.23529412</v>
      </c>
      <c r="AU112" s="12">
        <f t="shared" si="84"/>
        <v>13.23529412</v>
      </c>
      <c r="AV112" s="12">
        <f t="shared" si="84"/>
        <v>29.41176471</v>
      </c>
      <c r="AW112" s="12">
        <f t="shared" si="84"/>
        <v>19.11764706</v>
      </c>
      <c r="AX112" s="12">
        <f t="shared" si="84"/>
        <v>66.17647059</v>
      </c>
      <c r="AY112" s="12">
        <f t="shared" si="84"/>
        <v>75</v>
      </c>
      <c r="AZ112" s="12">
        <f t="shared" si="84"/>
        <v>7.352941176</v>
      </c>
      <c r="BA112" s="12">
        <f t="shared" si="84"/>
        <v>25</v>
      </c>
      <c r="BB112" s="12">
        <f t="shared" si="84"/>
        <v>67.64705882</v>
      </c>
    </row>
    <row r="113">
      <c r="A113" s="2" t="s">
        <v>106</v>
      </c>
      <c r="B113" s="8">
        <f t="shared" ref="B113:AE113" si="85">(COUNTIF(B$2:B$69, "&lt;"&amp;B44)) * (100/68)</f>
        <v>45.58823529</v>
      </c>
      <c r="C113" s="8">
        <f t="shared" si="85"/>
        <v>1.470588235</v>
      </c>
      <c r="D113" s="8">
        <f t="shared" si="85"/>
        <v>5.882352941</v>
      </c>
      <c r="E113" s="8">
        <f t="shared" si="85"/>
        <v>75</v>
      </c>
      <c r="F113" s="8">
        <f t="shared" si="85"/>
        <v>91.17647059</v>
      </c>
      <c r="G113" s="8">
        <f t="shared" si="85"/>
        <v>5.882352941</v>
      </c>
      <c r="H113" s="8">
        <f t="shared" si="85"/>
        <v>0</v>
      </c>
      <c r="I113" s="8">
        <f t="shared" si="85"/>
        <v>0</v>
      </c>
      <c r="J113" s="8">
        <f t="shared" si="85"/>
        <v>20.58823529</v>
      </c>
      <c r="K113" s="8">
        <f t="shared" si="85"/>
        <v>23.52941176</v>
      </c>
      <c r="L113" s="8">
        <f t="shared" si="85"/>
        <v>23.52941176</v>
      </c>
      <c r="M113" s="8">
        <f t="shared" si="85"/>
        <v>51.47058824</v>
      </c>
      <c r="N113" s="8">
        <f t="shared" si="85"/>
        <v>63.23529412</v>
      </c>
      <c r="O113" s="8">
        <f t="shared" si="85"/>
        <v>19.11764706</v>
      </c>
      <c r="P113" s="8">
        <f t="shared" si="85"/>
        <v>17.64705882</v>
      </c>
      <c r="Q113" s="8">
        <f t="shared" si="85"/>
        <v>26.47058824</v>
      </c>
      <c r="R113" s="8">
        <f t="shared" si="85"/>
        <v>5.882352941</v>
      </c>
      <c r="S113" s="8">
        <f t="shared" si="85"/>
        <v>67.64705882</v>
      </c>
      <c r="T113" s="8">
        <f t="shared" si="85"/>
        <v>2.941176471</v>
      </c>
      <c r="U113" s="8">
        <f t="shared" si="85"/>
        <v>13.23529412</v>
      </c>
      <c r="V113" s="8">
        <f t="shared" si="85"/>
        <v>35.29411765</v>
      </c>
      <c r="W113" s="8">
        <f t="shared" si="85"/>
        <v>85.29411765</v>
      </c>
      <c r="X113" s="8">
        <f t="shared" si="85"/>
        <v>17.64705882</v>
      </c>
      <c r="Y113" s="8">
        <f t="shared" si="85"/>
        <v>5.882352941</v>
      </c>
      <c r="Z113" s="8">
        <f t="shared" si="85"/>
        <v>0</v>
      </c>
      <c r="AA113" s="8">
        <f t="shared" si="85"/>
        <v>0</v>
      </c>
      <c r="AB113" s="8">
        <f t="shared" si="85"/>
        <v>80.88235294</v>
      </c>
      <c r="AC113" s="8">
        <f t="shared" si="85"/>
        <v>51.47058824</v>
      </c>
      <c r="AD113" s="8">
        <f t="shared" si="85"/>
        <v>7.352941176</v>
      </c>
      <c r="AE113" s="8">
        <f t="shared" si="85"/>
        <v>35.29411765</v>
      </c>
      <c r="AF113" s="12">
        <f t="shared" ref="AF113:BB113" si="86">(COUNTIF(AF$2:AF$69, "&gt;"&amp;AF44)) * (100/68)</f>
        <v>7.352941176</v>
      </c>
      <c r="AG113" s="12">
        <f t="shared" si="86"/>
        <v>7.352941176</v>
      </c>
      <c r="AH113" s="12">
        <f t="shared" si="86"/>
        <v>80.88235294</v>
      </c>
      <c r="AI113" s="12">
        <f t="shared" si="86"/>
        <v>73.52941176</v>
      </c>
      <c r="AJ113" s="12">
        <f t="shared" si="86"/>
        <v>95.58823529</v>
      </c>
      <c r="AK113" s="12">
        <f t="shared" si="86"/>
        <v>95.58823529</v>
      </c>
      <c r="AL113" s="12">
        <f t="shared" si="86"/>
        <v>11.76470588</v>
      </c>
      <c r="AM113" s="12">
        <f t="shared" si="86"/>
        <v>4.411764706</v>
      </c>
      <c r="AN113" s="12">
        <f t="shared" si="86"/>
        <v>95.58823529</v>
      </c>
      <c r="AO113" s="12">
        <f t="shared" si="86"/>
        <v>42.64705882</v>
      </c>
      <c r="AP113" s="12">
        <f t="shared" si="86"/>
        <v>97.05882353</v>
      </c>
      <c r="AQ113" s="12">
        <f t="shared" si="86"/>
        <v>23.52941176</v>
      </c>
      <c r="AR113" s="12">
        <f t="shared" si="86"/>
        <v>13.23529412</v>
      </c>
      <c r="AS113" s="12">
        <f t="shared" si="86"/>
        <v>29.41176471</v>
      </c>
      <c r="AT113" s="12">
        <f t="shared" si="86"/>
        <v>20.58823529</v>
      </c>
      <c r="AU113" s="12">
        <f t="shared" si="86"/>
        <v>20.58823529</v>
      </c>
      <c r="AV113" s="12">
        <f t="shared" si="86"/>
        <v>77.94117647</v>
      </c>
      <c r="AW113" s="12">
        <f t="shared" si="86"/>
        <v>91.17647059</v>
      </c>
      <c r="AX113" s="12">
        <f t="shared" si="86"/>
        <v>45.58823529</v>
      </c>
      <c r="AY113" s="12">
        <f t="shared" si="86"/>
        <v>16.17647059</v>
      </c>
      <c r="AZ113" s="12">
        <f t="shared" si="86"/>
        <v>2.941176471</v>
      </c>
      <c r="BA113" s="12">
        <f t="shared" si="86"/>
        <v>64.70588235</v>
      </c>
      <c r="BB113" s="12">
        <f t="shared" si="86"/>
        <v>86.76470588</v>
      </c>
    </row>
    <row r="114">
      <c r="A114" s="2" t="s">
        <v>120</v>
      </c>
      <c r="B114" s="8">
        <f t="shared" ref="B114:AE114" si="87">(COUNTIF(B$2:B$69, "&lt;"&amp;B45)) * (100/68)</f>
        <v>45.58823529</v>
      </c>
      <c r="C114" s="8">
        <f t="shared" si="87"/>
        <v>14.70588235</v>
      </c>
      <c r="D114" s="8">
        <f t="shared" si="87"/>
        <v>2.941176471</v>
      </c>
      <c r="E114" s="8">
        <f t="shared" si="87"/>
        <v>36.76470588</v>
      </c>
      <c r="F114" s="8">
        <f t="shared" si="87"/>
        <v>48.52941176</v>
      </c>
      <c r="G114" s="8">
        <f t="shared" si="87"/>
        <v>1.470588235</v>
      </c>
      <c r="H114" s="8">
        <f t="shared" si="87"/>
        <v>30.88235294</v>
      </c>
      <c r="I114" s="8">
        <f t="shared" si="87"/>
        <v>0</v>
      </c>
      <c r="J114" s="8">
        <f t="shared" si="87"/>
        <v>1.470588235</v>
      </c>
      <c r="K114" s="8">
        <f t="shared" si="87"/>
        <v>20.58823529</v>
      </c>
      <c r="L114" s="8">
        <f t="shared" si="87"/>
        <v>2.941176471</v>
      </c>
      <c r="M114" s="8">
        <f t="shared" si="87"/>
        <v>42.64705882</v>
      </c>
      <c r="N114" s="8">
        <f t="shared" si="87"/>
        <v>60.29411765</v>
      </c>
      <c r="O114" s="8">
        <f t="shared" si="87"/>
        <v>17.64705882</v>
      </c>
      <c r="P114" s="8">
        <f t="shared" si="87"/>
        <v>2.941176471</v>
      </c>
      <c r="Q114" s="8">
        <f t="shared" si="87"/>
        <v>0</v>
      </c>
      <c r="R114" s="8">
        <f t="shared" si="87"/>
        <v>0</v>
      </c>
      <c r="S114" s="8">
        <f t="shared" si="87"/>
        <v>92.64705882</v>
      </c>
      <c r="T114" s="8">
        <f t="shared" si="87"/>
        <v>32.35294118</v>
      </c>
      <c r="U114" s="8">
        <f t="shared" si="87"/>
        <v>76.47058824</v>
      </c>
      <c r="V114" s="8">
        <f t="shared" si="87"/>
        <v>36.76470588</v>
      </c>
      <c r="W114" s="8">
        <f t="shared" si="87"/>
        <v>85.29411765</v>
      </c>
      <c r="X114" s="8">
        <f t="shared" si="87"/>
        <v>45.58823529</v>
      </c>
      <c r="Y114" s="8">
        <f t="shared" si="87"/>
        <v>0</v>
      </c>
      <c r="Z114" s="8">
        <f t="shared" si="87"/>
        <v>13.23529412</v>
      </c>
      <c r="AA114" s="8">
        <f t="shared" si="87"/>
        <v>4.411764706</v>
      </c>
      <c r="AB114" s="8">
        <f t="shared" si="87"/>
        <v>89.70588235</v>
      </c>
      <c r="AC114" s="8">
        <f t="shared" si="87"/>
        <v>51.47058824</v>
      </c>
      <c r="AD114" s="8">
        <f t="shared" si="87"/>
        <v>66.17647059</v>
      </c>
      <c r="AE114" s="8">
        <f t="shared" si="87"/>
        <v>42.64705882</v>
      </c>
      <c r="AF114" s="12">
        <f t="shared" ref="AF114:BB114" si="88">(COUNTIF(AF$2:AF$69, "&gt;"&amp;AF45)) * (100/68)</f>
        <v>13.23529412</v>
      </c>
      <c r="AG114" s="12">
        <f t="shared" si="88"/>
        <v>4.411764706</v>
      </c>
      <c r="AH114" s="12">
        <f t="shared" si="88"/>
        <v>91.17647059</v>
      </c>
      <c r="AI114" s="12">
        <f t="shared" si="88"/>
        <v>70.58823529</v>
      </c>
      <c r="AJ114" s="12">
        <f t="shared" si="88"/>
        <v>72.05882353</v>
      </c>
      <c r="AK114" s="12">
        <f t="shared" si="88"/>
        <v>42.64705882</v>
      </c>
      <c r="AL114" s="12">
        <f t="shared" si="88"/>
        <v>22.05882353</v>
      </c>
      <c r="AM114" s="12">
        <f t="shared" si="88"/>
        <v>83.82352941</v>
      </c>
      <c r="AN114" s="12">
        <f t="shared" si="88"/>
        <v>94.11764706</v>
      </c>
      <c r="AO114" s="12">
        <f t="shared" si="88"/>
        <v>92.64705882</v>
      </c>
      <c r="AP114" s="12">
        <f t="shared" si="88"/>
        <v>92.64705882</v>
      </c>
      <c r="AQ114" s="12">
        <f t="shared" si="88"/>
        <v>75</v>
      </c>
      <c r="AR114" s="12">
        <f t="shared" si="88"/>
        <v>27.94117647</v>
      </c>
      <c r="AS114" s="12">
        <f t="shared" si="88"/>
        <v>77.94117647</v>
      </c>
      <c r="AT114" s="12">
        <f t="shared" si="88"/>
        <v>77.94117647</v>
      </c>
      <c r="AU114" s="12">
        <f t="shared" si="88"/>
        <v>80.88235294</v>
      </c>
      <c r="AV114" s="12">
        <f t="shared" si="88"/>
        <v>48.52941176</v>
      </c>
      <c r="AW114" s="12">
        <f t="shared" si="88"/>
        <v>35.29411765</v>
      </c>
      <c r="AX114" s="12">
        <f t="shared" si="88"/>
        <v>32.35294118</v>
      </c>
      <c r="AY114" s="12">
        <f t="shared" si="88"/>
        <v>36.76470588</v>
      </c>
      <c r="AZ114" s="12">
        <f t="shared" si="88"/>
        <v>25</v>
      </c>
      <c r="BA114" s="12">
        <f t="shared" si="88"/>
        <v>57.35294118</v>
      </c>
      <c r="BB114" s="12">
        <f t="shared" si="88"/>
        <v>91.17647059</v>
      </c>
    </row>
    <row r="115">
      <c r="A115" s="2" t="s">
        <v>73</v>
      </c>
      <c r="B115" s="8">
        <f t="shared" ref="B115:AE115" si="89">(COUNTIF(B$2:B$69, "&lt;"&amp;B46)) * (100/68)</f>
        <v>45.58823529</v>
      </c>
      <c r="C115" s="8">
        <f t="shared" si="89"/>
        <v>26.47058824</v>
      </c>
      <c r="D115" s="8">
        <f t="shared" si="89"/>
        <v>51.47058824</v>
      </c>
      <c r="E115" s="8">
        <f t="shared" si="89"/>
        <v>32.35294118</v>
      </c>
      <c r="F115" s="8">
        <f t="shared" si="89"/>
        <v>33.82352941</v>
      </c>
      <c r="G115" s="8">
        <f t="shared" si="89"/>
        <v>69.11764706</v>
      </c>
      <c r="H115" s="8">
        <f t="shared" si="89"/>
        <v>48.52941176</v>
      </c>
      <c r="I115" s="8">
        <f t="shared" si="89"/>
        <v>0</v>
      </c>
      <c r="J115" s="8">
        <f t="shared" si="89"/>
        <v>38.23529412</v>
      </c>
      <c r="K115" s="8">
        <f t="shared" si="89"/>
        <v>42.64705882</v>
      </c>
      <c r="L115" s="8">
        <f t="shared" si="89"/>
        <v>29.41176471</v>
      </c>
      <c r="M115" s="8">
        <f t="shared" si="89"/>
        <v>7.352941176</v>
      </c>
      <c r="N115" s="8">
        <f t="shared" si="89"/>
        <v>10.29411765</v>
      </c>
      <c r="O115" s="8">
        <f t="shared" si="89"/>
        <v>51.47058824</v>
      </c>
      <c r="P115" s="8">
        <f t="shared" si="89"/>
        <v>85.29411765</v>
      </c>
      <c r="Q115" s="8">
        <f t="shared" si="89"/>
        <v>63.23529412</v>
      </c>
      <c r="R115" s="8">
        <f t="shared" si="89"/>
        <v>85.29411765</v>
      </c>
      <c r="S115" s="8">
        <f t="shared" si="89"/>
        <v>45.58823529</v>
      </c>
      <c r="T115" s="8">
        <f t="shared" si="89"/>
        <v>58.82352941</v>
      </c>
      <c r="U115" s="8">
        <f t="shared" si="89"/>
        <v>58.82352941</v>
      </c>
      <c r="V115" s="8">
        <f t="shared" si="89"/>
        <v>45.58823529</v>
      </c>
      <c r="W115" s="8">
        <f t="shared" si="89"/>
        <v>10.29411765</v>
      </c>
      <c r="X115" s="8">
        <f t="shared" si="89"/>
        <v>69.11764706</v>
      </c>
      <c r="Y115" s="8">
        <f t="shared" si="89"/>
        <v>55.88235294</v>
      </c>
      <c r="Z115" s="8">
        <f t="shared" si="89"/>
        <v>72.05882353</v>
      </c>
      <c r="AA115" s="8">
        <f t="shared" si="89"/>
        <v>30.88235294</v>
      </c>
      <c r="AB115" s="8">
        <f t="shared" si="89"/>
        <v>85.29411765</v>
      </c>
      <c r="AC115" s="8">
        <f t="shared" si="89"/>
        <v>41.17647059</v>
      </c>
      <c r="AD115" s="8">
        <f t="shared" si="89"/>
        <v>67.64705882</v>
      </c>
      <c r="AE115" s="8">
        <f t="shared" si="89"/>
        <v>60.29411765</v>
      </c>
      <c r="AF115" s="12">
        <f t="shared" ref="AF115:BB115" si="90">(COUNTIF(AF$2:AF$69, "&gt;"&amp;AF46)) * (100/68)</f>
        <v>26.47058824</v>
      </c>
      <c r="AG115" s="12">
        <f t="shared" si="90"/>
        <v>35.29411765</v>
      </c>
      <c r="AH115" s="12">
        <f t="shared" si="90"/>
        <v>7.352941176</v>
      </c>
      <c r="AI115" s="12">
        <f t="shared" si="90"/>
        <v>11.76470588</v>
      </c>
      <c r="AJ115" s="12">
        <f t="shared" si="90"/>
        <v>36.76470588</v>
      </c>
      <c r="AK115" s="12">
        <f t="shared" si="90"/>
        <v>52.94117647</v>
      </c>
      <c r="AL115" s="12">
        <f t="shared" si="90"/>
        <v>67.64705882</v>
      </c>
      <c r="AM115" s="12">
        <f t="shared" si="90"/>
        <v>61.76470588</v>
      </c>
      <c r="AN115" s="12">
        <f t="shared" si="90"/>
        <v>33.82352941</v>
      </c>
      <c r="AO115" s="12">
        <f t="shared" si="90"/>
        <v>38.23529412</v>
      </c>
      <c r="AP115" s="12">
        <f t="shared" si="90"/>
        <v>60.29411765</v>
      </c>
      <c r="AQ115" s="12">
        <f t="shared" si="90"/>
        <v>42.64705882</v>
      </c>
      <c r="AR115" s="12">
        <f t="shared" si="90"/>
        <v>11.76470588</v>
      </c>
      <c r="AS115" s="12">
        <f t="shared" si="90"/>
        <v>38.23529412</v>
      </c>
      <c r="AT115" s="12">
        <f t="shared" si="90"/>
        <v>39.70588235</v>
      </c>
      <c r="AU115" s="12">
        <f t="shared" si="90"/>
        <v>39.70588235</v>
      </c>
      <c r="AV115" s="12">
        <f t="shared" si="90"/>
        <v>41.17647059</v>
      </c>
      <c r="AW115" s="12">
        <f t="shared" si="90"/>
        <v>30.88235294</v>
      </c>
      <c r="AX115" s="12">
        <f t="shared" si="90"/>
        <v>22.05882353</v>
      </c>
      <c r="AY115" s="12">
        <f t="shared" si="90"/>
        <v>80.88235294</v>
      </c>
      <c r="AZ115" s="12">
        <f t="shared" si="90"/>
        <v>83.82352941</v>
      </c>
      <c r="BA115" s="12">
        <f t="shared" si="90"/>
        <v>45.58823529</v>
      </c>
      <c r="BB115" s="12">
        <f t="shared" si="90"/>
        <v>25</v>
      </c>
    </row>
    <row r="116">
      <c r="A116" s="2" t="s">
        <v>74</v>
      </c>
      <c r="B116" s="8">
        <f t="shared" ref="B116:AE116" si="91">(COUNTIF(B$2:B$69, "&lt;"&amp;B47)) * (100/68)</f>
        <v>45.58823529</v>
      </c>
      <c r="C116" s="8">
        <f t="shared" si="91"/>
        <v>52.94117647</v>
      </c>
      <c r="D116" s="8">
        <f t="shared" si="91"/>
        <v>66.17647059</v>
      </c>
      <c r="E116" s="8">
        <f t="shared" si="91"/>
        <v>73.52941176</v>
      </c>
      <c r="F116" s="8">
        <f t="shared" si="91"/>
        <v>80.88235294</v>
      </c>
      <c r="G116" s="8">
        <f t="shared" si="91"/>
        <v>76.47058824</v>
      </c>
      <c r="H116" s="8">
        <f t="shared" si="91"/>
        <v>67.64705882</v>
      </c>
      <c r="I116" s="8">
        <f t="shared" si="91"/>
        <v>0</v>
      </c>
      <c r="J116" s="8">
        <f t="shared" si="91"/>
        <v>95.58823529</v>
      </c>
      <c r="K116" s="8">
        <f t="shared" si="91"/>
        <v>85.29411765</v>
      </c>
      <c r="L116" s="8">
        <f t="shared" si="91"/>
        <v>94.11764706</v>
      </c>
      <c r="M116" s="8">
        <f t="shared" si="91"/>
        <v>94.11764706</v>
      </c>
      <c r="N116" s="8">
        <f t="shared" si="91"/>
        <v>91.17647059</v>
      </c>
      <c r="O116" s="8">
        <f t="shared" si="91"/>
        <v>73.52941176</v>
      </c>
      <c r="P116" s="8">
        <f t="shared" si="91"/>
        <v>44.11764706</v>
      </c>
      <c r="Q116" s="8">
        <f t="shared" si="91"/>
        <v>95.58823529</v>
      </c>
      <c r="R116" s="8">
        <f t="shared" si="91"/>
        <v>32.35294118</v>
      </c>
      <c r="S116" s="8">
        <f t="shared" si="91"/>
        <v>54.41176471</v>
      </c>
      <c r="T116" s="8">
        <f t="shared" si="91"/>
        <v>88.23529412</v>
      </c>
      <c r="U116" s="8">
        <f t="shared" si="91"/>
        <v>77.94117647</v>
      </c>
      <c r="V116" s="8">
        <f t="shared" si="91"/>
        <v>98.52941176</v>
      </c>
      <c r="W116" s="8">
        <f t="shared" si="91"/>
        <v>27.94117647</v>
      </c>
      <c r="X116" s="8">
        <f t="shared" si="91"/>
        <v>33.82352941</v>
      </c>
      <c r="Y116" s="8">
        <f t="shared" si="91"/>
        <v>91.17647059</v>
      </c>
      <c r="Z116" s="8">
        <f t="shared" si="91"/>
        <v>92.64705882</v>
      </c>
      <c r="AA116" s="8">
        <f t="shared" si="91"/>
        <v>94.11764706</v>
      </c>
      <c r="AB116" s="8">
        <f t="shared" si="91"/>
        <v>50</v>
      </c>
      <c r="AC116" s="8">
        <f t="shared" si="91"/>
        <v>61.76470588</v>
      </c>
      <c r="AD116" s="8">
        <f t="shared" si="91"/>
        <v>41.17647059</v>
      </c>
      <c r="AE116" s="8">
        <f t="shared" si="91"/>
        <v>89.70588235</v>
      </c>
      <c r="AF116" s="12">
        <f t="shared" ref="AF116:BB116" si="92">(COUNTIF(AF$2:AF$69, "&gt;"&amp;AF47)) * (100/68)</f>
        <v>45.58823529</v>
      </c>
      <c r="AG116" s="12">
        <f t="shared" si="92"/>
        <v>50</v>
      </c>
      <c r="AH116" s="12">
        <f t="shared" si="92"/>
        <v>10.29411765</v>
      </c>
      <c r="AI116" s="12">
        <f t="shared" si="92"/>
        <v>76.47058824</v>
      </c>
      <c r="AJ116" s="12">
        <f t="shared" si="92"/>
        <v>58.82352941</v>
      </c>
      <c r="AK116" s="12">
        <f t="shared" si="92"/>
        <v>52.94117647</v>
      </c>
      <c r="AL116" s="12">
        <f t="shared" si="92"/>
        <v>25</v>
      </c>
      <c r="AM116" s="12">
        <f t="shared" si="92"/>
        <v>73.52941176</v>
      </c>
      <c r="AN116" s="12">
        <f t="shared" si="92"/>
        <v>1.470588235</v>
      </c>
      <c r="AO116" s="12">
        <f t="shared" si="92"/>
        <v>20.58823529</v>
      </c>
      <c r="AP116" s="12">
        <f t="shared" si="92"/>
        <v>4.411764706</v>
      </c>
      <c r="AQ116" s="12">
        <f t="shared" si="92"/>
        <v>33.82352941</v>
      </c>
      <c r="AR116" s="12">
        <f t="shared" si="92"/>
        <v>23.52941176</v>
      </c>
      <c r="AS116" s="12">
        <f t="shared" si="92"/>
        <v>4.411764706</v>
      </c>
      <c r="AT116" s="12">
        <f t="shared" si="92"/>
        <v>54.41176471</v>
      </c>
      <c r="AU116" s="12">
        <f t="shared" si="92"/>
        <v>58.82352941</v>
      </c>
      <c r="AV116" s="12">
        <f t="shared" si="92"/>
        <v>67.64705882</v>
      </c>
      <c r="AW116" s="12">
        <f t="shared" si="92"/>
        <v>69.11764706</v>
      </c>
      <c r="AX116" s="12">
        <f t="shared" si="92"/>
        <v>2.941176471</v>
      </c>
      <c r="AY116" s="12">
        <f t="shared" si="92"/>
        <v>11.76470588</v>
      </c>
      <c r="AZ116" s="12">
        <f t="shared" si="92"/>
        <v>75</v>
      </c>
      <c r="BA116" s="12">
        <f t="shared" si="92"/>
        <v>54.41176471</v>
      </c>
      <c r="BB116" s="12">
        <f t="shared" si="92"/>
        <v>5.882352941</v>
      </c>
    </row>
    <row r="117">
      <c r="A117" s="2" t="s">
        <v>107</v>
      </c>
      <c r="B117" s="8">
        <f t="shared" ref="B117:AE117" si="93">(COUNTIF(B$2:B$69, "&lt;"&amp;B48)) * (100/68)</f>
        <v>0</v>
      </c>
      <c r="C117" s="8">
        <f t="shared" si="93"/>
        <v>60.29411765</v>
      </c>
      <c r="D117" s="8">
        <f t="shared" si="93"/>
        <v>66.17647059</v>
      </c>
      <c r="E117" s="8">
        <f t="shared" si="93"/>
        <v>10.29411765</v>
      </c>
      <c r="F117" s="8">
        <f t="shared" si="93"/>
        <v>20.58823529</v>
      </c>
      <c r="G117" s="8">
        <f t="shared" si="93"/>
        <v>27.94117647</v>
      </c>
      <c r="H117" s="8">
        <f t="shared" si="93"/>
        <v>0</v>
      </c>
      <c r="I117" s="8">
        <f t="shared" si="93"/>
        <v>0</v>
      </c>
      <c r="J117" s="8">
        <f t="shared" si="93"/>
        <v>41.17647059</v>
      </c>
      <c r="K117" s="8">
        <f t="shared" si="93"/>
        <v>33.82352941</v>
      </c>
      <c r="L117" s="8">
        <f t="shared" si="93"/>
        <v>57.35294118</v>
      </c>
      <c r="M117" s="8">
        <f t="shared" si="93"/>
        <v>29.41176471</v>
      </c>
      <c r="N117" s="8">
        <f t="shared" si="93"/>
        <v>35.29411765</v>
      </c>
      <c r="O117" s="8">
        <f t="shared" si="93"/>
        <v>48.52941176</v>
      </c>
      <c r="P117" s="8">
        <f t="shared" si="93"/>
        <v>70.58823529</v>
      </c>
      <c r="Q117" s="8">
        <f t="shared" si="93"/>
        <v>70.58823529</v>
      </c>
      <c r="R117" s="8">
        <f t="shared" si="93"/>
        <v>4.411764706</v>
      </c>
      <c r="S117" s="8">
        <f t="shared" si="93"/>
        <v>29.41176471</v>
      </c>
      <c r="T117" s="8">
        <f t="shared" si="93"/>
        <v>52.94117647</v>
      </c>
      <c r="U117" s="8">
        <f t="shared" si="93"/>
        <v>29.41176471</v>
      </c>
      <c r="V117" s="8">
        <f t="shared" si="93"/>
        <v>45.58823529</v>
      </c>
      <c r="W117" s="8">
        <f t="shared" si="93"/>
        <v>70.58823529</v>
      </c>
      <c r="X117" s="8">
        <f t="shared" si="93"/>
        <v>14.70588235</v>
      </c>
      <c r="Y117" s="8">
        <f t="shared" si="93"/>
        <v>47.05882353</v>
      </c>
      <c r="Z117" s="8">
        <f t="shared" si="93"/>
        <v>33.82352941</v>
      </c>
      <c r="AA117" s="8">
        <f t="shared" si="93"/>
        <v>22.05882353</v>
      </c>
      <c r="AB117" s="8">
        <f t="shared" si="93"/>
        <v>66.17647059</v>
      </c>
      <c r="AC117" s="8">
        <f t="shared" si="93"/>
        <v>5.882352941</v>
      </c>
      <c r="AD117" s="8">
        <f t="shared" si="93"/>
        <v>35.29411765</v>
      </c>
      <c r="AE117" s="8">
        <f t="shared" si="93"/>
        <v>42.64705882</v>
      </c>
      <c r="AF117" s="12">
        <f t="shared" ref="AF117:BB117" si="94">(COUNTIF(AF$2:AF$69, "&gt;"&amp;AF48)) * (100/68)</f>
        <v>54.41176471</v>
      </c>
      <c r="AG117" s="12">
        <f t="shared" si="94"/>
        <v>70.58823529</v>
      </c>
      <c r="AH117" s="12">
        <f t="shared" si="94"/>
        <v>50</v>
      </c>
      <c r="AI117" s="12">
        <f t="shared" si="94"/>
        <v>38.23529412</v>
      </c>
      <c r="AJ117" s="12">
        <f t="shared" si="94"/>
        <v>47.05882353</v>
      </c>
      <c r="AK117" s="12">
        <f t="shared" si="94"/>
        <v>23.52941176</v>
      </c>
      <c r="AL117" s="12">
        <f t="shared" si="94"/>
        <v>29.41176471</v>
      </c>
      <c r="AM117" s="12">
        <f t="shared" si="94"/>
        <v>26.47058824</v>
      </c>
      <c r="AN117" s="12">
        <f t="shared" si="94"/>
        <v>50</v>
      </c>
      <c r="AO117" s="12">
        <f t="shared" si="94"/>
        <v>32.35294118</v>
      </c>
      <c r="AP117" s="12">
        <f t="shared" si="94"/>
        <v>67.64705882</v>
      </c>
      <c r="AQ117" s="12">
        <f t="shared" si="94"/>
        <v>26.47058824</v>
      </c>
      <c r="AR117" s="12">
        <f t="shared" si="94"/>
        <v>32.35294118</v>
      </c>
      <c r="AS117" s="12">
        <f t="shared" si="94"/>
        <v>39.70588235</v>
      </c>
      <c r="AT117" s="12">
        <f t="shared" si="94"/>
        <v>27.94117647</v>
      </c>
      <c r="AU117" s="12">
        <f t="shared" si="94"/>
        <v>19.11764706</v>
      </c>
      <c r="AV117" s="12">
        <f t="shared" si="94"/>
        <v>17.64705882</v>
      </c>
      <c r="AW117" s="12">
        <f t="shared" si="94"/>
        <v>29.41176471</v>
      </c>
      <c r="AX117" s="12">
        <f t="shared" si="94"/>
        <v>66.17647059</v>
      </c>
      <c r="AY117" s="12">
        <f t="shared" si="94"/>
        <v>26.47058824</v>
      </c>
      <c r="AZ117" s="12">
        <f t="shared" si="94"/>
        <v>25</v>
      </c>
      <c r="BA117" s="12">
        <f t="shared" si="94"/>
        <v>10.29411765</v>
      </c>
      <c r="BB117" s="12">
        <f t="shared" si="94"/>
        <v>35.29411765</v>
      </c>
    </row>
    <row r="118">
      <c r="A118" s="2" t="s">
        <v>108</v>
      </c>
      <c r="B118" s="8">
        <f t="shared" ref="B118:AE118" si="95">(COUNTIF(B$2:B$69, "&lt;"&amp;B49)) * (100/68)</f>
        <v>45.58823529</v>
      </c>
      <c r="C118" s="8">
        <f t="shared" si="95"/>
        <v>52.94117647</v>
      </c>
      <c r="D118" s="8">
        <f t="shared" si="95"/>
        <v>66.17647059</v>
      </c>
      <c r="E118" s="8">
        <f t="shared" si="95"/>
        <v>58.82352941</v>
      </c>
      <c r="F118" s="8">
        <f t="shared" si="95"/>
        <v>51.47058824</v>
      </c>
      <c r="G118" s="8">
        <f t="shared" si="95"/>
        <v>44.11764706</v>
      </c>
      <c r="H118" s="8">
        <f t="shared" si="95"/>
        <v>58.82352941</v>
      </c>
      <c r="I118" s="8">
        <f t="shared" si="95"/>
        <v>0</v>
      </c>
      <c r="J118" s="8">
        <f t="shared" si="95"/>
        <v>4.411764706</v>
      </c>
      <c r="K118" s="8">
        <f t="shared" si="95"/>
        <v>8.823529412</v>
      </c>
      <c r="L118" s="8">
        <f t="shared" si="95"/>
        <v>11.76470588</v>
      </c>
      <c r="M118" s="8">
        <f t="shared" si="95"/>
        <v>20.58823529</v>
      </c>
      <c r="N118" s="8">
        <f t="shared" si="95"/>
        <v>44.11764706</v>
      </c>
      <c r="O118" s="8">
        <f t="shared" si="95"/>
        <v>8.823529412</v>
      </c>
      <c r="P118" s="8">
        <f t="shared" si="95"/>
        <v>10.29411765</v>
      </c>
      <c r="Q118" s="8">
        <f t="shared" si="95"/>
        <v>11.76470588</v>
      </c>
      <c r="R118" s="8">
        <f t="shared" si="95"/>
        <v>80.88235294</v>
      </c>
      <c r="S118" s="8">
        <f t="shared" si="95"/>
        <v>85.29411765</v>
      </c>
      <c r="T118" s="8">
        <f t="shared" si="95"/>
        <v>29.41176471</v>
      </c>
      <c r="U118" s="8">
        <f t="shared" si="95"/>
        <v>66.17647059</v>
      </c>
      <c r="V118" s="8">
        <f t="shared" si="95"/>
        <v>11.76470588</v>
      </c>
      <c r="W118" s="8">
        <f t="shared" si="95"/>
        <v>45.58823529</v>
      </c>
      <c r="X118" s="8">
        <f t="shared" si="95"/>
        <v>4.411764706</v>
      </c>
      <c r="Y118" s="8">
        <f t="shared" si="95"/>
        <v>32.35294118</v>
      </c>
      <c r="Z118" s="8">
        <f t="shared" si="95"/>
        <v>20.58823529</v>
      </c>
      <c r="AA118" s="8">
        <f t="shared" si="95"/>
        <v>2.941176471</v>
      </c>
      <c r="AB118" s="8">
        <f t="shared" si="95"/>
        <v>94.11764706</v>
      </c>
      <c r="AC118" s="8">
        <f t="shared" si="95"/>
        <v>29.41176471</v>
      </c>
      <c r="AD118" s="8">
        <f t="shared" si="95"/>
        <v>76.47058824</v>
      </c>
      <c r="AE118" s="8">
        <f t="shared" si="95"/>
        <v>95.58823529</v>
      </c>
      <c r="AF118" s="12">
        <f t="shared" ref="AF118:BB118" si="96">(COUNTIF(AF$2:AF$69, "&gt;"&amp;AF49)) * (100/68)</f>
        <v>45.58823529</v>
      </c>
      <c r="AG118" s="12">
        <f t="shared" si="96"/>
        <v>66.17647059</v>
      </c>
      <c r="AH118" s="12">
        <f t="shared" si="96"/>
        <v>50</v>
      </c>
      <c r="AI118" s="12">
        <f t="shared" si="96"/>
        <v>82.35294118</v>
      </c>
      <c r="AJ118" s="12">
        <f t="shared" si="96"/>
        <v>0</v>
      </c>
      <c r="AK118" s="12">
        <f t="shared" si="96"/>
        <v>0</v>
      </c>
      <c r="AL118" s="12">
        <f t="shared" si="96"/>
        <v>32.35294118</v>
      </c>
      <c r="AM118" s="12">
        <f t="shared" si="96"/>
        <v>20.58823529</v>
      </c>
      <c r="AN118" s="12">
        <f t="shared" si="96"/>
        <v>85.29411765</v>
      </c>
      <c r="AO118" s="12">
        <f t="shared" si="96"/>
        <v>83.82352941</v>
      </c>
      <c r="AP118" s="12">
        <f t="shared" si="96"/>
        <v>92.64705882</v>
      </c>
      <c r="AQ118" s="12">
        <f t="shared" si="96"/>
        <v>52.94117647</v>
      </c>
      <c r="AR118" s="12">
        <f t="shared" si="96"/>
        <v>4.411764706</v>
      </c>
      <c r="AS118" s="12">
        <f t="shared" si="96"/>
        <v>57.35294118</v>
      </c>
      <c r="AT118" s="12">
        <f t="shared" si="96"/>
        <v>27.94117647</v>
      </c>
      <c r="AU118" s="12">
        <f t="shared" si="96"/>
        <v>26.47058824</v>
      </c>
      <c r="AV118" s="12">
        <f t="shared" si="96"/>
        <v>95.58823529</v>
      </c>
      <c r="AW118" s="12">
        <f t="shared" si="96"/>
        <v>77.94117647</v>
      </c>
      <c r="AX118" s="12">
        <f t="shared" si="96"/>
        <v>25</v>
      </c>
      <c r="AY118" s="12">
        <f t="shared" si="96"/>
        <v>8.823529412</v>
      </c>
      <c r="AZ118" s="12">
        <f t="shared" si="96"/>
        <v>36.76470588</v>
      </c>
      <c r="BA118" s="12">
        <f t="shared" si="96"/>
        <v>2.941176471</v>
      </c>
      <c r="BB118" s="12">
        <f t="shared" si="96"/>
        <v>67.64705882</v>
      </c>
    </row>
    <row r="119">
      <c r="A119" s="2" t="s">
        <v>75</v>
      </c>
      <c r="B119" s="8">
        <f t="shared" ref="B119:AE119" si="97">(COUNTIF(B$2:B$69, "&lt;"&amp;B50)) * (100/68)</f>
        <v>45.58823529</v>
      </c>
      <c r="C119" s="8">
        <f t="shared" si="97"/>
        <v>26.47058824</v>
      </c>
      <c r="D119" s="8">
        <f t="shared" si="97"/>
        <v>8.823529412</v>
      </c>
      <c r="E119" s="8">
        <f t="shared" si="97"/>
        <v>42.64705882</v>
      </c>
      <c r="F119" s="8">
        <f t="shared" si="97"/>
        <v>72.05882353</v>
      </c>
      <c r="G119" s="8">
        <f t="shared" si="97"/>
        <v>60.29411765</v>
      </c>
      <c r="H119" s="8">
        <f t="shared" si="97"/>
        <v>0</v>
      </c>
      <c r="I119" s="8">
        <f t="shared" si="97"/>
        <v>0</v>
      </c>
      <c r="J119" s="8">
        <f t="shared" si="97"/>
        <v>41.17647059</v>
      </c>
      <c r="K119" s="8">
        <f t="shared" si="97"/>
        <v>27.94117647</v>
      </c>
      <c r="L119" s="8">
        <f t="shared" si="97"/>
        <v>61.76470588</v>
      </c>
      <c r="M119" s="8">
        <f t="shared" si="97"/>
        <v>4.411764706</v>
      </c>
      <c r="N119" s="8">
        <f t="shared" si="97"/>
        <v>1.470588235</v>
      </c>
      <c r="O119" s="8">
        <f t="shared" si="97"/>
        <v>64.70588235</v>
      </c>
      <c r="P119" s="8">
        <f t="shared" si="97"/>
        <v>97.05882353</v>
      </c>
      <c r="Q119" s="8">
        <f t="shared" si="97"/>
        <v>89.70588235</v>
      </c>
      <c r="R119" s="8">
        <f t="shared" si="97"/>
        <v>52.94117647</v>
      </c>
      <c r="S119" s="8">
        <f t="shared" si="97"/>
        <v>1.470588235</v>
      </c>
      <c r="T119" s="8">
        <f t="shared" si="97"/>
        <v>73.52941176</v>
      </c>
      <c r="U119" s="8">
        <f t="shared" si="97"/>
        <v>8.823529412</v>
      </c>
      <c r="V119" s="8">
        <f t="shared" si="97"/>
        <v>33.82352941</v>
      </c>
      <c r="W119" s="8">
        <f t="shared" si="97"/>
        <v>0</v>
      </c>
      <c r="X119" s="8">
        <f t="shared" si="97"/>
        <v>2.941176471</v>
      </c>
      <c r="Y119" s="8">
        <f t="shared" si="97"/>
        <v>22.05882353</v>
      </c>
      <c r="Z119" s="8">
        <f t="shared" si="97"/>
        <v>69.11764706</v>
      </c>
      <c r="AA119" s="8">
        <f t="shared" si="97"/>
        <v>50</v>
      </c>
      <c r="AB119" s="8">
        <f t="shared" si="97"/>
        <v>63.23529412</v>
      </c>
      <c r="AC119" s="8">
        <f t="shared" si="97"/>
        <v>35.29411765</v>
      </c>
      <c r="AD119" s="8">
        <f t="shared" si="97"/>
        <v>22.05882353</v>
      </c>
      <c r="AE119" s="8">
        <f t="shared" si="97"/>
        <v>42.64705882</v>
      </c>
      <c r="AF119" s="12">
        <f t="shared" ref="AF119:BB119" si="98">(COUNTIF(AF$2:AF$69, "&gt;"&amp;AF50)) * (100/68)</f>
        <v>7.352941176</v>
      </c>
      <c r="AG119" s="12">
        <f t="shared" si="98"/>
        <v>0</v>
      </c>
      <c r="AH119" s="12">
        <f t="shared" si="98"/>
        <v>4.411764706</v>
      </c>
      <c r="AI119" s="12">
        <f t="shared" si="98"/>
        <v>5.882352941</v>
      </c>
      <c r="AJ119" s="12">
        <f t="shared" si="98"/>
        <v>98.52941176</v>
      </c>
      <c r="AK119" s="12">
        <f t="shared" si="98"/>
        <v>98.52941176</v>
      </c>
      <c r="AL119" s="12">
        <f t="shared" si="98"/>
        <v>97.05882353</v>
      </c>
      <c r="AM119" s="12">
        <f t="shared" si="98"/>
        <v>79.41176471</v>
      </c>
      <c r="AN119" s="12">
        <f t="shared" si="98"/>
        <v>29.41176471</v>
      </c>
      <c r="AO119" s="12">
        <f t="shared" si="98"/>
        <v>29.41176471</v>
      </c>
      <c r="AP119" s="12">
        <f t="shared" si="98"/>
        <v>38.23529412</v>
      </c>
      <c r="AQ119" s="12">
        <f t="shared" si="98"/>
        <v>33.82352941</v>
      </c>
      <c r="AR119" s="12">
        <f t="shared" si="98"/>
        <v>27.94117647</v>
      </c>
      <c r="AS119" s="12">
        <f t="shared" si="98"/>
        <v>32.35294118</v>
      </c>
      <c r="AT119" s="12">
        <f t="shared" si="98"/>
        <v>82.35294118</v>
      </c>
      <c r="AU119" s="12">
        <f t="shared" si="98"/>
        <v>80.88235294</v>
      </c>
      <c r="AV119" s="12">
        <f t="shared" si="98"/>
        <v>4.411764706</v>
      </c>
      <c r="AW119" s="12">
        <f t="shared" si="98"/>
        <v>19.11764706</v>
      </c>
      <c r="AX119" s="12">
        <f t="shared" si="98"/>
        <v>13.23529412</v>
      </c>
      <c r="AY119" s="12">
        <f t="shared" si="98"/>
        <v>94.11764706</v>
      </c>
      <c r="AZ119" s="12">
        <f t="shared" si="98"/>
        <v>98.52941176</v>
      </c>
      <c r="BA119" s="12">
        <f t="shared" si="98"/>
        <v>98.52941176</v>
      </c>
      <c r="BB119" s="12">
        <f t="shared" si="98"/>
        <v>44.11764706</v>
      </c>
    </row>
    <row r="120">
      <c r="A120" s="2" t="s">
        <v>76</v>
      </c>
      <c r="B120" s="8">
        <f t="shared" ref="B120:AE120" si="99">(COUNTIF(B$2:B$69, "&lt;"&amp;B51)) * (100/68)</f>
        <v>45.58823529</v>
      </c>
      <c r="C120" s="8">
        <f t="shared" si="99"/>
        <v>60.29411765</v>
      </c>
      <c r="D120" s="8">
        <f t="shared" si="99"/>
        <v>32.35294118</v>
      </c>
      <c r="E120" s="8">
        <f t="shared" si="99"/>
        <v>92.64705882</v>
      </c>
      <c r="F120" s="8">
        <f t="shared" si="99"/>
        <v>92.64705882</v>
      </c>
      <c r="G120" s="8">
        <f t="shared" si="99"/>
        <v>47.05882353</v>
      </c>
      <c r="H120" s="8">
        <f t="shared" si="99"/>
        <v>67.64705882</v>
      </c>
      <c r="I120" s="8">
        <f t="shared" si="99"/>
        <v>0</v>
      </c>
      <c r="J120" s="8">
        <f t="shared" si="99"/>
        <v>76.47058824</v>
      </c>
      <c r="K120" s="8">
        <f t="shared" si="99"/>
        <v>75</v>
      </c>
      <c r="L120" s="8">
        <f t="shared" si="99"/>
        <v>69.11764706</v>
      </c>
      <c r="M120" s="8">
        <f t="shared" si="99"/>
        <v>80.88235294</v>
      </c>
      <c r="N120" s="8">
        <f t="shared" si="99"/>
        <v>75</v>
      </c>
      <c r="O120" s="8">
        <f t="shared" si="99"/>
        <v>70.58823529</v>
      </c>
      <c r="P120" s="8">
        <f t="shared" si="99"/>
        <v>30.88235294</v>
      </c>
      <c r="Q120" s="8">
        <f t="shared" si="99"/>
        <v>26.47058824</v>
      </c>
      <c r="R120" s="8">
        <f t="shared" si="99"/>
        <v>79.41176471</v>
      </c>
      <c r="S120" s="8">
        <f t="shared" si="99"/>
        <v>33.82352941</v>
      </c>
      <c r="T120" s="8">
        <f t="shared" si="99"/>
        <v>27.94117647</v>
      </c>
      <c r="U120" s="8">
        <f t="shared" si="99"/>
        <v>23.52941176</v>
      </c>
      <c r="V120" s="8">
        <f t="shared" si="99"/>
        <v>77.94117647</v>
      </c>
      <c r="W120" s="8">
        <f t="shared" si="99"/>
        <v>76.47058824</v>
      </c>
      <c r="X120" s="8">
        <f t="shared" si="99"/>
        <v>55.88235294</v>
      </c>
      <c r="Y120" s="8">
        <f t="shared" si="99"/>
        <v>69.11764706</v>
      </c>
      <c r="Z120" s="8">
        <f t="shared" si="99"/>
        <v>32.35294118</v>
      </c>
      <c r="AA120" s="8">
        <f t="shared" si="99"/>
        <v>42.64705882</v>
      </c>
      <c r="AB120" s="8">
        <f t="shared" si="99"/>
        <v>27.94117647</v>
      </c>
      <c r="AC120" s="8">
        <f t="shared" si="99"/>
        <v>61.76470588</v>
      </c>
      <c r="AD120" s="8">
        <f t="shared" si="99"/>
        <v>67.64705882</v>
      </c>
      <c r="AE120" s="8">
        <f t="shared" si="99"/>
        <v>60.29411765</v>
      </c>
      <c r="AF120" s="12">
        <f t="shared" ref="AF120:BB120" si="100">(COUNTIF(AF$2:AF$69, "&gt;"&amp;AF51)) * (100/68)</f>
        <v>54.41176471</v>
      </c>
      <c r="AG120" s="12">
        <f t="shared" si="100"/>
        <v>35.29411765</v>
      </c>
      <c r="AH120" s="12">
        <f t="shared" si="100"/>
        <v>77.94117647</v>
      </c>
      <c r="AI120" s="12">
        <f t="shared" si="100"/>
        <v>48.52941176</v>
      </c>
      <c r="AJ120" s="12">
        <f t="shared" si="100"/>
        <v>36.76470588</v>
      </c>
      <c r="AK120" s="12">
        <f t="shared" si="100"/>
        <v>48.52941176</v>
      </c>
      <c r="AL120" s="12">
        <f t="shared" si="100"/>
        <v>51.47058824</v>
      </c>
      <c r="AM120" s="12">
        <f t="shared" si="100"/>
        <v>30.88235294</v>
      </c>
      <c r="AN120" s="12">
        <f t="shared" si="100"/>
        <v>61.76470588</v>
      </c>
      <c r="AO120" s="12">
        <f t="shared" si="100"/>
        <v>48.52941176</v>
      </c>
      <c r="AP120" s="12">
        <f t="shared" si="100"/>
        <v>64.70588235</v>
      </c>
      <c r="AQ120" s="12">
        <f t="shared" si="100"/>
        <v>57.35294118</v>
      </c>
      <c r="AR120" s="12">
        <f t="shared" si="100"/>
        <v>54.41176471</v>
      </c>
      <c r="AS120" s="12">
        <f t="shared" si="100"/>
        <v>52.94117647</v>
      </c>
      <c r="AT120" s="12">
        <f t="shared" si="100"/>
        <v>23.52941176</v>
      </c>
      <c r="AU120" s="12">
        <f t="shared" si="100"/>
        <v>23.52941176</v>
      </c>
      <c r="AV120" s="12">
        <f t="shared" si="100"/>
        <v>16.17647059</v>
      </c>
      <c r="AW120" s="12">
        <f t="shared" si="100"/>
        <v>14.70588235</v>
      </c>
      <c r="AX120" s="12">
        <f t="shared" si="100"/>
        <v>61.76470588</v>
      </c>
      <c r="AY120" s="12">
        <f t="shared" si="100"/>
        <v>57.35294118</v>
      </c>
      <c r="AZ120" s="12">
        <f t="shared" si="100"/>
        <v>4.411764706</v>
      </c>
      <c r="BA120" s="12">
        <f t="shared" si="100"/>
        <v>42.64705882</v>
      </c>
      <c r="BB120" s="12">
        <f t="shared" si="100"/>
        <v>51.47058824</v>
      </c>
    </row>
    <row r="121">
      <c r="A121" s="2" t="s">
        <v>109</v>
      </c>
      <c r="B121" s="8">
        <f t="shared" ref="B121:AE121" si="101">(COUNTIF(B$2:B$69, "&lt;"&amp;B52)) * (100/68)</f>
        <v>0</v>
      </c>
      <c r="C121" s="8">
        <f t="shared" si="101"/>
        <v>60.29411765</v>
      </c>
      <c r="D121" s="8">
        <f t="shared" si="101"/>
        <v>89.70588235</v>
      </c>
      <c r="E121" s="8">
        <f t="shared" si="101"/>
        <v>13.23529412</v>
      </c>
      <c r="F121" s="8">
        <f t="shared" si="101"/>
        <v>4.411764706</v>
      </c>
      <c r="G121" s="8">
        <f t="shared" si="101"/>
        <v>92.64705882</v>
      </c>
      <c r="H121" s="8">
        <f t="shared" si="101"/>
        <v>0</v>
      </c>
      <c r="I121" s="8">
        <f t="shared" si="101"/>
        <v>0</v>
      </c>
      <c r="J121" s="8">
        <f t="shared" si="101"/>
        <v>94.11764706</v>
      </c>
      <c r="K121" s="8">
        <f t="shared" si="101"/>
        <v>47.05882353</v>
      </c>
      <c r="L121" s="8">
        <f t="shared" si="101"/>
        <v>97.05882353</v>
      </c>
      <c r="M121" s="8">
        <f t="shared" si="101"/>
        <v>88.23529412</v>
      </c>
      <c r="N121" s="8">
        <f t="shared" si="101"/>
        <v>64.70588235</v>
      </c>
      <c r="O121" s="8">
        <f t="shared" si="101"/>
        <v>92.64705882</v>
      </c>
      <c r="P121" s="8">
        <f t="shared" si="101"/>
        <v>70.58823529</v>
      </c>
      <c r="Q121" s="8">
        <f t="shared" si="101"/>
        <v>98.52941176</v>
      </c>
      <c r="R121" s="8">
        <f t="shared" si="101"/>
        <v>1.470588235</v>
      </c>
      <c r="S121" s="8">
        <f t="shared" si="101"/>
        <v>5.882352941</v>
      </c>
      <c r="T121" s="8">
        <f t="shared" si="101"/>
        <v>61.76470588</v>
      </c>
      <c r="U121" s="8">
        <f t="shared" si="101"/>
        <v>19.11764706</v>
      </c>
      <c r="V121" s="8">
        <f t="shared" si="101"/>
        <v>95.58823529</v>
      </c>
      <c r="W121" s="8">
        <f t="shared" si="101"/>
        <v>52.94117647</v>
      </c>
      <c r="X121" s="8">
        <f t="shared" si="101"/>
        <v>17.64705882</v>
      </c>
      <c r="Y121" s="8">
        <f t="shared" si="101"/>
        <v>75</v>
      </c>
      <c r="Z121" s="8">
        <f t="shared" si="101"/>
        <v>75</v>
      </c>
      <c r="AA121" s="8">
        <f t="shared" si="101"/>
        <v>57.35294118</v>
      </c>
      <c r="AB121" s="8">
        <f t="shared" si="101"/>
        <v>60.29411765</v>
      </c>
      <c r="AC121" s="8">
        <f t="shared" si="101"/>
        <v>7.352941176</v>
      </c>
      <c r="AD121" s="8">
        <f t="shared" si="101"/>
        <v>8.823529412</v>
      </c>
      <c r="AE121" s="8">
        <f t="shared" si="101"/>
        <v>54.41176471</v>
      </c>
      <c r="AF121" s="12">
        <f t="shared" ref="AF121:BB121" si="102">(COUNTIF(AF$2:AF$69, "&gt;"&amp;AF52)) * (100/68)</f>
        <v>54.41176471</v>
      </c>
      <c r="AG121" s="12">
        <f t="shared" si="102"/>
        <v>97.05882353</v>
      </c>
      <c r="AH121" s="12">
        <f t="shared" si="102"/>
        <v>20.58823529</v>
      </c>
      <c r="AI121" s="12">
        <f t="shared" si="102"/>
        <v>61.76470588</v>
      </c>
      <c r="AJ121" s="12">
        <f t="shared" si="102"/>
        <v>97.05882353</v>
      </c>
      <c r="AK121" s="12">
        <f t="shared" si="102"/>
        <v>92.64705882</v>
      </c>
      <c r="AL121" s="12">
        <f t="shared" si="102"/>
        <v>86.76470588</v>
      </c>
      <c r="AM121" s="12">
        <f t="shared" si="102"/>
        <v>98.52941176</v>
      </c>
      <c r="AN121" s="12">
        <f t="shared" si="102"/>
        <v>4.411764706</v>
      </c>
      <c r="AO121" s="12">
        <f t="shared" si="102"/>
        <v>2.941176471</v>
      </c>
      <c r="AP121" s="12">
        <f t="shared" si="102"/>
        <v>11.76470588</v>
      </c>
      <c r="AQ121" s="12">
        <f t="shared" si="102"/>
        <v>8.823529412</v>
      </c>
      <c r="AR121" s="12">
        <f t="shared" si="102"/>
        <v>14.70588235</v>
      </c>
      <c r="AS121" s="12">
        <f t="shared" si="102"/>
        <v>8.823529412</v>
      </c>
      <c r="AT121" s="12">
        <f t="shared" si="102"/>
        <v>97.05882353</v>
      </c>
      <c r="AU121" s="12">
        <f t="shared" si="102"/>
        <v>97.05882353</v>
      </c>
      <c r="AV121" s="12">
        <f t="shared" si="102"/>
        <v>51.47058824</v>
      </c>
      <c r="AW121" s="12">
        <f t="shared" si="102"/>
        <v>79.41176471</v>
      </c>
      <c r="AX121" s="12">
        <f t="shared" si="102"/>
        <v>10.29411765</v>
      </c>
      <c r="AY121" s="12">
        <f t="shared" si="102"/>
        <v>52.94117647</v>
      </c>
      <c r="AZ121" s="12">
        <f t="shared" si="102"/>
        <v>70.58823529</v>
      </c>
      <c r="BA121" s="12">
        <f t="shared" si="102"/>
        <v>97.05882353</v>
      </c>
      <c r="BB121" s="12">
        <f t="shared" si="102"/>
        <v>32.35294118</v>
      </c>
    </row>
    <row r="122">
      <c r="A122" s="2" t="s">
        <v>77</v>
      </c>
      <c r="B122" s="8">
        <f t="shared" ref="B122:AE122" si="103">(COUNTIF(B$2:B$69, "&lt;"&amp;B53)) * (100/68)</f>
        <v>45.58823529</v>
      </c>
      <c r="C122" s="8">
        <f t="shared" si="103"/>
        <v>72.05882353</v>
      </c>
      <c r="D122" s="8">
        <f t="shared" si="103"/>
        <v>41.17647059</v>
      </c>
      <c r="E122" s="8">
        <f t="shared" si="103"/>
        <v>86.76470588</v>
      </c>
      <c r="F122" s="8">
        <f t="shared" si="103"/>
        <v>98.52941176</v>
      </c>
      <c r="G122" s="8">
        <f t="shared" si="103"/>
        <v>22.05882353</v>
      </c>
      <c r="H122" s="8">
        <f t="shared" si="103"/>
        <v>94.11764706</v>
      </c>
      <c r="I122" s="8">
        <f t="shared" si="103"/>
        <v>0</v>
      </c>
      <c r="J122" s="8">
        <f t="shared" si="103"/>
        <v>61.76470588</v>
      </c>
      <c r="K122" s="8">
        <f t="shared" si="103"/>
        <v>58.82352941</v>
      </c>
      <c r="L122" s="8">
        <f t="shared" si="103"/>
        <v>64.70588235</v>
      </c>
      <c r="M122" s="8">
        <f t="shared" si="103"/>
        <v>72.05882353</v>
      </c>
      <c r="N122" s="8">
        <f t="shared" si="103"/>
        <v>73.52941176</v>
      </c>
      <c r="O122" s="8">
        <f t="shared" si="103"/>
        <v>54.41176471</v>
      </c>
      <c r="P122" s="8">
        <f t="shared" si="103"/>
        <v>29.41176471</v>
      </c>
      <c r="Q122" s="8">
        <f t="shared" si="103"/>
        <v>33.82352941</v>
      </c>
      <c r="R122" s="8">
        <f t="shared" si="103"/>
        <v>41.17647059</v>
      </c>
      <c r="S122" s="8">
        <f t="shared" si="103"/>
        <v>30.88235294</v>
      </c>
      <c r="T122" s="8">
        <f t="shared" si="103"/>
        <v>67.64705882</v>
      </c>
      <c r="U122" s="8">
        <f t="shared" si="103"/>
        <v>55.88235294</v>
      </c>
      <c r="V122" s="8">
        <f t="shared" si="103"/>
        <v>82.35294118</v>
      </c>
      <c r="W122" s="8">
        <f t="shared" si="103"/>
        <v>85.29411765</v>
      </c>
      <c r="X122" s="8">
        <f t="shared" si="103"/>
        <v>61.76470588</v>
      </c>
      <c r="Y122" s="8">
        <f t="shared" si="103"/>
        <v>39.70588235</v>
      </c>
      <c r="Z122" s="8">
        <f t="shared" si="103"/>
        <v>60.29411765</v>
      </c>
      <c r="AA122" s="8">
        <f t="shared" si="103"/>
        <v>67.64705882</v>
      </c>
      <c r="AB122" s="8">
        <f t="shared" si="103"/>
        <v>41.17647059</v>
      </c>
      <c r="AC122" s="8">
        <f t="shared" si="103"/>
        <v>60.29411765</v>
      </c>
      <c r="AD122" s="8">
        <f t="shared" si="103"/>
        <v>72.05882353</v>
      </c>
      <c r="AE122" s="8">
        <f t="shared" si="103"/>
        <v>35.29411765</v>
      </c>
      <c r="AF122" s="12">
        <f t="shared" ref="AF122:BB122" si="104">(COUNTIF(AF$2:AF$69, "&gt;"&amp;AF53)) * (100/68)</f>
        <v>66.17647059</v>
      </c>
      <c r="AG122" s="12">
        <f t="shared" si="104"/>
        <v>50</v>
      </c>
      <c r="AH122" s="12">
        <f t="shared" si="104"/>
        <v>64.70588235</v>
      </c>
      <c r="AI122" s="12">
        <f t="shared" si="104"/>
        <v>64.70588235</v>
      </c>
      <c r="AJ122" s="12">
        <f t="shared" si="104"/>
        <v>72.05882353</v>
      </c>
      <c r="AK122" s="12">
        <f t="shared" si="104"/>
        <v>67.64705882</v>
      </c>
      <c r="AL122" s="12">
        <f t="shared" si="104"/>
        <v>29.41176471</v>
      </c>
      <c r="AM122" s="12">
        <f t="shared" si="104"/>
        <v>51.47058824</v>
      </c>
      <c r="AN122" s="12">
        <f t="shared" si="104"/>
        <v>48.52941176</v>
      </c>
      <c r="AO122" s="12">
        <f t="shared" si="104"/>
        <v>61.76470588</v>
      </c>
      <c r="AP122" s="12">
        <f t="shared" si="104"/>
        <v>39.70588235</v>
      </c>
      <c r="AQ122" s="12">
        <f t="shared" si="104"/>
        <v>54.41176471</v>
      </c>
      <c r="AR122" s="12">
        <f t="shared" si="104"/>
        <v>60.29411765</v>
      </c>
      <c r="AS122" s="12">
        <f t="shared" si="104"/>
        <v>70.58823529</v>
      </c>
      <c r="AT122" s="12">
        <f t="shared" si="104"/>
        <v>33.82352941</v>
      </c>
      <c r="AU122" s="12">
        <f t="shared" si="104"/>
        <v>36.76470588</v>
      </c>
      <c r="AV122" s="12">
        <f t="shared" si="104"/>
        <v>26.47058824</v>
      </c>
      <c r="AW122" s="12">
        <f t="shared" si="104"/>
        <v>19.11764706</v>
      </c>
      <c r="AX122" s="12">
        <f t="shared" si="104"/>
        <v>70.58823529</v>
      </c>
      <c r="AY122" s="12">
        <f t="shared" si="104"/>
        <v>45.58823529</v>
      </c>
      <c r="AZ122" s="12">
        <f t="shared" si="104"/>
        <v>32.35294118</v>
      </c>
      <c r="BA122" s="12">
        <f t="shared" si="104"/>
        <v>85.29411765</v>
      </c>
      <c r="BB122" s="12">
        <f t="shared" si="104"/>
        <v>47.05882353</v>
      </c>
    </row>
    <row r="123">
      <c r="A123" s="2" t="s">
        <v>110</v>
      </c>
      <c r="B123" s="8">
        <f t="shared" ref="B123:AE123" si="105">(COUNTIF(B$2:B$69, "&lt;"&amp;B54)) * (100/68)</f>
        <v>0</v>
      </c>
      <c r="C123" s="8">
        <f t="shared" si="105"/>
        <v>26.47058824</v>
      </c>
      <c r="D123" s="8">
        <f t="shared" si="105"/>
        <v>17.64705882</v>
      </c>
      <c r="E123" s="8">
        <f t="shared" si="105"/>
        <v>4.411764706</v>
      </c>
      <c r="F123" s="8">
        <f t="shared" si="105"/>
        <v>5.882352941</v>
      </c>
      <c r="G123" s="8">
        <f t="shared" si="105"/>
        <v>10.29411765</v>
      </c>
      <c r="H123" s="8">
        <f t="shared" si="105"/>
        <v>0</v>
      </c>
      <c r="I123" s="8">
        <f t="shared" si="105"/>
        <v>0</v>
      </c>
      <c r="J123" s="8">
        <f t="shared" si="105"/>
        <v>47.05882353</v>
      </c>
      <c r="K123" s="8">
        <f t="shared" si="105"/>
        <v>39.70588235</v>
      </c>
      <c r="L123" s="8">
        <f t="shared" si="105"/>
        <v>54.41176471</v>
      </c>
      <c r="M123" s="8">
        <f t="shared" si="105"/>
        <v>36.76470588</v>
      </c>
      <c r="N123" s="8">
        <f t="shared" si="105"/>
        <v>48.52941176</v>
      </c>
      <c r="O123" s="8">
        <f t="shared" si="105"/>
        <v>25</v>
      </c>
      <c r="P123" s="8">
        <f t="shared" si="105"/>
        <v>63.23529412</v>
      </c>
      <c r="Q123" s="8">
        <f t="shared" si="105"/>
        <v>83.82352941</v>
      </c>
      <c r="R123" s="8">
        <f t="shared" si="105"/>
        <v>32.35294118</v>
      </c>
      <c r="S123" s="8">
        <f t="shared" si="105"/>
        <v>72.05882353</v>
      </c>
      <c r="T123" s="8">
        <f t="shared" si="105"/>
        <v>17.64705882</v>
      </c>
      <c r="U123" s="8">
        <f t="shared" si="105"/>
        <v>48.52941176</v>
      </c>
      <c r="V123" s="8">
        <f t="shared" si="105"/>
        <v>58.82352941</v>
      </c>
      <c r="W123" s="8">
        <f t="shared" si="105"/>
        <v>57.35294118</v>
      </c>
      <c r="X123" s="8">
        <f t="shared" si="105"/>
        <v>33.82352941</v>
      </c>
      <c r="Y123" s="8">
        <f t="shared" si="105"/>
        <v>52.94117647</v>
      </c>
      <c r="Z123" s="8">
        <f t="shared" si="105"/>
        <v>50</v>
      </c>
      <c r="AA123" s="8">
        <f t="shared" si="105"/>
        <v>45.58823529</v>
      </c>
      <c r="AB123" s="8">
        <f t="shared" si="105"/>
        <v>57.35294118</v>
      </c>
      <c r="AC123" s="8">
        <f t="shared" si="105"/>
        <v>4.411764706</v>
      </c>
      <c r="AD123" s="8">
        <f t="shared" si="105"/>
        <v>83.82352941</v>
      </c>
      <c r="AE123" s="8">
        <f t="shared" si="105"/>
        <v>42.64705882</v>
      </c>
      <c r="AF123" s="12">
        <f t="shared" ref="AF123:BB123" si="106">(COUNTIF(AF$2:AF$69, "&gt;"&amp;AF54)) * (100/68)</f>
        <v>13.23529412</v>
      </c>
      <c r="AG123" s="12">
        <f t="shared" si="106"/>
        <v>70.58823529</v>
      </c>
      <c r="AH123" s="12">
        <f t="shared" si="106"/>
        <v>30.88235294</v>
      </c>
      <c r="AI123" s="12">
        <f t="shared" si="106"/>
        <v>45.58823529</v>
      </c>
      <c r="AJ123" s="12">
        <f t="shared" si="106"/>
        <v>42.64705882</v>
      </c>
      <c r="AK123" s="12">
        <f t="shared" si="106"/>
        <v>39.70588235</v>
      </c>
      <c r="AL123" s="12">
        <f t="shared" si="106"/>
        <v>0</v>
      </c>
      <c r="AM123" s="12">
        <f t="shared" si="106"/>
        <v>30.88235294</v>
      </c>
      <c r="AN123" s="12">
        <f t="shared" si="106"/>
        <v>23.52941176</v>
      </c>
      <c r="AO123" s="12">
        <f t="shared" si="106"/>
        <v>23.52941176</v>
      </c>
      <c r="AP123" s="12">
        <f t="shared" si="106"/>
        <v>29.41176471</v>
      </c>
      <c r="AQ123" s="12">
        <f t="shared" si="106"/>
        <v>16.17647059</v>
      </c>
      <c r="AR123" s="12">
        <f t="shared" si="106"/>
        <v>33.82352941</v>
      </c>
      <c r="AS123" s="12">
        <f t="shared" si="106"/>
        <v>29.41176471</v>
      </c>
      <c r="AT123" s="12">
        <f t="shared" si="106"/>
        <v>23.52941176</v>
      </c>
      <c r="AU123" s="12">
        <f t="shared" si="106"/>
        <v>13.23529412</v>
      </c>
      <c r="AV123" s="12">
        <f t="shared" si="106"/>
        <v>77.94117647</v>
      </c>
      <c r="AW123" s="12">
        <f t="shared" si="106"/>
        <v>48.52941176</v>
      </c>
      <c r="AX123" s="12">
        <f t="shared" si="106"/>
        <v>42.64705882</v>
      </c>
      <c r="AY123" s="12">
        <f t="shared" si="106"/>
        <v>0</v>
      </c>
      <c r="AZ123" s="12">
        <f t="shared" si="106"/>
        <v>14.70588235</v>
      </c>
      <c r="BA123" s="12">
        <f t="shared" si="106"/>
        <v>45.58823529</v>
      </c>
      <c r="BB123" s="12">
        <f t="shared" si="106"/>
        <v>13.23529412</v>
      </c>
    </row>
    <row r="124">
      <c r="A124" s="2" t="s">
        <v>78</v>
      </c>
      <c r="B124" s="8">
        <f t="shared" ref="B124:AE124" si="107">(COUNTIF(B$2:B$69, "&lt;"&amp;B55)) * (100/68)</f>
        <v>45.58823529</v>
      </c>
      <c r="C124" s="8">
        <f t="shared" si="107"/>
        <v>10.29411765</v>
      </c>
      <c r="D124" s="8">
        <f t="shared" si="107"/>
        <v>2.941176471</v>
      </c>
      <c r="E124" s="8">
        <f t="shared" si="107"/>
        <v>77.94117647</v>
      </c>
      <c r="F124" s="8">
        <f t="shared" si="107"/>
        <v>86.76470588</v>
      </c>
      <c r="G124" s="8">
        <f t="shared" si="107"/>
        <v>16.17647059</v>
      </c>
      <c r="H124" s="8">
        <f t="shared" si="107"/>
        <v>75</v>
      </c>
      <c r="I124" s="8">
        <f t="shared" si="107"/>
        <v>0</v>
      </c>
      <c r="J124" s="8">
        <f t="shared" si="107"/>
        <v>51.47058824</v>
      </c>
      <c r="K124" s="8">
        <f t="shared" si="107"/>
        <v>23.52941176</v>
      </c>
      <c r="L124" s="8">
        <f t="shared" si="107"/>
        <v>76.47058824</v>
      </c>
      <c r="M124" s="8">
        <f t="shared" si="107"/>
        <v>91.17647059</v>
      </c>
      <c r="N124" s="8">
        <f t="shared" si="107"/>
        <v>83.82352941</v>
      </c>
      <c r="O124" s="8">
        <f t="shared" si="107"/>
        <v>69.11764706</v>
      </c>
      <c r="P124" s="8">
        <f t="shared" si="107"/>
        <v>1.470588235</v>
      </c>
      <c r="Q124" s="8">
        <f t="shared" si="107"/>
        <v>8.823529412</v>
      </c>
      <c r="R124" s="8">
        <f t="shared" si="107"/>
        <v>11.76470588</v>
      </c>
      <c r="S124" s="8">
        <f t="shared" si="107"/>
        <v>38.23529412</v>
      </c>
      <c r="T124" s="8">
        <f t="shared" si="107"/>
        <v>41.17647059</v>
      </c>
      <c r="U124" s="8">
        <f t="shared" si="107"/>
        <v>29.41176471</v>
      </c>
      <c r="V124" s="8">
        <f t="shared" si="107"/>
        <v>20.58823529</v>
      </c>
      <c r="W124" s="8">
        <f t="shared" si="107"/>
        <v>80.88235294</v>
      </c>
      <c r="X124" s="8">
        <f t="shared" si="107"/>
        <v>92.64705882</v>
      </c>
      <c r="Y124" s="8">
        <f t="shared" si="107"/>
        <v>36.76470588</v>
      </c>
      <c r="Z124" s="8">
        <f t="shared" si="107"/>
        <v>30.88235294</v>
      </c>
      <c r="AA124" s="8">
        <f t="shared" si="107"/>
        <v>80.88235294</v>
      </c>
      <c r="AB124" s="8">
        <f t="shared" si="107"/>
        <v>2.941176471</v>
      </c>
      <c r="AC124" s="8">
        <f t="shared" si="107"/>
        <v>45.58823529</v>
      </c>
      <c r="AD124" s="8">
        <f t="shared" si="107"/>
        <v>60.29411765</v>
      </c>
      <c r="AE124" s="8">
        <f t="shared" si="107"/>
        <v>26.47058824</v>
      </c>
      <c r="AF124" s="12">
        <f t="shared" ref="AF124:BB124" si="108">(COUNTIF(AF$2:AF$69, "&gt;"&amp;AF55)) * (100/68)</f>
        <v>7.352941176</v>
      </c>
      <c r="AG124" s="12">
        <f t="shared" si="108"/>
        <v>4.411764706</v>
      </c>
      <c r="AH124" s="12">
        <f t="shared" si="108"/>
        <v>69.11764706</v>
      </c>
      <c r="AI124" s="12">
        <f t="shared" si="108"/>
        <v>95.58823529</v>
      </c>
      <c r="AJ124" s="12">
        <f t="shared" si="108"/>
        <v>23.52941176</v>
      </c>
      <c r="AK124" s="12">
        <f t="shared" si="108"/>
        <v>10.29411765</v>
      </c>
      <c r="AL124" s="12">
        <f t="shared" si="108"/>
        <v>19.11764706</v>
      </c>
      <c r="AM124" s="12">
        <f t="shared" si="108"/>
        <v>4.411764706</v>
      </c>
      <c r="AN124" s="12">
        <f t="shared" si="108"/>
        <v>66.17647059</v>
      </c>
      <c r="AO124" s="12">
        <f t="shared" si="108"/>
        <v>48.52941176</v>
      </c>
      <c r="AP124" s="12">
        <f t="shared" si="108"/>
        <v>26.47058824</v>
      </c>
      <c r="AQ124" s="12">
        <f t="shared" si="108"/>
        <v>61.76470588</v>
      </c>
      <c r="AR124" s="12">
        <f t="shared" si="108"/>
        <v>97.05882353</v>
      </c>
      <c r="AS124" s="12">
        <f t="shared" si="108"/>
        <v>80.88235294</v>
      </c>
      <c r="AT124" s="12">
        <f t="shared" si="108"/>
        <v>4.411764706</v>
      </c>
      <c r="AU124" s="12">
        <f t="shared" si="108"/>
        <v>2.941176471</v>
      </c>
      <c r="AV124" s="12">
        <f t="shared" si="108"/>
        <v>58.82352941</v>
      </c>
      <c r="AW124" s="12">
        <f t="shared" si="108"/>
        <v>54.41176471</v>
      </c>
      <c r="AX124" s="12">
        <f t="shared" si="108"/>
        <v>85.29411765</v>
      </c>
      <c r="AY124" s="12">
        <f t="shared" si="108"/>
        <v>26.47058824</v>
      </c>
      <c r="AZ124" s="12">
        <f t="shared" si="108"/>
        <v>32.35294118</v>
      </c>
      <c r="BA124" s="12">
        <f t="shared" si="108"/>
        <v>17.64705882</v>
      </c>
      <c r="BB124" s="12">
        <f t="shared" si="108"/>
        <v>51.47058824</v>
      </c>
    </row>
    <row r="125">
      <c r="A125" s="2" t="s">
        <v>111</v>
      </c>
      <c r="B125" s="8">
        <f t="shared" ref="B125:AE125" si="109">(COUNTIF(B$2:B$69, "&lt;"&amp;B56)) * (100/68)</f>
        <v>45.58823529</v>
      </c>
      <c r="C125" s="8">
        <f t="shared" si="109"/>
        <v>10.29411765</v>
      </c>
      <c r="D125" s="8">
        <f t="shared" si="109"/>
        <v>17.64705882</v>
      </c>
      <c r="E125" s="8">
        <f t="shared" si="109"/>
        <v>64.70588235</v>
      </c>
      <c r="F125" s="8">
        <f t="shared" si="109"/>
        <v>58.82352941</v>
      </c>
      <c r="G125" s="8">
        <f t="shared" si="109"/>
        <v>25</v>
      </c>
      <c r="H125" s="8">
        <f t="shared" si="109"/>
        <v>98.52941176</v>
      </c>
      <c r="I125" s="8">
        <f t="shared" si="109"/>
        <v>0</v>
      </c>
      <c r="J125" s="8">
        <f t="shared" si="109"/>
        <v>47.05882353</v>
      </c>
      <c r="K125" s="8">
        <f t="shared" si="109"/>
        <v>54.41176471</v>
      </c>
      <c r="L125" s="8">
        <f t="shared" si="109"/>
        <v>26.47058824</v>
      </c>
      <c r="M125" s="8">
        <f t="shared" si="109"/>
        <v>48.52941176</v>
      </c>
      <c r="N125" s="8">
        <f t="shared" si="109"/>
        <v>26.47058824</v>
      </c>
      <c r="O125" s="8">
        <f t="shared" si="109"/>
        <v>86.76470588</v>
      </c>
      <c r="P125" s="8">
        <f t="shared" si="109"/>
        <v>47.05882353</v>
      </c>
      <c r="Q125" s="8">
        <f t="shared" si="109"/>
        <v>4.411764706</v>
      </c>
      <c r="R125" s="8">
        <f t="shared" si="109"/>
        <v>7.352941176</v>
      </c>
      <c r="S125" s="8">
        <f t="shared" si="109"/>
        <v>64.70588235</v>
      </c>
      <c r="T125" s="8">
        <f t="shared" si="109"/>
        <v>73.52941176</v>
      </c>
      <c r="U125" s="8">
        <f t="shared" si="109"/>
        <v>80.88235294</v>
      </c>
      <c r="V125" s="8">
        <f t="shared" si="109"/>
        <v>5.882352941</v>
      </c>
      <c r="W125" s="8">
        <f t="shared" si="109"/>
        <v>39.70588235</v>
      </c>
      <c r="X125" s="8">
        <f t="shared" si="109"/>
        <v>98.52941176</v>
      </c>
      <c r="Y125" s="8">
        <f t="shared" si="109"/>
        <v>38.23529412</v>
      </c>
      <c r="Z125" s="8">
        <f t="shared" si="109"/>
        <v>69.11764706</v>
      </c>
      <c r="AA125" s="8">
        <f t="shared" si="109"/>
        <v>89.70588235</v>
      </c>
      <c r="AB125" s="8">
        <f t="shared" si="109"/>
        <v>8.823529412</v>
      </c>
      <c r="AC125" s="8">
        <f t="shared" si="109"/>
        <v>23.52941176</v>
      </c>
      <c r="AD125" s="8">
        <f t="shared" si="109"/>
        <v>57.35294118</v>
      </c>
      <c r="AE125" s="8">
        <f t="shared" si="109"/>
        <v>26.47058824</v>
      </c>
      <c r="AF125" s="12">
        <f t="shared" ref="AF125:BB125" si="110">(COUNTIF(AF$2:AF$69, "&gt;"&amp;AF56)) * (100/68)</f>
        <v>13.23529412</v>
      </c>
      <c r="AG125" s="12">
        <f t="shared" si="110"/>
        <v>7.352941176</v>
      </c>
      <c r="AH125" s="12">
        <f t="shared" si="110"/>
        <v>70.58823529</v>
      </c>
      <c r="AI125" s="12">
        <f t="shared" si="110"/>
        <v>16.17647059</v>
      </c>
      <c r="AJ125" s="12">
        <f t="shared" si="110"/>
        <v>54.41176471</v>
      </c>
      <c r="AK125" s="12">
        <f t="shared" si="110"/>
        <v>38.23529412</v>
      </c>
      <c r="AL125" s="12">
        <f t="shared" si="110"/>
        <v>20.58823529</v>
      </c>
      <c r="AM125" s="12">
        <f t="shared" si="110"/>
        <v>42.64705882</v>
      </c>
      <c r="AN125" s="12">
        <f t="shared" si="110"/>
        <v>41.17647059</v>
      </c>
      <c r="AO125" s="12">
        <f t="shared" si="110"/>
        <v>58.82352941</v>
      </c>
      <c r="AP125" s="12">
        <f t="shared" si="110"/>
        <v>26.47058824</v>
      </c>
      <c r="AQ125" s="12">
        <f t="shared" si="110"/>
        <v>86.76470588</v>
      </c>
      <c r="AR125" s="12">
        <f t="shared" si="110"/>
        <v>76.47058824</v>
      </c>
      <c r="AS125" s="12">
        <f t="shared" si="110"/>
        <v>33.82352941</v>
      </c>
      <c r="AT125" s="12">
        <f t="shared" si="110"/>
        <v>52.94117647</v>
      </c>
      <c r="AU125" s="12">
        <f t="shared" si="110"/>
        <v>48.52941176</v>
      </c>
      <c r="AV125" s="12">
        <f t="shared" si="110"/>
        <v>38.23529412</v>
      </c>
      <c r="AW125" s="12">
        <f t="shared" si="110"/>
        <v>38.23529412</v>
      </c>
      <c r="AX125" s="12">
        <f t="shared" si="110"/>
        <v>77.94117647</v>
      </c>
      <c r="AY125" s="12">
        <f t="shared" si="110"/>
        <v>16.17647059</v>
      </c>
      <c r="AZ125" s="12">
        <f t="shared" si="110"/>
        <v>52.94117647</v>
      </c>
      <c r="BA125" s="12">
        <f t="shared" si="110"/>
        <v>30.88235294</v>
      </c>
      <c r="BB125" s="12">
        <f t="shared" si="110"/>
        <v>60.29411765</v>
      </c>
    </row>
    <row r="126">
      <c r="A126" s="2" t="s">
        <v>79</v>
      </c>
      <c r="B126" s="8">
        <f t="shared" ref="B126:AE126" si="111">(COUNTIF(B$2:B$69, "&lt;"&amp;B57)) * (100/68)</f>
        <v>0</v>
      </c>
      <c r="C126" s="8">
        <f t="shared" si="111"/>
        <v>60.29411765</v>
      </c>
      <c r="D126" s="8">
        <f t="shared" si="111"/>
        <v>51.47058824</v>
      </c>
      <c r="E126" s="8">
        <f t="shared" si="111"/>
        <v>83.82352941</v>
      </c>
      <c r="F126" s="8">
        <f t="shared" si="111"/>
        <v>50</v>
      </c>
      <c r="G126" s="8">
        <f t="shared" si="111"/>
        <v>63.23529412</v>
      </c>
      <c r="H126" s="8">
        <f t="shared" si="111"/>
        <v>0</v>
      </c>
      <c r="I126" s="8">
        <f t="shared" si="111"/>
        <v>0</v>
      </c>
      <c r="J126" s="8">
        <f t="shared" si="111"/>
        <v>22.05882353</v>
      </c>
      <c r="K126" s="8">
        <f t="shared" si="111"/>
        <v>16.17647059</v>
      </c>
      <c r="L126" s="8">
        <f t="shared" si="111"/>
        <v>45.58823529</v>
      </c>
      <c r="M126" s="8">
        <f t="shared" si="111"/>
        <v>20.58823529</v>
      </c>
      <c r="N126" s="8">
        <f t="shared" si="111"/>
        <v>38.23529412</v>
      </c>
      <c r="O126" s="8">
        <f t="shared" si="111"/>
        <v>25</v>
      </c>
      <c r="P126" s="8">
        <f t="shared" si="111"/>
        <v>50</v>
      </c>
      <c r="Q126" s="8">
        <f t="shared" si="111"/>
        <v>77.94117647</v>
      </c>
      <c r="R126" s="8">
        <f t="shared" si="111"/>
        <v>14.70588235</v>
      </c>
      <c r="S126" s="8">
        <f t="shared" si="111"/>
        <v>57.35294118</v>
      </c>
      <c r="T126" s="8">
        <f t="shared" si="111"/>
        <v>32.35294118</v>
      </c>
      <c r="U126" s="8">
        <f t="shared" si="111"/>
        <v>42.64705882</v>
      </c>
      <c r="V126" s="8">
        <f t="shared" si="111"/>
        <v>5.882352941</v>
      </c>
      <c r="W126" s="8">
        <f t="shared" si="111"/>
        <v>39.70588235</v>
      </c>
      <c r="X126" s="8">
        <f t="shared" si="111"/>
        <v>52.94117647</v>
      </c>
      <c r="Y126" s="8">
        <f t="shared" si="111"/>
        <v>13.23529412</v>
      </c>
      <c r="Z126" s="8">
        <f t="shared" si="111"/>
        <v>2.941176471</v>
      </c>
      <c r="AA126" s="8">
        <f t="shared" si="111"/>
        <v>29.41176471</v>
      </c>
      <c r="AB126" s="8">
        <f t="shared" si="111"/>
        <v>1.470588235</v>
      </c>
      <c r="AC126" s="8">
        <f t="shared" si="111"/>
        <v>86.76470588</v>
      </c>
      <c r="AD126" s="8">
        <f t="shared" si="111"/>
        <v>0</v>
      </c>
      <c r="AE126" s="8">
        <f t="shared" si="111"/>
        <v>79.41176471</v>
      </c>
      <c r="AF126" s="12">
        <f t="shared" ref="AF126:BB126" si="112">(COUNTIF(AF$2:AF$69, "&gt;"&amp;AF57)) * (100/68)</f>
        <v>66.17647059</v>
      </c>
      <c r="AG126" s="12">
        <f t="shared" si="112"/>
        <v>83.82352941</v>
      </c>
      <c r="AH126" s="12">
        <f t="shared" si="112"/>
        <v>89.70588235</v>
      </c>
      <c r="AI126" s="12">
        <f t="shared" si="112"/>
        <v>50</v>
      </c>
      <c r="AJ126" s="12">
        <f t="shared" si="112"/>
        <v>83.82352941</v>
      </c>
      <c r="AK126" s="12">
        <f t="shared" si="112"/>
        <v>72.05882353</v>
      </c>
      <c r="AL126" s="12">
        <f t="shared" si="112"/>
        <v>75</v>
      </c>
      <c r="AM126" s="12">
        <f t="shared" si="112"/>
        <v>51.47058824</v>
      </c>
      <c r="AN126" s="12">
        <f t="shared" si="112"/>
        <v>92.64705882</v>
      </c>
      <c r="AO126" s="12">
        <f t="shared" si="112"/>
        <v>64.70588235</v>
      </c>
      <c r="AP126" s="12">
        <f t="shared" si="112"/>
        <v>79.41176471</v>
      </c>
      <c r="AQ126" s="12">
        <f t="shared" si="112"/>
        <v>83.82352941</v>
      </c>
      <c r="AR126" s="12">
        <f t="shared" si="112"/>
        <v>95.58823529</v>
      </c>
      <c r="AS126" s="12">
        <f t="shared" si="112"/>
        <v>54.41176471</v>
      </c>
      <c r="AT126" s="12">
        <f t="shared" si="112"/>
        <v>55.88235294</v>
      </c>
      <c r="AU126" s="12">
        <f t="shared" si="112"/>
        <v>64.70588235</v>
      </c>
      <c r="AV126" s="12">
        <f t="shared" si="112"/>
        <v>88.23529412</v>
      </c>
      <c r="AW126" s="12">
        <f t="shared" si="112"/>
        <v>97.05882353</v>
      </c>
      <c r="AX126" s="12">
        <f t="shared" si="112"/>
        <v>97.05882353</v>
      </c>
      <c r="AY126" s="12">
        <f t="shared" si="112"/>
        <v>91.17647059</v>
      </c>
      <c r="AZ126" s="12">
        <f t="shared" si="112"/>
        <v>64.70588235</v>
      </c>
      <c r="BA126" s="12">
        <f t="shared" si="112"/>
        <v>61.76470588</v>
      </c>
      <c r="BB126" s="12">
        <f t="shared" si="112"/>
        <v>95.58823529</v>
      </c>
    </row>
    <row r="127">
      <c r="A127" s="2" t="s">
        <v>112</v>
      </c>
      <c r="B127" s="8">
        <f t="shared" ref="B127:AE127" si="113">(COUNTIF(B$2:B$69, "&lt;"&amp;B58)) * (100/68)</f>
        <v>0</v>
      </c>
      <c r="C127" s="8">
        <f t="shared" si="113"/>
        <v>72.05882353</v>
      </c>
      <c r="D127" s="8">
        <f t="shared" si="113"/>
        <v>66.17647059</v>
      </c>
      <c r="E127" s="8">
        <f t="shared" si="113"/>
        <v>30.88235294</v>
      </c>
      <c r="F127" s="8">
        <f t="shared" si="113"/>
        <v>32.35294118</v>
      </c>
      <c r="G127" s="8">
        <f t="shared" si="113"/>
        <v>8.823529412</v>
      </c>
      <c r="H127" s="8">
        <f t="shared" si="113"/>
        <v>48.52941176</v>
      </c>
      <c r="I127" s="8">
        <f t="shared" si="113"/>
        <v>0</v>
      </c>
      <c r="J127" s="8">
        <f t="shared" si="113"/>
        <v>10.29411765</v>
      </c>
      <c r="K127" s="8">
        <f t="shared" si="113"/>
        <v>0</v>
      </c>
      <c r="L127" s="8">
        <f t="shared" si="113"/>
        <v>61.76470588</v>
      </c>
      <c r="M127" s="8">
        <f t="shared" si="113"/>
        <v>45.58823529</v>
      </c>
      <c r="N127" s="8">
        <f t="shared" si="113"/>
        <v>42.64705882</v>
      </c>
      <c r="O127" s="8">
        <f t="shared" si="113"/>
        <v>50</v>
      </c>
      <c r="P127" s="8">
        <f t="shared" si="113"/>
        <v>8.823529412</v>
      </c>
      <c r="Q127" s="8">
        <f t="shared" si="113"/>
        <v>33.82352941</v>
      </c>
      <c r="R127" s="8">
        <f t="shared" si="113"/>
        <v>19.11764706</v>
      </c>
      <c r="S127" s="8">
        <f t="shared" si="113"/>
        <v>26.47058824</v>
      </c>
      <c r="T127" s="8">
        <f t="shared" si="113"/>
        <v>14.70588235</v>
      </c>
      <c r="U127" s="8">
        <f t="shared" si="113"/>
        <v>11.76470588</v>
      </c>
      <c r="V127" s="8">
        <f t="shared" si="113"/>
        <v>16.17647059</v>
      </c>
      <c r="W127" s="8">
        <f t="shared" si="113"/>
        <v>94.11764706</v>
      </c>
      <c r="X127" s="8">
        <f t="shared" si="113"/>
        <v>76.47058824</v>
      </c>
      <c r="Y127" s="8">
        <f t="shared" si="113"/>
        <v>14.70588235</v>
      </c>
      <c r="Z127" s="8">
        <f t="shared" si="113"/>
        <v>17.64705882</v>
      </c>
      <c r="AA127" s="8">
        <f t="shared" si="113"/>
        <v>39.70588235</v>
      </c>
      <c r="AB127" s="8">
        <f t="shared" si="113"/>
        <v>10.29411765</v>
      </c>
      <c r="AC127" s="8">
        <f t="shared" si="113"/>
        <v>14.70588235</v>
      </c>
      <c r="AD127" s="8">
        <f t="shared" si="113"/>
        <v>64.70588235</v>
      </c>
      <c r="AE127" s="8">
        <f t="shared" si="113"/>
        <v>69.11764706</v>
      </c>
      <c r="AF127" s="12">
        <f t="shared" ref="AF127:BB127" si="114">(COUNTIF(AF$2:AF$69, "&gt;"&amp;AF58)) * (100/68)</f>
        <v>66.17647059</v>
      </c>
      <c r="AG127" s="12">
        <f t="shared" si="114"/>
        <v>70.58823529</v>
      </c>
      <c r="AH127" s="12">
        <f t="shared" si="114"/>
        <v>94.11764706</v>
      </c>
      <c r="AI127" s="12">
        <f t="shared" si="114"/>
        <v>91.17647059</v>
      </c>
      <c r="AJ127" s="12">
        <f t="shared" si="114"/>
        <v>16.17647059</v>
      </c>
      <c r="AK127" s="12">
        <f t="shared" si="114"/>
        <v>7.352941176</v>
      </c>
      <c r="AL127" s="12">
        <f t="shared" si="114"/>
        <v>7.352941176</v>
      </c>
      <c r="AM127" s="12">
        <f t="shared" si="114"/>
        <v>61.76470588</v>
      </c>
      <c r="AN127" s="12">
        <f t="shared" si="114"/>
        <v>79.41176471</v>
      </c>
      <c r="AO127" s="12">
        <f t="shared" si="114"/>
        <v>57.35294118</v>
      </c>
      <c r="AP127" s="12">
        <f t="shared" si="114"/>
        <v>67.64705882</v>
      </c>
      <c r="AQ127" s="12">
        <f t="shared" si="114"/>
        <v>73.52941176</v>
      </c>
      <c r="AR127" s="12">
        <f t="shared" si="114"/>
        <v>76.47058824</v>
      </c>
      <c r="AS127" s="12">
        <f t="shared" si="114"/>
        <v>48.52941176</v>
      </c>
      <c r="AT127" s="12">
        <f t="shared" si="114"/>
        <v>67.64705882</v>
      </c>
      <c r="AU127" s="12">
        <f t="shared" si="114"/>
        <v>60.29411765</v>
      </c>
      <c r="AV127" s="12">
        <f t="shared" si="114"/>
        <v>63.23529412</v>
      </c>
      <c r="AW127" s="12">
        <f t="shared" si="114"/>
        <v>54.41176471</v>
      </c>
      <c r="AX127" s="12">
        <f t="shared" si="114"/>
        <v>58.82352941</v>
      </c>
      <c r="AY127" s="12">
        <f t="shared" si="114"/>
        <v>22.05882353</v>
      </c>
      <c r="AZ127" s="12">
        <f t="shared" si="114"/>
        <v>1.470588235</v>
      </c>
      <c r="BA127" s="12">
        <f t="shared" si="114"/>
        <v>8.823529412</v>
      </c>
      <c r="BB127" s="12">
        <f t="shared" si="114"/>
        <v>85.29411765</v>
      </c>
    </row>
    <row r="128">
      <c r="A128" s="2" t="s">
        <v>80</v>
      </c>
      <c r="B128" s="8">
        <f t="shared" ref="B128:AE128" si="115">(COUNTIF(B$2:B$69, "&lt;"&amp;B59)) * (100/68)</f>
        <v>45.58823529</v>
      </c>
      <c r="C128" s="8">
        <f t="shared" si="115"/>
        <v>47.05882353</v>
      </c>
      <c r="D128" s="8">
        <f t="shared" si="115"/>
        <v>41.17647059</v>
      </c>
      <c r="E128" s="8">
        <f t="shared" si="115"/>
        <v>91.17647059</v>
      </c>
      <c r="F128" s="8">
        <f t="shared" si="115"/>
        <v>55.88235294</v>
      </c>
      <c r="G128" s="8">
        <f t="shared" si="115"/>
        <v>89.70588235</v>
      </c>
      <c r="H128" s="8">
        <f t="shared" si="115"/>
        <v>83.82352941</v>
      </c>
      <c r="I128" s="8">
        <f t="shared" si="115"/>
        <v>0</v>
      </c>
      <c r="J128" s="8">
        <f t="shared" si="115"/>
        <v>63.23529412</v>
      </c>
      <c r="K128" s="8">
        <f t="shared" si="115"/>
        <v>72.05882353</v>
      </c>
      <c r="L128" s="8">
        <f t="shared" si="115"/>
        <v>52.94117647</v>
      </c>
      <c r="M128" s="8">
        <f t="shared" si="115"/>
        <v>36.76470588</v>
      </c>
      <c r="N128" s="8">
        <f t="shared" si="115"/>
        <v>33.82352941</v>
      </c>
      <c r="O128" s="8">
        <f t="shared" si="115"/>
        <v>61.76470588</v>
      </c>
      <c r="P128" s="8">
        <f t="shared" si="115"/>
        <v>82.35294118</v>
      </c>
      <c r="Q128" s="8">
        <f t="shared" si="115"/>
        <v>60.29411765</v>
      </c>
      <c r="R128" s="8">
        <f t="shared" si="115"/>
        <v>75</v>
      </c>
      <c r="S128" s="8">
        <f t="shared" si="115"/>
        <v>95.58823529</v>
      </c>
      <c r="T128" s="8">
        <f t="shared" si="115"/>
        <v>47.05882353</v>
      </c>
      <c r="U128" s="8">
        <f t="shared" si="115"/>
        <v>91.17647059</v>
      </c>
      <c r="V128" s="8">
        <f t="shared" si="115"/>
        <v>92.64705882</v>
      </c>
      <c r="W128" s="8">
        <f t="shared" si="115"/>
        <v>27.94117647</v>
      </c>
      <c r="X128" s="8">
        <f t="shared" si="115"/>
        <v>86.76470588</v>
      </c>
      <c r="Y128" s="8">
        <f t="shared" si="115"/>
        <v>77.94117647</v>
      </c>
      <c r="Z128" s="8">
        <f t="shared" si="115"/>
        <v>13.23529412</v>
      </c>
      <c r="AA128" s="8">
        <f t="shared" si="115"/>
        <v>77.94117647</v>
      </c>
      <c r="AB128" s="8">
        <f t="shared" si="115"/>
        <v>0</v>
      </c>
      <c r="AC128" s="8">
        <f t="shared" si="115"/>
        <v>77.94117647</v>
      </c>
      <c r="AD128" s="8">
        <f t="shared" si="115"/>
        <v>35.29411765</v>
      </c>
      <c r="AE128" s="8">
        <f t="shared" si="115"/>
        <v>35.29411765</v>
      </c>
      <c r="AF128" s="12">
        <f t="shared" ref="AF128:BB128" si="116">(COUNTIF(AF$2:AF$69, "&gt;"&amp;AF59)) * (100/68)</f>
        <v>54.41176471</v>
      </c>
      <c r="AG128" s="12">
        <f t="shared" si="116"/>
        <v>25</v>
      </c>
      <c r="AH128" s="12">
        <f t="shared" si="116"/>
        <v>73.52941176</v>
      </c>
      <c r="AI128" s="12">
        <f t="shared" si="116"/>
        <v>14.70588235</v>
      </c>
      <c r="AJ128" s="12">
        <f t="shared" si="116"/>
        <v>36.76470588</v>
      </c>
      <c r="AK128" s="12">
        <f t="shared" si="116"/>
        <v>48.52941176</v>
      </c>
      <c r="AL128" s="12">
        <f t="shared" si="116"/>
        <v>14.70588235</v>
      </c>
      <c r="AM128" s="12">
        <f t="shared" si="116"/>
        <v>20.58823529</v>
      </c>
      <c r="AN128" s="12">
        <f t="shared" si="116"/>
        <v>83.82352941</v>
      </c>
      <c r="AO128" s="12">
        <f t="shared" si="116"/>
        <v>72.05882353</v>
      </c>
      <c r="AP128" s="12">
        <f t="shared" si="116"/>
        <v>51.47058824</v>
      </c>
      <c r="AQ128" s="12">
        <f t="shared" si="116"/>
        <v>80.88235294</v>
      </c>
      <c r="AR128" s="12">
        <f t="shared" si="116"/>
        <v>98.52941176</v>
      </c>
      <c r="AS128" s="12">
        <f t="shared" si="116"/>
        <v>86.76470588</v>
      </c>
      <c r="AT128" s="12">
        <f t="shared" si="116"/>
        <v>1.470588235</v>
      </c>
      <c r="AU128" s="12">
        <f t="shared" si="116"/>
        <v>5.882352941</v>
      </c>
      <c r="AV128" s="12">
        <f t="shared" si="116"/>
        <v>97.05882353</v>
      </c>
      <c r="AW128" s="12">
        <f t="shared" si="116"/>
        <v>95.58823529</v>
      </c>
      <c r="AX128" s="12">
        <f t="shared" si="116"/>
        <v>94.11764706</v>
      </c>
      <c r="AY128" s="12">
        <f t="shared" si="116"/>
        <v>22.05882353</v>
      </c>
      <c r="AZ128" s="12">
        <f t="shared" si="116"/>
        <v>47.05882353</v>
      </c>
      <c r="BA128" s="12">
        <f t="shared" si="116"/>
        <v>55.88235294</v>
      </c>
      <c r="BB128" s="12">
        <f t="shared" si="116"/>
        <v>72.05882353</v>
      </c>
    </row>
    <row r="129">
      <c r="A129" s="2" t="s">
        <v>113</v>
      </c>
      <c r="B129" s="8">
        <f t="shared" ref="B129:AE129" si="117">(COUNTIF(B$2:B$69, "&lt;"&amp;B60)) * (100/68)</f>
        <v>0</v>
      </c>
      <c r="C129" s="8">
        <f t="shared" si="117"/>
        <v>72.05882353</v>
      </c>
      <c r="D129" s="8">
        <f t="shared" si="117"/>
        <v>89.70588235</v>
      </c>
      <c r="E129" s="8">
        <f t="shared" si="117"/>
        <v>23.52941176</v>
      </c>
      <c r="F129" s="8">
        <f t="shared" si="117"/>
        <v>16.17647059</v>
      </c>
      <c r="G129" s="8">
        <f t="shared" si="117"/>
        <v>61.76470588</v>
      </c>
      <c r="H129" s="8">
        <f t="shared" si="117"/>
        <v>0</v>
      </c>
      <c r="I129" s="8">
        <f t="shared" si="117"/>
        <v>0</v>
      </c>
      <c r="J129" s="8">
        <f t="shared" si="117"/>
        <v>73.52941176</v>
      </c>
      <c r="K129" s="8">
        <f t="shared" si="117"/>
        <v>85.29411765</v>
      </c>
      <c r="L129" s="8">
        <f t="shared" si="117"/>
        <v>54.41176471</v>
      </c>
      <c r="M129" s="8">
        <f t="shared" si="117"/>
        <v>80.88235294</v>
      </c>
      <c r="N129" s="8">
        <f t="shared" si="117"/>
        <v>86.76470588</v>
      </c>
      <c r="O129" s="8">
        <f t="shared" si="117"/>
        <v>20.58823529</v>
      </c>
      <c r="P129" s="8">
        <f t="shared" si="117"/>
        <v>30.88235294</v>
      </c>
      <c r="Q129" s="8">
        <f t="shared" si="117"/>
        <v>63.23529412</v>
      </c>
      <c r="R129" s="8">
        <f t="shared" si="117"/>
        <v>52.94117647</v>
      </c>
      <c r="S129" s="8">
        <f t="shared" si="117"/>
        <v>61.76470588</v>
      </c>
      <c r="T129" s="8">
        <f t="shared" si="117"/>
        <v>25</v>
      </c>
      <c r="U129" s="8">
        <f t="shared" si="117"/>
        <v>48.52941176</v>
      </c>
      <c r="V129" s="8">
        <f t="shared" si="117"/>
        <v>63.23529412</v>
      </c>
      <c r="W129" s="8">
        <f t="shared" si="117"/>
        <v>64.70588235</v>
      </c>
      <c r="X129" s="8">
        <f t="shared" si="117"/>
        <v>97.05882353</v>
      </c>
      <c r="Y129" s="8">
        <f t="shared" si="117"/>
        <v>60.29411765</v>
      </c>
      <c r="Z129" s="8">
        <f t="shared" si="117"/>
        <v>45.58823529</v>
      </c>
      <c r="AA129" s="8">
        <f t="shared" si="117"/>
        <v>60.29411765</v>
      </c>
      <c r="AB129" s="8">
        <f t="shared" si="117"/>
        <v>25</v>
      </c>
      <c r="AC129" s="8">
        <f t="shared" si="117"/>
        <v>23.52941176</v>
      </c>
      <c r="AD129" s="8">
        <f t="shared" si="117"/>
        <v>83.82352941</v>
      </c>
      <c r="AE129" s="8">
        <f t="shared" si="117"/>
        <v>20.58823529</v>
      </c>
      <c r="AF129" s="12">
        <f t="shared" ref="AF129:BB129" si="118">(COUNTIF(AF$2:AF$69, "&gt;"&amp;AF60)) * (100/68)</f>
        <v>66.17647059</v>
      </c>
      <c r="AG129" s="12">
        <f t="shared" si="118"/>
        <v>70.58823529</v>
      </c>
      <c r="AH129" s="12">
        <f t="shared" si="118"/>
        <v>83.82352941</v>
      </c>
      <c r="AI129" s="12">
        <f t="shared" si="118"/>
        <v>70.58823529</v>
      </c>
      <c r="AJ129" s="12">
        <f t="shared" si="118"/>
        <v>63.23529412</v>
      </c>
      <c r="AK129" s="12">
        <f t="shared" si="118"/>
        <v>67.64705882</v>
      </c>
      <c r="AL129" s="12">
        <f t="shared" si="118"/>
        <v>77.94117647</v>
      </c>
      <c r="AM129" s="12">
        <f t="shared" si="118"/>
        <v>57.35294118</v>
      </c>
      <c r="AN129" s="12">
        <f t="shared" si="118"/>
        <v>66.17647059</v>
      </c>
      <c r="AO129" s="12">
        <f t="shared" si="118"/>
        <v>73.52941176</v>
      </c>
      <c r="AP129" s="12">
        <f t="shared" si="118"/>
        <v>50</v>
      </c>
      <c r="AQ129" s="12">
        <f t="shared" si="118"/>
        <v>60.29411765</v>
      </c>
      <c r="AR129" s="12">
        <f t="shared" si="118"/>
        <v>86.76470588</v>
      </c>
      <c r="AS129" s="12">
        <f t="shared" si="118"/>
        <v>92.64705882</v>
      </c>
      <c r="AT129" s="12">
        <f t="shared" si="118"/>
        <v>47.05882353</v>
      </c>
      <c r="AU129" s="12">
        <f t="shared" si="118"/>
        <v>41.17647059</v>
      </c>
      <c r="AV129" s="12">
        <f t="shared" si="118"/>
        <v>33.82352941</v>
      </c>
      <c r="AW129" s="12">
        <f t="shared" si="118"/>
        <v>25</v>
      </c>
      <c r="AX129" s="12">
        <f t="shared" si="118"/>
        <v>45.58823529</v>
      </c>
      <c r="AY129" s="12">
        <f t="shared" si="118"/>
        <v>75</v>
      </c>
      <c r="AZ129" s="12">
        <f t="shared" si="118"/>
        <v>25</v>
      </c>
      <c r="BA129" s="12">
        <f t="shared" si="118"/>
        <v>80.88235294</v>
      </c>
      <c r="BB129" s="12">
        <f t="shared" si="118"/>
        <v>73.52941176</v>
      </c>
    </row>
    <row r="130">
      <c r="A130" s="2" t="s">
        <v>81</v>
      </c>
      <c r="B130" s="8">
        <f t="shared" ref="B130:AE130" si="119">(COUNTIF(B$2:B$69, "&lt;"&amp;B61)) * (100/68)</f>
        <v>45.58823529</v>
      </c>
      <c r="C130" s="8">
        <f t="shared" si="119"/>
        <v>14.70588235</v>
      </c>
      <c r="D130" s="8">
        <f t="shared" si="119"/>
        <v>5.882352941</v>
      </c>
      <c r="E130" s="8">
        <f t="shared" si="119"/>
        <v>70.58823529</v>
      </c>
      <c r="F130" s="8">
        <f t="shared" si="119"/>
        <v>77.94117647</v>
      </c>
      <c r="G130" s="8">
        <f t="shared" si="119"/>
        <v>16.17647059</v>
      </c>
      <c r="H130" s="8">
        <f t="shared" si="119"/>
        <v>58.82352941</v>
      </c>
      <c r="I130" s="8">
        <f t="shared" si="119"/>
        <v>0</v>
      </c>
      <c r="J130" s="8">
        <f t="shared" si="119"/>
        <v>63.23529412</v>
      </c>
      <c r="K130" s="8">
        <f t="shared" si="119"/>
        <v>77.94117647</v>
      </c>
      <c r="L130" s="8">
        <f t="shared" si="119"/>
        <v>41.17647059</v>
      </c>
      <c r="M130" s="8">
        <f t="shared" si="119"/>
        <v>92.64705882</v>
      </c>
      <c r="N130" s="8">
        <f t="shared" si="119"/>
        <v>94.11764706</v>
      </c>
      <c r="O130" s="8">
        <f t="shared" si="119"/>
        <v>41.17647059</v>
      </c>
      <c r="P130" s="8">
        <f t="shared" si="119"/>
        <v>4.411764706</v>
      </c>
      <c r="Q130" s="8">
        <f t="shared" si="119"/>
        <v>2.941176471</v>
      </c>
      <c r="R130" s="8">
        <f t="shared" si="119"/>
        <v>20.58823529</v>
      </c>
      <c r="S130" s="8">
        <f t="shared" si="119"/>
        <v>70.58823529</v>
      </c>
      <c r="T130" s="8">
        <f t="shared" si="119"/>
        <v>20.58823529</v>
      </c>
      <c r="U130" s="8">
        <f t="shared" si="119"/>
        <v>48.52941176</v>
      </c>
      <c r="V130" s="8">
        <f t="shared" si="119"/>
        <v>80.88235294</v>
      </c>
      <c r="W130" s="8">
        <f t="shared" si="119"/>
        <v>77.94117647</v>
      </c>
      <c r="X130" s="8">
        <f t="shared" si="119"/>
        <v>82.35294118</v>
      </c>
      <c r="Y130" s="8">
        <f t="shared" si="119"/>
        <v>45.58823529</v>
      </c>
      <c r="Z130" s="8">
        <f t="shared" si="119"/>
        <v>60.29411765</v>
      </c>
      <c r="AA130" s="8">
        <f t="shared" si="119"/>
        <v>70.58823529</v>
      </c>
      <c r="AB130" s="8">
        <f t="shared" si="119"/>
        <v>41.17647059</v>
      </c>
      <c r="AC130" s="8">
        <f t="shared" si="119"/>
        <v>44.11764706</v>
      </c>
      <c r="AD130" s="8">
        <f t="shared" si="119"/>
        <v>83.82352941</v>
      </c>
      <c r="AE130" s="8">
        <f t="shared" si="119"/>
        <v>98.52941176</v>
      </c>
      <c r="AF130" s="12">
        <f t="shared" ref="AF130:BB130" si="120">(COUNTIF(AF$2:AF$69, "&gt;"&amp;AF61)) * (100/68)</f>
        <v>0</v>
      </c>
      <c r="AG130" s="12">
        <f t="shared" si="120"/>
        <v>7.352941176</v>
      </c>
      <c r="AH130" s="12">
        <f t="shared" si="120"/>
        <v>70.58823529</v>
      </c>
      <c r="AI130" s="12">
        <f t="shared" si="120"/>
        <v>88.23529412</v>
      </c>
      <c r="AJ130" s="12">
        <f t="shared" si="120"/>
        <v>35.29411765</v>
      </c>
      <c r="AK130" s="12">
        <f t="shared" si="120"/>
        <v>32.35294118</v>
      </c>
      <c r="AL130" s="12">
        <f t="shared" si="120"/>
        <v>35.29411765</v>
      </c>
      <c r="AM130" s="12">
        <f t="shared" si="120"/>
        <v>61.76470588</v>
      </c>
      <c r="AN130" s="12">
        <f t="shared" si="120"/>
        <v>38.23529412</v>
      </c>
      <c r="AO130" s="12">
        <f t="shared" si="120"/>
        <v>41.17647059</v>
      </c>
      <c r="AP130" s="12">
        <f t="shared" si="120"/>
        <v>20.58823529</v>
      </c>
      <c r="AQ130" s="12">
        <f t="shared" si="120"/>
        <v>26.47058824</v>
      </c>
      <c r="AR130" s="12">
        <f t="shared" si="120"/>
        <v>73.52941176</v>
      </c>
      <c r="AS130" s="12">
        <f t="shared" si="120"/>
        <v>83.82352941</v>
      </c>
      <c r="AT130" s="12">
        <f t="shared" si="120"/>
        <v>50</v>
      </c>
      <c r="AU130" s="12">
        <f t="shared" si="120"/>
        <v>48.52941176</v>
      </c>
      <c r="AV130" s="12">
        <f t="shared" si="120"/>
        <v>33.82352941</v>
      </c>
      <c r="AW130" s="12">
        <f t="shared" si="120"/>
        <v>23.52941176</v>
      </c>
      <c r="AX130" s="12">
        <f t="shared" si="120"/>
        <v>16.17647059</v>
      </c>
      <c r="AY130" s="12">
        <f t="shared" si="120"/>
        <v>29.41176471</v>
      </c>
      <c r="AZ130" s="12">
        <f t="shared" si="120"/>
        <v>10.29411765</v>
      </c>
      <c r="BA130" s="12">
        <f t="shared" si="120"/>
        <v>75</v>
      </c>
      <c r="BB130" s="12">
        <f t="shared" si="120"/>
        <v>47.05882353</v>
      </c>
    </row>
    <row r="131">
      <c r="A131" s="2" t="s">
        <v>86</v>
      </c>
      <c r="B131" s="8">
        <f t="shared" ref="B131:AE131" si="121">(COUNTIF(B$2:B$69, "&lt;"&amp;B62)) * (100/68)</f>
        <v>45.58823529</v>
      </c>
      <c r="C131" s="8">
        <f t="shared" si="121"/>
        <v>26.47058824</v>
      </c>
      <c r="D131" s="8">
        <f t="shared" si="121"/>
        <v>17.64705882</v>
      </c>
      <c r="E131" s="8">
        <f t="shared" si="121"/>
        <v>33.82352941</v>
      </c>
      <c r="F131" s="8">
        <f t="shared" si="121"/>
        <v>67.64705882</v>
      </c>
      <c r="G131" s="8">
        <f t="shared" si="121"/>
        <v>2.941176471</v>
      </c>
      <c r="H131" s="8">
        <f t="shared" si="121"/>
        <v>83.82352941</v>
      </c>
      <c r="I131" s="8">
        <f t="shared" si="121"/>
        <v>0</v>
      </c>
      <c r="J131" s="8">
        <f t="shared" si="121"/>
        <v>11.76470588</v>
      </c>
      <c r="K131" s="8">
        <f t="shared" si="121"/>
        <v>76.47058824</v>
      </c>
      <c r="L131" s="8">
        <f t="shared" si="121"/>
        <v>1.470588235</v>
      </c>
      <c r="M131" s="8">
        <f t="shared" si="121"/>
        <v>11.76470588</v>
      </c>
      <c r="N131" s="8">
        <f t="shared" si="121"/>
        <v>45.58823529</v>
      </c>
      <c r="O131" s="8">
        <f t="shared" si="121"/>
        <v>4.411764706</v>
      </c>
      <c r="P131" s="8">
        <f t="shared" si="121"/>
        <v>41.17647059</v>
      </c>
      <c r="Q131" s="8">
        <f t="shared" si="121"/>
        <v>5.882352941</v>
      </c>
      <c r="R131" s="8">
        <f t="shared" si="121"/>
        <v>10.29411765</v>
      </c>
      <c r="S131" s="8">
        <f t="shared" si="121"/>
        <v>64.70588235</v>
      </c>
      <c r="T131" s="8">
        <f t="shared" si="121"/>
        <v>47.05882353</v>
      </c>
      <c r="U131" s="8">
        <f t="shared" si="121"/>
        <v>69.11764706</v>
      </c>
      <c r="V131" s="8">
        <f t="shared" si="121"/>
        <v>36.76470588</v>
      </c>
      <c r="W131" s="8">
        <f t="shared" si="121"/>
        <v>60.29411765</v>
      </c>
      <c r="X131" s="8">
        <f t="shared" si="121"/>
        <v>82.35294118</v>
      </c>
      <c r="Y131" s="8">
        <f t="shared" si="121"/>
        <v>10.29411765</v>
      </c>
      <c r="Z131" s="8">
        <f t="shared" si="121"/>
        <v>63.23529412</v>
      </c>
      <c r="AA131" s="8">
        <f t="shared" si="121"/>
        <v>33.82352941</v>
      </c>
      <c r="AB131" s="8">
        <f t="shared" si="121"/>
        <v>80.88235294</v>
      </c>
      <c r="AC131" s="8">
        <f t="shared" si="121"/>
        <v>23.52941176</v>
      </c>
      <c r="AD131" s="8">
        <f t="shared" si="121"/>
        <v>94.11764706</v>
      </c>
      <c r="AE131" s="8">
        <f t="shared" si="121"/>
        <v>42.64705882</v>
      </c>
      <c r="AF131" s="12">
        <f t="shared" ref="AF131:BB131" si="122">(COUNTIF(AF$2:AF$69, "&gt;"&amp;AF62)) * (100/68)</f>
        <v>13.23529412</v>
      </c>
      <c r="AG131" s="12">
        <f t="shared" si="122"/>
        <v>7.352941176</v>
      </c>
      <c r="AH131" s="12">
        <f t="shared" si="122"/>
        <v>63.23529412</v>
      </c>
      <c r="AI131" s="12">
        <f t="shared" si="122"/>
        <v>26.47058824</v>
      </c>
      <c r="AJ131" s="12">
        <f t="shared" si="122"/>
        <v>69.11764706</v>
      </c>
      <c r="AK131" s="12">
        <f t="shared" si="122"/>
        <v>58.82352941</v>
      </c>
      <c r="AL131" s="12">
        <f t="shared" si="122"/>
        <v>45.58823529</v>
      </c>
      <c r="AM131" s="12">
        <f t="shared" si="122"/>
        <v>14.70588235</v>
      </c>
      <c r="AN131" s="12">
        <f t="shared" si="122"/>
        <v>75</v>
      </c>
      <c r="AO131" s="12">
        <f t="shared" si="122"/>
        <v>91.17647059</v>
      </c>
      <c r="AP131" s="12">
        <f t="shared" si="122"/>
        <v>83.82352941</v>
      </c>
      <c r="AQ131" s="12">
        <f t="shared" si="122"/>
        <v>92.64705882</v>
      </c>
      <c r="AR131" s="12">
        <f t="shared" si="122"/>
        <v>14.70588235</v>
      </c>
      <c r="AS131" s="12">
        <f t="shared" si="122"/>
        <v>33.82352941</v>
      </c>
      <c r="AT131" s="12">
        <f t="shared" si="122"/>
        <v>26.47058824</v>
      </c>
      <c r="AU131" s="12">
        <f t="shared" si="122"/>
        <v>22.05882353</v>
      </c>
      <c r="AV131" s="12">
        <f t="shared" si="122"/>
        <v>0</v>
      </c>
      <c r="AW131" s="12">
        <f t="shared" si="122"/>
        <v>0</v>
      </c>
      <c r="AX131" s="12">
        <f t="shared" si="122"/>
        <v>32.35294118</v>
      </c>
      <c r="AY131" s="12">
        <f t="shared" si="122"/>
        <v>42.64705882</v>
      </c>
      <c r="AZ131" s="12">
        <f t="shared" si="122"/>
        <v>29.41176471</v>
      </c>
      <c r="BA131" s="12">
        <f t="shared" si="122"/>
        <v>38.23529412</v>
      </c>
      <c r="BB131" s="12">
        <f t="shared" si="122"/>
        <v>50</v>
      </c>
    </row>
    <row r="132">
      <c r="A132" s="2" t="s">
        <v>119</v>
      </c>
      <c r="B132" s="8">
        <f t="shared" ref="B132:AE132" si="123">(COUNTIF(B$2:B$69, "&lt;"&amp;B63)) * (100/68)</f>
        <v>0</v>
      </c>
      <c r="C132" s="8">
        <f t="shared" si="123"/>
        <v>26.47058824</v>
      </c>
      <c r="D132" s="8">
        <f t="shared" si="123"/>
        <v>32.35294118</v>
      </c>
      <c r="E132" s="8">
        <f t="shared" si="123"/>
        <v>35.29411765</v>
      </c>
      <c r="F132" s="8">
        <f t="shared" si="123"/>
        <v>45.58823529</v>
      </c>
      <c r="G132" s="8">
        <f t="shared" si="123"/>
        <v>29.41176471</v>
      </c>
      <c r="H132" s="8">
        <f t="shared" si="123"/>
        <v>30.88235294</v>
      </c>
      <c r="I132" s="8">
        <f t="shared" si="123"/>
        <v>0</v>
      </c>
      <c r="J132" s="8">
        <f t="shared" si="123"/>
        <v>5.882352941</v>
      </c>
      <c r="K132" s="8">
        <f t="shared" si="123"/>
        <v>7.352941176</v>
      </c>
      <c r="L132" s="8">
        <f t="shared" si="123"/>
        <v>14.70588235</v>
      </c>
      <c r="M132" s="8">
        <f t="shared" si="123"/>
        <v>7.352941176</v>
      </c>
      <c r="N132" s="8">
        <f t="shared" si="123"/>
        <v>16.17647059</v>
      </c>
      <c r="O132" s="8">
        <f t="shared" si="123"/>
        <v>10.29411765</v>
      </c>
      <c r="P132" s="8">
        <f t="shared" si="123"/>
        <v>30.88235294</v>
      </c>
      <c r="Q132" s="8">
        <f t="shared" si="123"/>
        <v>38.23529412</v>
      </c>
      <c r="R132" s="8">
        <f t="shared" si="123"/>
        <v>98.52941176</v>
      </c>
      <c r="S132" s="8">
        <f t="shared" si="123"/>
        <v>4.411764706</v>
      </c>
      <c r="T132" s="8">
        <f t="shared" si="123"/>
        <v>63.23529412</v>
      </c>
      <c r="U132" s="8">
        <f t="shared" si="123"/>
        <v>13.23529412</v>
      </c>
      <c r="V132" s="8">
        <f t="shared" si="123"/>
        <v>36.76470588</v>
      </c>
      <c r="W132" s="8">
        <f t="shared" si="123"/>
        <v>20.58823529</v>
      </c>
      <c r="X132" s="8">
        <f t="shared" si="123"/>
        <v>26.47058824</v>
      </c>
      <c r="Y132" s="8">
        <f t="shared" si="123"/>
        <v>25</v>
      </c>
      <c r="Z132" s="8">
        <f t="shared" si="123"/>
        <v>29.41176471</v>
      </c>
      <c r="AA132" s="8">
        <f t="shared" si="123"/>
        <v>13.23529412</v>
      </c>
      <c r="AB132" s="8">
        <f t="shared" si="123"/>
        <v>88.23529412</v>
      </c>
      <c r="AC132" s="8">
        <f t="shared" si="123"/>
        <v>72.05882353</v>
      </c>
      <c r="AD132" s="8">
        <f t="shared" si="123"/>
        <v>16.17647059</v>
      </c>
      <c r="AE132" s="8">
        <f t="shared" si="123"/>
        <v>26.47058824</v>
      </c>
      <c r="AF132" s="12">
        <f t="shared" ref="AF132:BB132" si="124">(COUNTIF(AF$2:AF$69, "&gt;"&amp;AF63)) * (100/68)</f>
        <v>35.29411765</v>
      </c>
      <c r="AG132" s="12">
        <f t="shared" si="124"/>
        <v>35.29411765</v>
      </c>
      <c r="AH132" s="12">
        <f t="shared" si="124"/>
        <v>38.23529412</v>
      </c>
      <c r="AI132" s="12">
        <f t="shared" si="124"/>
        <v>60.29411765</v>
      </c>
      <c r="AJ132" s="12">
        <f t="shared" si="124"/>
        <v>2.941176471</v>
      </c>
      <c r="AK132" s="12">
        <f t="shared" si="124"/>
        <v>13.23529412</v>
      </c>
      <c r="AL132" s="12">
        <f t="shared" si="124"/>
        <v>83.82352941</v>
      </c>
      <c r="AM132" s="12">
        <f t="shared" si="124"/>
        <v>26.47058824</v>
      </c>
      <c r="AN132" s="12">
        <f t="shared" si="124"/>
        <v>72.05882353</v>
      </c>
      <c r="AO132" s="12">
        <f t="shared" si="124"/>
        <v>54.41176471</v>
      </c>
      <c r="AP132" s="12">
        <f t="shared" si="124"/>
        <v>82.35294118</v>
      </c>
      <c r="AQ132" s="12">
        <f t="shared" si="124"/>
        <v>26.47058824</v>
      </c>
      <c r="AR132" s="12">
        <f t="shared" si="124"/>
        <v>14.70588235</v>
      </c>
      <c r="AS132" s="12">
        <f t="shared" si="124"/>
        <v>57.35294118</v>
      </c>
      <c r="AT132" s="12">
        <f t="shared" si="124"/>
        <v>44.11764706</v>
      </c>
      <c r="AU132" s="12">
        <f t="shared" si="124"/>
        <v>48.52941176</v>
      </c>
      <c r="AV132" s="12">
        <f t="shared" si="124"/>
        <v>14.70588235</v>
      </c>
      <c r="AW132" s="12">
        <f t="shared" si="124"/>
        <v>33.82352941</v>
      </c>
      <c r="AX132" s="12">
        <f t="shared" si="124"/>
        <v>32.35294118</v>
      </c>
      <c r="AY132" s="12">
        <f t="shared" si="124"/>
        <v>80.88235294</v>
      </c>
      <c r="AZ132" s="12">
        <f t="shared" si="124"/>
        <v>60.29411765</v>
      </c>
      <c r="BA132" s="12">
        <f t="shared" si="124"/>
        <v>10.29411765</v>
      </c>
      <c r="BB132" s="12">
        <f t="shared" si="124"/>
        <v>61.76470588</v>
      </c>
    </row>
    <row r="133">
      <c r="A133" s="2" t="s">
        <v>82</v>
      </c>
      <c r="B133" s="8">
        <f t="shared" ref="B133:AE133" si="125">(COUNTIF(B$2:B$69, "&lt;"&amp;B64)) * (100/68)</f>
        <v>0</v>
      </c>
      <c r="C133" s="8">
        <f t="shared" si="125"/>
        <v>83.82352941</v>
      </c>
      <c r="D133" s="8">
        <f t="shared" si="125"/>
        <v>51.47058824</v>
      </c>
      <c r="E133" s="8">
        <f t="shared" si="125"/>
        <v>89.70588235</v>
      </c>
      <c r="F133" s="8">
        <f t="shared" si="125"/>
        <v>57.35294118</v>
      </c>
      <c r="G133" s="8">
        <f t="shared" si="125"/>
        <v>98.52941176</v>
      </c>
      <c r="H133" s="8">
        <f t="shared" si="125"/>
        <v>94.11764706</v>
      </c>
      <c r="I133" s="8">
        <f t="shared" si="125"/>
        <v>0</v>
      </c>
      <c r="J133" s="8">
        <f t="shared" si="125"/>
        <v>98.52941176</v>
      </c>
      <c r="K133" s="8">
        <f t="shared" si="125"/>
        <v>89.70588235</v>
      </c>
      <c r="L133" s="8">
        <f t="shared" si="125"/>
        <v>98.52941176</v>
      </c>
      <c r="M133" s="8">
        <f t="shared" si="125"/>
        <v>98.52941176</v>
      </c>
      <c r="N133" s="8">
        <f t="shared" si="125"/>
        <v>88.23529412</v>
      </c>
      <c r="O133" s="8">
        <f t="shared" si="125"/>
        <v>97.05882353</v>
      </c>
      <c r="P133" s="8">
        <f t="shared" si="125"/>
        <v>50</v>
      </c>
      <c r="Q133" s="8">
        <f t="shared" si="125"/>
        <v>89.70588235</v>
      </c>
      <c r="R133" s="8">
        <f t="shared" si="125"/>
        <v>20.58823529</v>
      </c>
      <c r="S133" s="8">
        <f t="shared" si="125"/>
        <v>41.17647059</v>
      </c>
      <c r="T133" s="8">
        <f t="shared" si="125"/>
        <v>70.58823529</v>
      </c>
      <c r="U133" s="8">
        <f t="shared" si="125"/>
        <v>63.23529412</v>
      </c>
      <c r="V133" s="8">
        <f t="shared" si="125"/>
        <v>83.82352941</v>
      </c>
      <c r="W133" s="8">
        <f t="shared" si="125"/>
        <v>66.17647059</v>
      </c>
      <c r="X133" s="8">
        <f t="shared" si="125"/>
        <v>41.17647059</v>
      </c>
      <c r="Y133" s="8">
        <f t="shared" si="125"/>
        <v>98.52941176</v>
      </c>
      <c r="Z133" s="8">
        <f t="shared" si="125"/>
        <v>80.88235294</v>
      </c>
      <c r="AA133" s="8">
        <f t="shared" si="125"/>
        <v>44.11764706</v>
      </c>
      <c r="AB133" s="8">
        <f t="shared" si="125"/>
        <v>86.76470588</v>
      </c>
      <c r="AC133" s="8">
        <f t="shared" si="125"/>
        <v>75</v>
      </c>
      <c r="AD133" s="8">
        <f t="shared" si="125"/>
        <v>29.41176471</v>
      </c>
      <c r="AE133" s="8">
        <f t="shared" si="125"/>
        <v>1.470588235</v>
      </c>
      <c r="AF133" s="12">
        <f t="shared" ref="AF133:BB133" si="126">(COUNTIF(AF$2:AF$69, "&gt;"&amp;AF64)) * (100/68)</f>
        <v>88.23529412</v>
      </c>
      <c r="AG133" s="12">
        <f t="shared" si="126"/>
        <v>83.82352941</v>
      </c>
      <c r="AH133" s="12">
        <f t="shared" si="126"/>
        <v>16.17647059</v>
      </c>
      <c r="AI133" s="12">
        <f t="shared" si="126"/>
        <v>69.11764706</v>
      </c>
      <c r="AJ133" s="12">
        <f t="shared" si="126"/>
        <v>33.82352941</v>
      </c>
      <c r="AK133" s="12">
        <f t="shared" si="126"/>
        <v>25</v>
      </c>
      <c r="AL133" s="12">
        <f t="shared" si="126"/>
        <v>77.94117647</v>
      </c>
      <c r="AM133" s="12">
        <f t="shared" si="126"/>
        <v>45.58823529</v>
      </c>
      <c r="AN133" s="12">
        <f t="shared" si="126"/>
        <v>4.411764706</v>
      </c>
      <c r="AO133" s="12">
        <f t="shared" si="126"/>
        <v>17.64705882</v>
      </c>
      <c r="AP133" s="12">
        <f t="shared" si="126"/>
        <v>23.52941176</v>
      </c>
      <c r="AQ133" s="12">
        <f t="shared" si="126"/>
        <v>10.29411765</v>
      </c>
      <c r="AR133" s="12">
        <f t="shared" si="126"/>
        <v>2.941176471</v>
      </c>
      <c r="AS133" s="12">
        <f t="shared" si="126"/>
        <v>11.76470588</v>
      </c>
      <c r="AT133" s="12">
        <f t="shared" si="126"/>
        <v>64.70588235</v>
      </c>
      <c r="AU133" s="12">
        <f t="shared" si="126"/>
        <v>66.17647059</v>
      </c>
      <c r="AV133" s="12">
        <f t="shared" si="126"/>
        <v>75</v>
      </c>
      <c r="AW133" s="12">
        <f t="shared" si="126"/>
        <v>79.41176471</v>
      </c>
      <c r="AX133" s="12">
        <f t="shared" si="126"/>
        <v>41.17647059</v>
      </c>
      <c r="AY133" s="12">
        <f t="shared" si="126"/>
        <v>77.94117647</v>
      </c>
      <c r="AZ133" s="12">
        <f t="shared" si="126"/>
        <v>38.23529412</v>
      </c>
      <c r="BA133" s="12">
        <f t="shared" si="126"/>
        <v>14.70588235</v>
      </c>
      <c r="BB133" s="12">
        <f t="shared" si="126"/>
        <v>7.352941176</v>
      </c>
    </row>
    <row r="134">
      <c r="A134" s="2" t="s">
        <v>114</v>
      </c>
      <c r="B134" s="8">
        <f t="shared" ref="B134:AE134" si="127">(COUNTIF(B$2:B$69, "&lt;"&amp;B65)) * (100/68)</f>
        <v>0</v>
      </c>
      <c r="C134" s="8">
        <f t="shared" si="127"/>
        <v>47.05882353</v>
      </c>
      <c r="D134" s="8">
        <f t="shared" si="127"/>
        <v>8.823529412</v>
      </c>
      <c r="E134" s="8">
        <f t="shared" si="127"/>
        <v>20.58823529</v>
      </c>
      <c r="F134" s="8">
        <f t="shared" si="127"/>
        <v>30.88235294</v>
      </c>
      <c r="G134" s="8">
        <f t="shared" si="127"/>
        <v>70.58823529</v>
      </c>
      <c r="H134" s="8">
        <f t="shared" si="127"/>
        <v>30.88235294</v>
      </c>
      <c r="I134" s="8">
        <f t="shared" si="127"/>
        <v>0</v>
      </c>
      <c r="J134" s="8">
        <f t="shared" si="127"/>
        <v>30.88235294</v>
      </c>
      <c r="K134" s="8">
        <f t="shared" si="127"/>
        <v>13.23529412</v>
      </c>
      <c r="L134" s="8">
        <f t="shared" si="127"/>
        <v>60.29411765</v>
      </c>
      <c r="M134" s="8">
        <f t="shared" si="127"/>
        <v>5.882352941</v>
      </c>
      <c r="N134" s="8">
        <f t="shared" si="127"/>
        <v>7.352941176</v>
      </c>
      <c r="O134" s="8">
        <f t="shared" si="127"/>
        <v>45.58823529</v>
      </c>
      <c r="P134" s="8">
        <f t="shared" si="127"/>
        <v>82.35294118</v>
      </c>
      <c r="Q134" s="8">
        <f t="shared" si="127"/>
        <v>88.23529412</v>
      </c>
      <c r="R134" s="8">
        <f t="shared" si="127"/>
        <v>38.23529412</v>
      </c>
      <c r="S134" s="8">
        <f t="shared" si="127"/>
        <v>41.17647059</v>
      </c>
      <c r="T134" s="8">
        <f t="shared" si="127"/>
        <v>77.94117647</v>
      </c>
      <c r="U134" s="8">
        <f t="shared" si="127"/>
        <v>69.11764706</v>
      </c>
      <c r="V134" s="8">
        <f t="shared" si="127"/>
        <v>10.29411765</v>
      </c>
      <c r="W134" s="8">
        <f t="shared" si="127"/>
        <v>4.411764706</v>
      </c>
      <c r="X134" s="8">
        <f t="shared" si="127"/>
        <v>41.17647059</v>
      </c>
      <c r="Y134" s="8">
        <f t="shared" si="127"/>
        <v>47.05882353</v>
      </c>
      <c r="Z134" s="8">
        <f t="shared" si="127"/>
        <v>72.05882353</v>
      </c>
      <c r="AA134" s="8">
        <f t="shared" si="127"/>
        <v>83.82352941</v>
      </c>
      <c r="AB134" s="8">
        <f t="shared" si="127"/>
        <v>22.05882353</v>
      </c>
      <c r="AC134" s="8">
        <f t="shared" si="127"/>
        <v>22.05882353</v>
      </c>
      <c r="AD134" s="8">
        <f t="shared" si="127"/>
        <v>89.70588235</v>
      </c>
      <c r="AE134" s="8">
        <f t="shared" si="127"/>
        <v>13.23529412</v>
      </c>
      <c r="AF134" s="12">
        <f t="shared" ref="AF134:BB134" si="128">(COUNTIF(AF$2:AF$69, "&gt;"&amp;AF65)) * (100/68)</f>
        <v>26.47058824</v>
      </c>
      <c r="AG134" s="12">
        <f t="shared" si="128"/>
        <v>25</v>
      </c>
      <c r="AH134" s="12">
        <f t="shared" si="128"/>
        <v>36.76470588</v>
      </c>
      <c r="AI134" s="12">
        <f t="shared" si="128"/>
        <v>32.35294118</v>
      </c>
      <c r="AJ134" s="12">
        <f t="shared" si="128"/>
        <v>30.88235294</v>
      </c>
      <c r="AK134" s="12">
        <f t="shared" si="128"/>
        <v>33.82352941</v>
      </c>
      <c r="AL134" s="12">
        <f t="shared" si="128"/>
        <v>38.23529412</v>
      </c>
      <c r="AM134" s="12">
        <f t="shared" si="128"/>
        <v>23.52941176</v>
      </c>
      <c r="AN134" s="12">
        <f t="shared" si="128"/>
        <v>58.82352941</v>
      </c>
      <c r="AO134" s="12">
        <f t="shared" si="128"/>
        <v>83.82352941</v>
      </c>
      <c r="AP134" s="12">
        <f t="shared" si="128"/>
        <v>45.58823529</v>
      </c>
      <c r="AQ134" s="12">
        <f t="shared" si="128"/>
        <v>88.23529412</v>
      </c>
      <c r="AR134" s="12">
        <f t="shared" si="128"/>
        <v>76.47058824</v>
      </c>
      <c r="AS134" s="12">
        <f t="shared" si="128"/>
        <v>67.64705882</v>
      </c>
      <c r="AT134" s="12">
        <f t="shared" si="128"/>
        <v>33.82352941</v>
      </c>
      <c r="AU134" s="12">
        <f t="shared" si="128"/>
        <v>30.88235294</v>
      </c>
      <c r="AV134" s="12">
        <f t="shared" si="128"/>
        <v>72.05882353</v>
      </c>
      <c r="AW134" s="12">
        <f t="shared" si="128"/>
        <v>38.23529412</v>
      </c>
      <c r="AX134" s="12">
        <f t="shared" si="128"/>
        <v>85.29411765</v>
      </c>
      <c r="AY134" s="12">
        <f t="shared" si="128"/>
        <v>67.64705882</v>
      </c>
      <c r="AZ134" s="12">
        <f t="shared" si="128"/>
        <v>91.17647059</v>
      </c>
      <c r="BA134" s="12">
        <f t="shared" si="128"/>
        <v>44.11764706</v>
      </c>
      <c r="BB134" s="12">
        <f t="shared" si="128"/>
        <v>63.23529412</v>
      </c>
    </row>
    <row r="135">
      <c r="A135" s="2" t="s">
        <v>83</v>
      </c>
      <c r="B135" s="8">
        <f t="shared" ref="B135:AE135" si="129">(COUNTIF(B$2:B$69, "&lt;"&amp;B66)) * (100/68)</f>
        <v>45.58823529</v>
      </c>
      <c r="C135" s="8">
        <f t="shared" si="129"/>
        <v>14.70588235</v>
      </c>
      <c r="D135" s="8">
        <f t="shared" si="129"/>
        <v>32.35294118</v>
      </c>
      <c r="E135" s="8">
        <f t="shared" si="129"/>
        <v>47.05882353</v>
      </c>
      <c r="F135" s="8">
        <f t="shared" si="129"/>
        <v>69.11764706</v>
      </c>
      <c r="G135" s="8">
        <f t="shared" si="129"/>
        <v>4.411764706</v>
      </c>
      <c r="H135" s="8">
        <f t="shared" si="129"/>
        <v>30.88235294</v>
      </c>
      <c r="I135" s="8">
        <f t="shared" si="129"/>
        <v>0</v>
      </c>
      <c r="J135" s="8">
        <f t="shared" si="129"/>
        <v>0</v>
      </c>
      <c r="K135" s="8">
        <f t="shared" si="129"/>
        <v>39.70588235</v>
      </c>
      <c r="L135" s="8">
        <f t="shared" si="129"/>
        <v>0</v>
      </c>
      <c r="M135" s="8">
        <f t="shared" si="129"/>
        <v>1.470588235</v>
      </c>
      <c r="N135" s="8">
        <f t="shared" si="129"/>
        <v>20.58823529</v>
      </c>
      <c r="O135" s="8">
        <f t="shared" si="129"/>
        <v>1.470588235</v>
      </c>
      <c r="P135" s="8">
        <f t="shared" si="129"/>
        <v>47.05882353</v>
      </c>
      <c r="Q135" s="8">
        <f t="shared" si="129"/>
        <v>10.29411765</v>
      </c>
      <c r="R135" s="8">
        <f t="shared" si="129"/>
        <v>77.94117647</v>
      </c>
      <c r="S135" s="8">
        <f t="shared" si="129"/>
        <v>41.17647059</v>
      </c>
      <c r="T135" s="8">
        <f t="shared" si="129"/>
        <v>23.52941176</v>
      </c>
      <c r="U135" s="8">
        <f t="shared" si="129"/>
        <v>25</v>
      </c>
      <c r="V135" s="8">
        <f t="shared" si="129"/>
        <v>13.23529412</v>
      </c>
      <c r="W135" s="8">
        <f t="shared" si="129"/>
        <v>70.58823529</v>
      </c>
      <c r="X135" s="8">
        <f t="shared" si="129"/>
        <v>70.58823529</v>
      </c>
      <c r="Y135" s="8">
        <f t="shared" si="129"/>
        <v>1.470588235</v>
      </c>
      <c r="Z135" s="8">
        <f t="shared" si="129"/>
        <v>8.823529412</v>
      </c>
      <c r="AA135" s="8">
        <f t="shared" si="129"/>
        <v>4.411764706</v>
      </c>
      <c r="AB135" s="8">
        <f t="shared" si="129"/>
        <v>73.52941176</v>
      </c>
      <c r="AC135" s="8">
        <f t="shared" si="129"/>
        <v>0</v>
      </c>
      <c r="AD135" s="8">
        <f t="shared" si="129"/>
        <v>41.17647059</v>
      </c>
      <c r="AE135" s="8">
        <f t="shared" si="129"/>
        <v>69.11764706</v>
      </c>
      <c r="AF135" s="12">
        <f t="shared" ref="AF135:BB135" si="130">(COUNTIF(AF$2:AF$69, "&gt;"&amp;AF66)) * (100/68)</f>
        <v>26.47058824</v>
      </c>
      <c r="AG135" s="12">
        <f t="shared" si="130"/>
        <v>16.17647059</v>
      </c>
      <c r="AH135" s="12">
        <f t="shared" si="130"/>
        <v>76.47058824</v>
      </c>
      <c r="AI135" s="12">
        <f t="shared" si="130"/>
        <v>26.47058824</v>
      </c>
      <c r="AJ135" s="12">
        <f t="shared" si="130"/>
        <v>64.70588235</v>
      </c>
      <c r="AK135" s="12">
        <f t="shared" si="130"/>
        <v>77.94117647</v>
      </c>
      <c r="AL135" s="12">
        <f t="shared" si="130"/>
        <v>91.17647059</v>
      </c>
      <c r="AM135" s="12">
        <f t="shared" si="130"/>
        <v>61.76470588</v>
      </c>
      <c r="AN135" s="12">
        <f t="shared" si="130"/>
        <v>88.23529412</v>
      </c>
      <c r="AO135" s="12">
        <f t="shared" si="130"/>
        <v>70.58823529</v>
      </c>
      <c r="AP135" s="12">
        <f t="shared" si="130"/>
        <v>91.17647059</v>
      </c>
      <c r="AQ135" s="12">
        <f t="shared" si="130"/>
        <v>70.58823529</v>
      </c>
      <c r="AR135" s="12">
        <f t="shared" si="130"/>
        <v>14.70588235</v>
      </c>
      <c r="AS135" s="12">
        <f t="shared" si="130"/>
        <v>25</v>
      </c>
      <c r="AT135" s="12">
        <f t="shared" si="130"/>
        <v>73.52941176</v>
      </c>
      <c r="AU135" s="12">
        <f t="shared" si="130"/>
        <v>55.88235294</v>
      </c>
      <c r="AV135" s="12">
        <f t="shared" si="130"/>
        <v>4.411764706</v>
      </c>
      <c r="AW135" s="12">
        <f t="shared" si="130"/>
        <v>11.76470588</v>
      </c>
      <c r="AX135" s="12">
        <f t="shared" si="130"/>
        <v>20.58823529</v>
      </c>
      <c r="AY135" s="12">
        <f t="shared" si="130"/>
        <v>97.05882353</v>
      </c>
      <c r="AZ135" s="12">
        <f t="shared" si="130"/>
        <v>32.35294118</v>
      </c>
      <c r="BA135" s="12">
        <f t="shared" si="130"/>
        <v>73.52941176</v>
      </c>
      <c r="BB135" s="12">
        <f t="shared" si="130"/>
        <v>89.70588235</v>
      </c>
    </row>
    <row r="136">
      <c r="A136" s="2" t="s">
        <v>115</v>
      </c>
      <c r="B136" s="8">
        <f t="shared" ref="B136:AE136" si="131">(COUNTIF(B$2:B$69, "&lt;"&amp;B67)) * (100/68)</f>
        <v>0</v>
      </c>
      <c r="C136" s="8">
        <f t="shared" si="131"/>
        <v>47.05882353</v>
      </c>
      <c r="D136" s="8">
        <f t="shared" si="131"/>
        <v>41.17647059</v>
      </c>
      <c r="E136" s="8">
        <f t="shared" si="131"/>
        <v>48.52941176</v>
      </c>
      <c r="F136" s="8">
        <f t="shared" si="131"/>
        <v>42.64705882</v>
      </c>
      <c r="G136" s="8">
        <f t="shared" si="131"/>
        <v>26.47058824</v>
      </c>
      <c r="H136" s="8">
        <f t="shared" si="131"/>
        <v>30.88235294</v>
      </c>
      <c r="I136" s="8">
        <f t="shared" si="131"/>
        <v>0</v>
      </c>
      <c r="J136" s="8">
        <f t="shared" si="131"/>
        <v>26.47058824</v>
      </c>
      <c r="K136" s="8">
        <f t="shared" si="131"/>
        <v>20.58823529</v>
      </c>
      <c r="L136" s="8">
        <f t="shared" si="131"/>
        <v>38.23529412</v>
      </c>
      <c r="M136" s="8">
        <f t="shared" si="131"/>
        <v>20.58823529</v>
      </c>
      <c r="N136" s="8">
        <f t="shared" si="131"/>
        <v>36.76470588</v>
      </c>
      <c r="O136" s="8">
        <f t="shared" si="131"/>
        <v>30.88235294</v>
      </c>
      <c r="P136" s="8">
        <f t="shared" si="131"/>
        <v>50</v>
      </c>
      <c r="Q136" s="8">
        <f t="shared" si="131"/>
        <v>69.11764706</v>
      </c>
      <c r="R136" s="8">
        <f t="shared" si="131"/>
        <v>57.35294118</v>
      </c>
      <c r="S136" s="8">
        <f t="shared" si="131"/>
        <v>17.64705882</v>
      </c>
      <c r="T136" s="8">
        <f t="shared" si="131"/>
        <v>83.82352941</v>
      </c>
      <c r="U136" s="8">
        <f t="shared" si="131"/>
        <v>38.23529412</v>
      </c>
      <c r="V136" s="8">
        <f t="shared" si="131"/>
        <v>0</v>
      </c>
      <c r="W136" s="8">
        <f t="shared" si="131"/>
        <v>8.823529412</v>
      </c>
      <c r="X136" s="8">
        <f t="shared" si="131"/>
        <v>17.64705882</v>
      </c>
      <c r="Y136" s="8">
        <f t="shared" si="131"/>
        <v>19.11764706</v>
      </c>
      <c r="Z136" s="8">
        <f t="shared" si="131"/>
        <v>44.11764706</v>
      </c>
      <c r="AA136" s="8">
        <f t="shared" si="131"/>
        <v>38.23529412</v>
      </c>
      <c r="AB136" s="8">
        <f t="shared" si="131"/>
        <v>54.41176471</v>
      </c>
      <c r="AC136" s="8">
        <f t="shared" si="131"/>
        <v>17.64705882</v>
      </c>
      <c r="AD136" s="8">
        <f t="shared" si="131"/>
        <v>11.76470588</v>
      </c>
      <c r="AE136" s="8">
        <f t="shared" si="131"/>
        <v>60.29411765</v>
      </c>
      <c r="AF136" s="12">
        <f t="shared" ref="AF136:BB136" si="132">(COUNTIF(AF$2:AF$69, "&gt;"&amp;AF67)) * (100/68)</f>
        <v>45.58823529</v>
      </c>
      <c r="AG136" s="12">
        <f t="shared" si="132"/>
        <v>50</v>
      </c>
      <c r="AH136" s="12">
        <f t="shared" si="132"/>
        <v>73.52941176</v>
      </c>
      <c r="AI136" s="12">
        <f t="shared" si="132"/>
        <v>42.64705882</v>
      </c>
      <c r="AJ136" s="12">
        <f t="shared" si="132"/>
        <v>69.11764706</v>
      </c>
      <c r="AK136" s="12">
        <f t="shared" si="132"/>
        <v>76.47058824</v>
      </c>
      <c r="AL136" s="12">
        <f t="shared" si="132"/>
        <v>67.64705882</v>
      </c>
      <c r="AM136" s="12">
        <f t="shared" si="132"/>
        <v>57.35294118</v>
      </c>
      <c r="AN136" s="12">
        <f t="shared" si="132"/>
        <v>61.76470588</v>
      </c>
      <c r="AO136" s="12">
        <f t="shared" si="132"/>
        <v>69.11764706</v>
      </c>
      <c r="AP136" s="12">
        <f t="shared" si="132"/>
        <v>64.70588235</v>
      </c>
      <c r="AQ136" s="12">
        <f t="shared" si="132"/>
        <v>50</v>
      </c>
      <c r="AR136" s="12">
        <f t="shared" si="132"/>
        <v>54.41176471</v>
      </c>
      <c r="AS136" s="12">
        <f t="shared" si="132"/>
        <v>76.47058824</v>
      </c>
      <c r="AT136" s="12">
        <f t="shared" si="132"/>
        <v>77.94117647</v>
      </c>
      <c r="AU136" s="12">
        <f t="shared" si="132"/>
        <v>75</v>
      </c>
      <c r="AV136" s="12">
        <f t="shared" si="132"/>
        <v>33.82352941</v>
      </c>
      <c r="AW136" s="12">
        <f t="shared" si="132"/>
        <v>63.23529412</v>
      </c>
      <c r="AX136" s="12">
        <f t="shared" si="132"/>
        <v>82.35294118</v>
      </c>
      <c r="AY136" s="12">
        <f t="shared" si="132"/>
        <v>80.88235294</v>
      </c>
      <c r="AZ136" s="12">
        <f t="shared" si="132"/>
        <v>75</v>
      </c>
      <c r="BA136" s="12">
        <f t="shared" si="132"/>
        <v>67.64705882</v>
      </c>
      <c r="BB136" s="12">
        <f t="shared" si="132"/>
        <v>76.47058824</v>
      </c>
    </row>
    <row r="137">
      <c r="A137" s="2" t="s">
        <v>84</v>
      </c>
      <c r="B137" s="8">
        <f t="shared" ref="B137:AE137" si="133">(COUNTIF(B$2:B$69, "&lt;"&amp;B68)) * (100/68)</f>
        <v>45.58823529</v>
      </c>
      <c r="C137" s="8">
        <f t="shared" si="133"/>
        <v>89.70588235</v>
      </c>
      <c r="D137" s="8">
        <f t="shared" si="133"/>
        <v>95.58823529</v>
      </c>
      <c r="E137" s="8">
        <f t="shared" si="133"/>
        <v>95.58823529</v>
      </c>
      <c r="F137" s="8">
        <f t="shared" si="133"/>
        <v>77.94117647</v>
      </c>
      <c r="G137" s="8">
        <f t="shared" si="133"/>
        <v>51.47058824</v>
      </c>
      <c r="H137" s="8">
        <f t="shared" si="133"/>
        <v>88.23529412</v>
      </c>
      <c r="I137" s="8">
        <f t="shared" si="133"/>
        <v>0</v>
      </c>
      <c r="J137" s="8">
        <f t="shared" si="133"/>
        <v>70.58823529</v>
      </c>
      <c r="K137" s="8">
        <f t="shared" si="133"/>
        <v>82.35294118</v>
      </c>
      <c r="L137" s="8">
        <f t="shared" si="133"/>
        <v>45.58823529</v>
      </c>
      <c r="M137" s="8">
        <f t="shared" si="133"/>
        <v>89.70588235</v>
      </c>
      <c r="N137" s="8">
        <f t="shared" si="133"/>
        <v>98.52941176</v>
      </c>
      <c r="O137" s="8">
        <f t="shared" si="133"/>
        <v>10.29411765</v>
      </c>
      <c r="P137" s="8">
        <f t="shared" si="133"/>
        <v>10.29411765</v>
      </c>
      <c r="Q137" s="8">
        <f t="shared" si="133"/>
        <v>41.17647059</v>
      </c>
      <c r="R137" s="8">
        <f t="shared" si="133"/>
        <v>47.05882353</v>
      </c>
      <c r="S137" s="8">
        <f t="shared" si="133"/>
        <v>72.05882353</v>
      </c>
      <c r="T137" s="8">
        <f t="shared" si="133"/>
        <v>14.70588235</v>
      </c>
      <c r="U137" s="8">
        <f t="shared" si="133"/>
        <v>42.64705882</v>
      </c>
      <c r="V137" s="8">
        <f t="shared" si="133"/>
        <v>36.76470588</v>
      </c>
      <c r="W137" s="8">
        <f t="shared" si="133"/>
        <v>80.88235294</v>
      </c>
      <c r="X137" s="8">
        <f t="shared" si="133"/>
        <v>64.70588235</v>
      </c>
      <c r="Y137" s="8">
        <f t="shared" si="133"/>
        <v>33.82352941</v>
      </c>
      <c r="Z137" s="8">
        <f t="shared" si="133"/>
        <v>10.29411765</v>
      </c>
      <c r="AA137" s="8">
        <f t="shared" si="133"/>
        <v>17.64705882</v>
      </c>
      <c r="AB137" s="8">
        <f t="shared" si="133"/>
        <v>50</v>
      </c>
      <c r="AC137" s="8">
        <f t="shared" si="133"/>
        <v>14.70588235</v>
      </c>
      <c r="AD137" s="8">
        <f t="shared" si="133"/>
        <v>41.17647059</v>
      </c>
      <c r="AE137" s="8">
        <f t="shared" si="133"/>
        <v>20.58823529</v>
      </c>
      <c r="AF137" s="12">
        <f t="shared" ref="AF137:BB137" si="134">(COUNTIF(AF$2:AF$69, "&gt;"&amp;AF68)) * (100/68)</f>
        <v>88.23529412</v>
      </c>
      <c r="AG137" s="12">
        <f t="shared" si="134"/>
        <v>83.82352941</v>
      </c>
      <c r="AH137" s="12">
        <f t="shared" si="134"/>
        <v>95.58823529</v>
      </c>
      <c r="AI137" s="12">
        <f t="shared" si="134"/>
        <v>89.70588235</v>
      </c>
      <c r="AJ137" s="12">
        <f t="shared" si="134"/>
        <v>86.76470588</v>
      </c>
      <c r="AK137" s="12">
        <f t="shared" si="134"/>
        <v>82.35294118</v>
      </c>
      <c r="AL137" s="12">
        <f t="shared" si="134"/>
        <v>83.82352941</v>
      </c>
      <c r="AM137" s="12">
        <f t="shared" si="134"/>
        <v>77.94117647</v>
      </c>
      <c r="AN137" s="12">
        <f t="shared" si="134"/>
        <v>89.70588235</v>
      </c>
      <c r="AO137" s="12">
        <f t="shared" si="134"/>
        <v>82.35294118</v>
      </c>
      <c r="AP137" s="12">
        <f t="shared" si="134"/>
        <v>85.29411765</v>
      </c>
      <c r="AQ137" s="12">
        <f t="shared" si="134"/>
        <v>63.23529412</v>
      </c>
      <c r="AR137" s="12">
        <f t="shared" si="134"/>
        <v>54.41176471</v>
      </c>
      <c r="AS137" s="12">
        <f t="shared" si="134"/>
        <v>72.05882353</v>
      </c>
      <c r="AT137" s="12">
        <f t="shared" si="134"/>
        <v>89.70588235</v>
      </c>
      <c r="AU137" s="12">
        <f t="shared" si="134"/>
        <v>83.82352941</v>
      </c>
      <c r="AV137" s="12">
        <f t="shared" si="134"/>
        <v>58.82352941</v>
      </c>
      <c r="AW137" s="12">
        <f t="shared" si="134"/>
        <v>66.17647059</v>
      </c>
      <c r="AX137" s="12">
        <f t="shared" si="134"/>
        <v>70.58823529</v>
      </c>
      <c r="AY137" s="12">
        <f t="shared" si="134"/>
        <v>94.11764706</v>
      </c>
      <c r="AZ137" s="12">
        <f t="shared" si="134"/>
        <v>8.823529412</v>
      </c>
      <c r="BA137" s="12">
        <f t="shared" si="134"/>
        <v>75</v>
      </c>
      <c r="BB137" s="12">
        <f t="shared" si="134"/>
        <v>92.64705882</v>
      </c>
    </row>
    <row r="138">
      <c r="A138" s="2" t="s">
        <v>116</v>
      </c>
      <c r="B138" s="8">
        <f t="shared" ref="B138:AE138" si="135">(COUNTIF(B$2:B$69, "&lt;"&amp;B69)) * (100/68)</f>
        <v>0</v>
      </c>
      <c r="C138" s="8">
        <f t="shared" si="135"/>
        <v>72.05882353</v>
      </c>
      <c r="D138" s="8">
        <f t="shared" si="135"/>
        <v>85.29411765</v>
      </c>
      <c r="E138" s="8">
        <f t="shared" si="135"/>
        <v>7.352941176</v>
      </c>
      <c r="F138" s="8">
        <f t="shared" si="135"/>
        <v>7.352941176</v>
      </c>
      <c r="G138" s="8">
        <f t="shared" si="135"/>
        <v>23.52941176</v>
      </c>
      <c r="H138" s="8">
        <f t="shared" si="135"/>
        <v>0</v>
      </c>
      <c r="I138" s="8">
        <f t="shared" si="135"/>
        <v>0</v>
      </c>
      <c r="J138" s="8">
        <f t="shared" si="135"/>
        <v>26.47058824</v>
      </c>
      <c r="K138" s="8">
        <f t="shared" si="135"/>
        <v>5.882352941</v>
      </c>
      <c r="L138" s="8">
        <f t="shared" si="135"/>
        <v>79.41176471</v>
      </c>
      <c r="M138" s="8">
        <f t="shared" si="135"/>
        <v>19.11764706</v>
      </c>
      <c r="N138" s="8">
        <f t="shared" si="135"/>
        <v>16.17647059</v>
      </c>
      <c r="O138" s="8">
        <f t="shared" si="135"/>
        <v>57.35294118</v>
      </c>
      <c r="P138" s="8">
        <f t="shared" si="135"/>
        <v>58.82352941</v>
      </c>
      <c r="Q138" s="8">
        <f t="shared" si="135"/>
        <v>92.64705882</v>
      </c>
      <c r="R138" s="8">
        <f t="shared" si="135"/>
        <v>16.17647059</v>
      </c>
      <c r="S138" s="8">
        <f t="shared" si="135"/>
        <v>13.23529412</v>
      </c>
      <c r="T138" s="8">
        <f t="shared" si="135"/>
        <v>77.94117647</v>
      </c>
      <c r="U138" s="8">
        <f t="shared" si="135"/>
        <v>27.94117647</v>
      </c>
      <c r="V138" s="8">
        <f t="shared" si="135"/>
        <v>13.23529412</v>
      </c>
      <c r="W138" s="8">
        <f t="shared" si="135"/>
        <v>25</v>
      </c>
      <c r="X138" s="8">
        <f t="shared" si="135"/>
        <v>67.64705882</v>
      </c>
      <c r="Y138" s="8">
        <f t="shared" si="135"/>
        <v>41.17647059</v>
      </c>
      <c r="Z138" s="8">
        <f t="shared" si="135"/>
        <v>91.17647059</v>
      </c>
      <c r="AA138" s="8">
        <f t="shared" si="135"/>
        <v>85.29411765</v>
      </c>
      <c r="AB138" s="8">
        <f t="shared" si="135"/>
        <v>50</v>
      </c>
      <c r="AC138" s="8">
        <f t="shared" si="135"/>
        <v>48.52941176</v>
      </c>
      <c r="AD138" s="8">
        <f t="shared" si="135"/>
        <v>76.47058824</v>
      </c>
      <c r="AE138" s="8">
        <f t="shared" si="135"/>
        <v>79.41176471</v>
      </c>
      <c r="AF138" s="12">
        <f t="shared" ref="AF138:BB138" si="136">(COUNTIF(AF$2:AF$69, "&gt;"&amp;AF69)) * (100/68)</f>
        <v>66.17647059</v>
      </c>
      <c r="AG138" s="12">
        <f t="shared" si="136"/>
        <v>83.82352941</v>
      </c>
      <c r="AH138" s="12">
        <f t="shared" si="136"/>
        <v>57.35294118</v>
      </c>
      <c r="AI138" s="12">
        <f t="shared" si="136"/>
        <v>67.64705882</v>
      </c>
      <c r="AJ138" s="12">
        <f t="shared" si="136"/>
        <v>17.64705882</v>
      </c>
      <c r="AK138" s="12">
        <f t="shared" si="136"/>
        <v>8.823529412</v>
      </c>
      <c r="AL138" s="12">
        <f t="shared" si="136"/>
        <v>5.882352941</v>
      </c>
      <c r="AM138" s="12">
        <f t="shared" si="136"/>
        <v>80.88235294</v>
      </c>
      <c r="AN138" s="12">
        <f t="shared" si="136"/>
        <v>20.58823529</v>
      </c>
      <c r="AO138" s="12">
        <f t="shared" si="136"/>
        <v>48.52941176</v>
      </c>
      <c r="AP138" s="12">
        <f t="shared" si="136"/>
        <v>8.823529412</v>
      </c>
      <c r="AQ138" s="12">
        <f t="shared" si="136"/>
        <v>36.76470588</v>
      </c>
      <c r="AR138" s="12">
        <f t="shared" si="136"/>
        <v>73.52941176</v>
      </c>
      <c r="AS138" s="12">
        <f t="shared" si="136"/>
        <v>89.70588235</v>
      </c>
      <c r="AT138" s="12">
        <f t="shared" si="136"/>
        <v>70.58823529</v>
      </c>
      <c r="AU138" s="12">
        <f t="shared" si="136"/>
        <v>66.17647059</v>
      </c>
      <c r="AV138" s="12">
        <f t="shared" si="136"/>
        <v>44.11764706</v>
      </c>
      <c r="AW138" s="12">
        <f t="shared" si="136"/>
        <v>27.94117647</v>
      </c>
      <c r="AX138" s="12">
        <f t="shared" si="136"/>
        <v>52.94117647</v>
      </c>
      <c r="AY138" s="12">
        <f t="shared" si="136"/>
        <v>14.70588235</v>
      </c>
      <c r="AZ138" s="12">
        <f t="shared" si="136"/>
        <v>55.88235294</v>
      </c>
      <c r="BA138" s="12">
        <f t="shared" si="136"/>
        <v>2.941176471</v>
      </c>
      <c r="BB138" s="12">
        <f t="shared" si="136"/>
        <v>39.70588235</v>
      </c>
    </row>
    <row r="139">
      <c r="A139" s="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</row>
    <row r="140">
      <c r="A140" s="2" t="s">
        <v>202</v>
      </c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</row>
    <row r="141">
      <c r="A141" s="2" t="s">
        <v>203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</row>
    <row r="142">
      <c r="A142" s="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>
      <c r="A143" s="2" t="s">
        <v>53</v>
      </c>
      <c r="B143" s="8">
        <f>B71 * (Percentages!B$17 * Percentages!$D$27)</f>
        <v>114.6105026</v>
      </c>
      <c r="C143" s="8">
        <f>C71 * (Percentages!C$17 * Percentages!$D$27)</f>
        <v>208.0556536</v>
      </c>
      <c r="D143" s="5">
        <v>0.0</v>
      </c>
      <c r="E143" s="8">
        <f>E71 * (Percentages!E$17 * Percentages!$D$27)</f>
        <v>241.0153291</v>
      </c>
      <c r="F143" s="8">
        <f>F71 * (Percentages!F$17 * Percentages!$D$27)</f>
        <v>210.3812258</v>
      </c>
      <c r="G143" s="8">
        <f>G71 * (Percentages!G$17 * Percentages!$D$27)</f>
        <v>124.9701593</v>
      </c>
      <c r="H143" s="8">
        <f>H71 * (Percentages!H$17 * Percentages!$D$27)</f>
        <v>212.7049074</v>
      </c>
      <c r="I143" s="8">
        <f>I71 * (Percentages!I$17 * Percentages!$D$27)</f>
        <v>0</v>
      </c>
      <c r="J143" s="8">
        <f>J71 * (Percentages!J$17 * Percentages!$D$27)</f>
        <v>133.3657657</v>
      </c>
      <c r="K143" s="8">
        <f>K71 * (Percentages!K$17 * Percentages!$D$27)</f>
        <v>180.5060404</v>
      </c>
      <c r="L143" s="8">
        <f>L71 * (Percentages!L$17 * Percentages!$D$27)</f>
        <v>37.37077804</v>
      </c>
      <c r="M143" s="8">
        <f>M71 * (Percentages!M$17 * Percentages!$D$27)</f>
        <v>30.39475231</v>
      </c>
      <c r="N143" s="8">
        <f>N71 * (Percentages!N$17 * Percentages!$D$27)</f>
        <v>18.40847689</v>
      </c>
      <c r="O143" s="8">
        <f>O71 * (Percentages!O$17 * Percentages!$D$27)</f>
        <v>160.1263261</v>
      </c>
      <c r="P143" s="8">
        <f>P71 * (Percentages!P$17 * Percentages!$D$27)</f>
        <v>173.425311</v>
      </c>
      <c r="Q143" s="8">
        <f>Q71 * (Percentages!Q$17 * Percentages!$D$27)</f>
        <v>47.36757784</v>
      </c>
      <c r="R143" s="8">
        <f>R71 * (Percentages!R$17 * Percentages!$D$27)</f>
        <v>97.20193071</v>
      </c>
      <c r="S143" s="8">
        <f>S71 * (Percentages!S$17 * Percentages!$D$27)</f>
        <v>181.2712532</v>
      </c>
      <c r="T143" s="8">
        <f>T71 * (Percentages!T$17 * Percentages!$D$27)</f>
        <v>184.6359209</v>
      </c>
      <c r="U143" s="8">
        <f>U71 * (Percentages!U$17 * Percentages!$D$27)</f>
        <v>199.251448</v>
      </c>
      <c r="V143" s="8">
        <f>V71 * (Percentages!V$17 * Percentages!$D$27)</f>
        <v>139.5815392</v>
      </c>
      <c r="W143" s="8">
        <f>W71 * (Percentages!W$17 * Percentages!$D$27)</f>
        <v>40.61467762</v>
      </c>
      <c r="X143" s="8">
        <f>X71 * (Percentages!X$17 * Percentages!$D$27)</f>
        <v>169.2481446</v>
      </c>
      <c r="Y143" s="8">
        <f>Y71 * (Percentages!Y$17 * Percentages!$D$27)</f>
        <v>184.8804768</v>
      </c>
      <c r="Z143" s="8">
        <f>Z71 * (Percentages!Z$17 * Percentages!$D$27)</f>
        <v>185.1316731</v>
      </c>
      <c r="AA143" s="8">
        <f>AA71 * (Percentages!AA$17 * Percentages!$D$27)</f>
        <v>180.9623855</v>
      </c>
      <c r="AB143" s="8">
        <f>AB71 * (Percentages!AB$17 * Percentages!$D$27)</f>
        <v>49.66943087</v>
      </c>
      <c r="AC143" s="8">
        <f>AC71 * (Percentages!AC$17 * Percentages!$D$27)</f>
        <v>76.78954956</v>
      </c>
      <c r="AD143" s="8">
        <f>AD71 * (Percentages!AD$17 * Percentages!$D$27)</f>
        <v>170.1950663</v>
      </c>
      <c r="AE143" s="8">
        <f>AE71 * (Percentages!AE$17 * Percentages!$D$27)</f>
        <v>156.6647339</v>
      </c>
      <c r="AF143" s="12">
        <f>AF71 * (Percentages!AF$18 * Percentages!$D$27)</f>
        <v>172.8296649</v>
      </c>
      <c r="AG143" s="11">
        <v>0.0</v>
      </c>
      <c r="AH143" s="12">
        <f>AH71 * (Percentages!AH$18 * Percentages!$D$27)</f>
        <v>191.4702058</v>
      </c>
      <c r="AI143" s="12">
        <f>AI71 * (Percentages!AI$18 * Percentages!$D$27)</f>
        <v>2.621956532</v>
      </c>
      <c r="AJ143" s="12">
        <f>AJ71 * (Percentages!AJ$18 * Percentages!$D$27)</f>
        <v>13.27211933</v>
      </c>
      <c r="AK143" s="12">
        <f>AK71 * (Percentages!AK$18 * Percentages!$D$27)</f>
        <v>8.174950713</v>
      </c>
      <c r="AL143" s="12">
        <f>AL71 * (Percentages!AL$18 * Percentages!$D$27)</f>
        <v>8.537977309</v>
      </c>
      <c r="AM143" s="12">
        <f>AM71 * (Percentages!AM$18 * Percentages!$D$27)</f>
        <v>22.98446146</v>
      </c>
      <c r="AN143" s="12">
        <f>AN71 * (Percentages!AN$18 * Percentages!$D$27)</f>
        <v>93.7267605</v>
      </c>
      <c r="AO143" s="12">
        <f>AO71 * (Percentages!AO$18 * Percentages!$D$27)</f>
        <v>190.9605691</v>
      </c>
      <c r="AP143" s="12">
        <f>AP71 * (Percentages!AP$18 * Percentages!$D$27)</f>
        <v>37.72118224</v>
      </c>
      <c r="AQ143" s="12">
        <f>AQ71 * (Percentages!AQ$18 * Percentages!$D$27)</f>
        <v>181.5973412</v>
      </c>
      <c r="AR143" s="12">
        <f>AR71 * (Percentages!AR$18 * Percentages!$D$27)</f>
        <v>185.911541</v>
      </c>
      <c r="AS143" s="12">
        <f>AS71 * (Percentages!AS$18 * Percentages!$D$27)</f>
        <v>198.3969877</v>
      </c>
      <c r="AT143" s="12">
        <f>AT71 * (Percentages!AT$18 * Percentages!$D$27)</f>
        <v>22.36560512</v>
      </c>
      <c r="AU143" s="12">
        <f>AU71 * (Percentages!AU$18 * Percentages!$D$27)</f>
        <v>16.71700062</v>
      </c>
      <c r="AV143" s="12">
        <f>AV71 * (Percentages!AV$18 * Percentages!$D$27)</f>
        <v>27.51916548</v>
      </c>
      <c r="AW143" s="12">
        <f>AW71 * (Percentages!AW$18 * Percentages!$D$27)</f>
        <v>5.654580954</v>
      </c>
      <c r="AX143" s="12">
        <f>AX71 * (Percentages!AX$18 * Percentages!$D$27)</f>
        <v>170.6082383</v>
      </c>
      <c r="AY143" s="12">
        <f>AY71 * (Percentages!AY$18 * Percentages!$D$27)</f>
        <v>13.51642824</v>
      </c>
      <c r="AZ143" s="12">
        <f>AZ71 * (Percentages!AZ$18 * Percentages!$D$27)</f>
        <v>141.5908535</v>
      </c>
      <c r="BA143" s="12">
        <f>BA71 * (Percentages!BA$18 * Percentages!$D$27)</f>
        <v>11.58993926</v>
      </c>
      <c r="BB143" s="12">
        <f>BB71 * (Percentages!BB$18 * Percentages!$D$27)</f>
        <v>74.9663958</v>
      </c>
    </row>
    <row r="144">
      <c r="A144" s="2" t="s">
        <v>85</v>
      </c>
      <c r="B144" s="8">
        <f>B72 * (Percentages!B$17 * Percentages!$D$27)</f>
        <v>0</v>
      </c>
      <c r="C144" s="8">
        <f>C72 * (Percentages!C$17 * Percentages!$D$27)</f>
        <v>92.09020733</v>
      </c>
      <c r="D144" s="5">
        <v>0.0</v>
      </c>
      <c r="E144" s="8">
        <f>E72 * (Percentages!E$17 * Percentages!$D$27)</f>
        <v>14.60698964</v>
      </c>
      <c r="F144" s="8">
        <f>F72 * (Percentages!F$17 * Percentages!$D$27)</f>
        <v>3.448872554</v>
      </c>
      <c r="G144" s="8">
        <f>G72 * (Percentages!G$17 * Percentages!$D$27)</f>
        <v>137.4671752</v>
      </c>
      <c r="H144" s="8">
        <f>H72 * (Percentages!H$17 * Percentages!$D$27)</f>
        <v>0</v>
      </c>
      <c r="I144" s="8">
        <f>I72 * (Percentages!I$17 * Percentages!$D$27)</f>
        <v>0</v>
      </c>
      <c r="J144" s="8">
        <f>J72 * (Percentages!J$17 * Percentages!$D$27)</f>
        <v>142.063533</v>
      </c>
      <c r="K144" s="8">
        <f>K72 * (Percentages!K$17 * Percentages!$D$27)</f>
        <v>174.6832649</v>
      </c>
      <c r="L144" s="8">
        <f>L72 * (Percentages!L$17 * Percentages!$D$27)</f>
        <v>80.49090655</v>
      </c>
      <c r="M144" s="8">
        <f>M72 * (Percentages!M$17 * Percentages!$D$27)</f>
        <v>124.3421685</v>
      </c>
      <c r="N144" s="8">
        <f>N72 * (Percentages!N$17 * Percentages!$D$27)</f>
        <v>147.2678151</v>
      </c>
      <c r="O144" s="8">
        <f>O72 * (Percentages!O$17 * Percentages!$D$27)</f>
        <v>20.37971424</v>
      </c>
      <c r="P144" s="8">
        <f>P72 * (Percentages!P$17 * Percentages!$D$27)</f>
        <v>92.13219647</v>
      </c>
      <c r="Q144" s="8">
        <f>Q72 * (Percentages!Q$17 * Percentages!$D$27)</f>
        <v>142.1027335</v>
      </c>
      <c r="R144" s="8">
        <f>R72 * (Percentages!R$17 * Percentages!$D$27)</f>
        <v>188.6861008</v>
      </c>
      <c r="S144" s="8">
        <f>S72 * (Percentages!S$17 * Percentages!$D$27)</f>
        <v>163.4412938</v>
      </c>
      <c r="T144" s="8">
        <f>T72 * (Percentages!T$17 * Percentages!$D$27)</f>
        <v>71.64976036</v>
      </c>
      <c r="U144" s="8">
        <f>U72 * (Percentages!U$17 * Percentages!$D$27)</f>
        <v>139.7734038</v>
      </c>
      <c r="V144" s="8">
        <f>V72 * (Percentages!V$17 * Percentages!$D$27)</f>
        <v>151.9887871</v>
      </c>
      <c r="W144" s="8">
        <f>W72 * (Percentages!W$17 * Percentages!$D$27)</f>
        <v>168.2608073</v>
      </c>
      <c r="X144" s="8">
        <f>X72 * (Percentages!X$17 * Percentages!$D$27)</f>
        <v>0</v>
      </c>
      <c r="Y144" s="8">
        <f>Y72 * (Percentages!Y$17 * Percentages!$D$27)</f>
        <v>173.325447</v>
      </c>
      <c r="Z144" s="8">
        <f>Z72 * (Percentages!Z$17 * Percentages!$D$27)</f>
        <v>71.84214182</v>
      </c>
      <c r="AA144" s="8">
        <f>AA72 * (Percentages!AA$17 * Percentages!$D$27)</f>
        <v>29.71024239</v>
      </c>
      <c r="AB144" s="8">
        <f>AB72 * (Percentages!AB$17 * Percentages!$D$27)</f>
        <v>162.0791955</v>
      </c>
      <c r="AC144" s="8">
        <f>AC72 * (Percentages!AC$17 * Percentages!$D$27)</f>
        <v>16.45490348</v>
      </c>
      <c r="AD144" s="8">
        <f>AD72 * (Percentages!AD$17 * Percentages!$D$27)</f>
        <v>102.6573416</v>
      </c>
      <c r="AE144" s="8">
        <f>AE72 * (Percentages!AE$17 * Percentages!$D$27)</f>
        <v>108.8687134</v>
      </c>
      <c r="AF144" s="12">
        <f>AF72 * (Percentages!AF$18 * Percentages!$D$27)</f>
        <v>69.13186595</v>
      </c>
      <c r="AG144" s="11">
        <v>0.0</v>
      </c>
      <c r="AH144" s="12">
        <f>AH72 * (Percentages!AH$18 * Percentages!$D$27)</f>
        <v>51.66656346</v>
      </c>
      <c r="AI144" s="12">
        <f>AI72 * (Percentages!AI$18 * Percentages!$D$27)</f>
        <v>81.28065249</v>
      </c>
      <c r="AJ144" s="12">
        <f>AJ72 * (Percentages!AJ$18 * Percentages!$D$27)</f>
        <v>10.61769546</v>
      </c>
      <c r="AK144" s="12">
        <f>AK72 * (Percentages!AK$18 * Percentages!$D$27)</f>
        <v>40.87475357</v>
      </c>
      <c r="AL144" s="12">
        <f>AL72 * (Percentages!AL$18 * Percentages!$D$27)</f>
        <v>28.45992436</v>
      </c>
      <c r="AM144" s="12">
        <f>AM72 * (Percentages!AM$18 * Percentages!$D$27)</f>
        <v>8.619173046</v>
      </c>
      <c r="AN144" s="12">
        <f>AN72 * (Percentages!AN$18 * Percentages!$D$27)</f>
        <v>55.13338853</v>
      </c>
      <c r="AO144" s="12">
        <f>AO72 * (Percentages!AO$18 * Percentages!$D$27)</f>
        <v>20.56498437</v>
      </c>
      <c r="AP144" s="12">
        <f>AP72 * (Percentages!AP$18 * Percentages!$D$27)</f>
        <v>110.4691766</v>
      </c>
      <c r="AQ144" s="12">
        <f>AQ72 * (Percentages!AQ$18 * Percentages!$D$27)</f>
        <v>5.420816155</v>
      </c>
      <c r="AR144" s="12">
        <f>AR72 * (Percentages!AR$18 * Percentages!$D$27)</f>
        <v>8.852930526</v>
      </c>
      <c r="AS144" s="12">
        <f>AS72 * (Percentages!AS$18 * Percentages!$D$27)</f>
        <v>94.62010181</v>
      </c>
      <c r="AT144" s="12">
        <f>AT72 * (Percentages!AT$18 * Percentages!$D$27)</f>
        <v>39.13980895</v>
      </c>
      <c r="AU144" s="12">
        <f>AU72 * (Percentages!AU$18 * Percentages!$D$27)</f>
        <v>25.07550093</v>
      </c>
      <c r="AV144" s="12">
        <f>AV72 * (Percentages!AV$18 * Percentages!$D$27)</f>
        <v>91.73055161</v>
      </c>
      <c r="AW144" s="12">
        <f>AW72 * (Percentages!AW$18 * Percentages!$D$27)</f>
        <v>90.47329527</v>
      </c>
      <c r="AX144" s="12">
        <f>AX72 * (Percentages!AX$18 * Percentages!$D$27)</f>
        <v>13.98428183</v>
      </c>
      <c r="AY144" s="12">
        <f>AY72 * (Percentages!AY$18 * Percentages!$D$27)</f>
        <v>62.17556991</v>
      </c>
      <c r="AZ144" s="12">
        <f>AZ72 * (Percentages!AZ$18 * Percentages!$D$27)</f>
        <v>31.46463411</v>
      </c>
      <c r="BA144" s="12">
        <f>BA72 * (Percentages!BA$18 * Percentages!$D$27)</f>
        <v>34.76981777</v>
      </c>
      <c r="BB144" s="12">
        <f>BB72 * (Percentages!BB$18 * Percentages!$D$27)</f>
        <v>17.99193499</v>
      </c>
    </row>
    <row r="145">
      <c r="A145" s="2" t="s">
        <v>117</v>
      </c>
      <c r="B145" s="8">
        <f>B73 * (Percentages!B$17 * Percentages!$D$27)</f>
        <v>0</v>
      </c>
      <c r="C145" s="8">
        <f>C73 * (Percentages!C$17 * Percentages!$D$27)</f>
        <v>3.41074842</v>
      </c>
      <c r="D145" s="5">
        <v>0.0</v>
      </c>
      <c r="E145" s="8">
        <f>E73 * (Percentages!E$17 * Percentages!$D$27)</f>
        <v>7.30349482</v>
      </c>
      <c r="F145" s="8">
        <f>F73 * (Percentages!F$17 * Percentages!$D$27)</f>
        <v>6.897745108</v>
      </c>
      <c r="G145" s="8">
        <f>G73 * (Percentages!G$17 * Percentages!$D$27)</f>
        <v>15.62126991</v>
      </c>
      <c r="H145" s="8">
        <f>H73 * (Percentages!H$17 * Percentages!$D$27)</f>
        <v>0</v>
      </c>
      <c r="I145" s="8">
        <f>I73 * (Percentages!I$17 * Percentages!$D$27)</f>
        <v>0</v>
      </c>
      <c r="J145" s="8">
        <f>J73 * (Percentages!J$17 * Percentages!$D$27)</f>
        <v>81.17916174</v>
      </c>
      <c r="K145" s="8">
        <f>K73 * (Percentages!K$17 * Percentages!$D$27)</f>
        <v>165.9491016</v>
      </c>
      <c r="L145" s="8">
        <f>L73 * (Percentages!L$17 * Percentages!$D$27)</f>
        <v>14.37337617</v>
      </c>
      <c r="M145" s="8">
        <f>M73 * (Percentages!M$17 * Percentages!$D$27)</f>
        <v>69.07898252</v>
      </c>
      <c r="N145" s="8">
        <f>N73 * (Percentages!N$17 * Percentages!$D$27)</f>
        <v>86.78281964</v>
      </c>
      <c r="O145" s="8">
        <f>O73 * (Percentages!O$17 * Percentages!$D$27)</f>
        <v>40.75942847</v>
      </c>
      <c r="P145" s="8">
        <f>P73 * (Percentages!P$17 * Percentages!$D$27)</f>
        <v>108.3908194</v>
      </c>
      <c r="Q145" s="8">
        <f>Q73 * (Percentages!Q$17 * Percentages!$D$27)</f>
        <v>23.68378892</v>
      </c>
      <c r="R145" s="8">
        <f>R73 * (Percentages!R$17 * Percentages!$D$27)</f>
        <v>71.47200787</v>
      </c>
      <c r="S145" s="8">
        <f>S73 * (Percentages!S$17 * Percentages!$D$27)</f>
        <v>62.40485765</v>
      </c>
      <c r="T145" s="8">
        <f>T73 * (Percentages!T$17 * Percentages!$D$27)</f>
        <v>88.18432044</v>
      </c>
      <c r="U145" s="8">
        <f>U73 * (Percentages!U$17 * Percentages!$D$27)</f>
        <v>59.47804418</v>
      </c>
      <c r="V145" s="8">
        <f>V73 * (Percentages!V$17 * Percentages!$D$27)</f>
        <v>65.13805161</v>
      </c>
      <c r="W145" s="8">
        <f>W73 * (Percentages!W$17 * Percentages!$D$27)</f>
        <v>89.93250043</v>
      </c>
      <c r="X145" s="8">
        <f>X73 * (Percentages!X$17 * Percentages!$D$27)</f>
        <v>63.81487421</v>
      </c>
      <c r="Y145" s="8">
        <f>Y73 * (Percentages!Y$17 * Percentages!$D$27)</f>
        <v>129.9940853</v>
      </c>
      <c r="Z145" s="8">
        <f>Z73 * (Percentages!Z$17 * Percentages!$D$27)</f>
        <v>107.7632127</v>
      </c>
      <c r="AA145" s="8">
        <f>AA73 * (Percentages!AA$17 * Percentages!$D$27)</f>
        <v>97.23352055</v>
      </c>
      <c r="AB145" s="8">
        <f>AB73 * (Percentages!AB$17 * Percentages!$D$27)</f>
        <v>86.26795887</v>
      </c>
      <c r="AC145" s="8">
        <f>AC73 * (Percentages!AC$17 * Percentages!$D$27)</f>
        <v>19.19738739</v>
      </c>
      <c r="AD145" s="8">
        <f>AD73 * (Percentages!AD$17 * Percentages!$D$27)</f>
        <v>89.14979664</v>
      </c>
      <c r="AE145" s="8">
        <f>AE73 * (Percentages!AE$17 * Percentages!$D$27)</f>
        <v>47.79602053</v>
      </c>
      <c r="AF145" s="12">
        <f>AF73 * (Percentages!AF$18 * Percentages!$D$27)</f>
        <v>5.760988829</v>
      </c>
      <c r="AG145" s="11">
        <v>0.0</v>
      </c>
      <c r="AH145" s="12">
        <f>AH73 * (Percentages!AH$18 * Percentages!$D$27)</f>
        <v>33.43130577</v>
      </c>
      <c r="AI145" s="12">
        <f>AI73 * (Percentages!AI$18 * Percentages!$D$27)</f>
        <v>36.70739145</v>
      </c>
      <c r="AJ145" s="12">
        <f>AJ73 * (Percentages!AJ$18 * Percentages!$D$27)</f>
        <v>15.92654319</v>
      </c>
      <c r="AK145" s="12">
        <f>AK73 * (Percentages!AK$18 * Percentages!$D$27)</f>
        <v>5.449967142</v>
      </c>
      <c r="AL145" s="12">
        <f>AL73 * (Percentages!AL$18 * Percentages!$D$27)</f>
        <v>22.76793949</v>
      </c>
      <c r="AM145" s="12">
        <f>AM73 * (Percentages!AM$18 * Percentages!$D$27)</f>
        <v>2.873057682</v>
      </c>
      <c r="AN145" s="12">
        <f>AN73 * (Percentages!AN$18 * Percentages!$D$27)</f>
        <v>27.56669427</v>
      </c>
      <c r="AO145" s="12">
        <f>AO73 * (Percentages!AO$18 * Percentages!$D$27)</f>
        <v>17.62712946</v>
      </c>
      <c r="AP145" s="12">
        <f>AP73 * (Percentages!AP$18 * Percentages!$D$27)</f>
        <v>32.33244192</v>
      </c>
      <c r="AQ145" s="12">
        <f>AQ73 * (Percentages!AQ$18 * Percentages!$D$27)</f>
        <v>32.52489693</v>
      </c>
      <c r="AR145" s="12">
        <f>AR73 * (Percentages!AR$18 * Percentages!$D$27)</f>
        <v>67.87246736</v>
      </c>
      <c r="AS145" s="12">
        <f>AS73 * (Percentages!AS$18 * Percentages!$D$27)</f>
        <v>24.41809079</v>
      </c>
      <c r="AT145" s="12">
        <f>AT73 * (Percentages!AT$18 * Percentages!$D$27)</f>
        <v>0</v>
      </c>
      <c r="AU145" s="12">
        <f>AU73 * (Percentages!AU$18 * Percentages!$D$27)</f>
        <v>0</v>
      </c>
      <c r="AV145" s="12">
        <f>AV73 * (Percentages!AV$18 * Percentages!$D$27)</f>
        <v>3.057685054</v>
      </c>
      <c r="AW145" s="12">
        <f>AW73 * (Percentages!AW$18 * Percentages!$D$27)</f>
        <v>11.30916191</v>
      </c>
      <c r="AX145" s="12">
        <f>AX73 * (Percentages!AX$18 * Percentages!$D$27)</f>
        <v>47.54655821</v>
      </c>
      <c r="AY145" s="12">
        <f>AY73 * (Percentages!AY$18 * Percentages!$D$27)</f>
        <v>24.32957084</v>
      </c>
      <c r="AZ145" s="12">
        <f>AZ73 * (Percentages!AZ$18 * Percentages!$D$27)</f>
        <v>39.33079264</v>
      </c>
      <c r="BA145" s="12">
        <f>BA73 * (Percentages!BA$18 * Percentages!$D$27)</f>
        <v>14.48742407</v>
      </c>
      <c r="BB145" s="12">
        <f>BB73 * (Percentages!BB$18 * Percentages!$D$27)</f>
        <v>0</v>
      </c>
    </row>
    <row r="146">
      <c r="A146" s="2" t="s">
        <v>54</v>
      </c>
      <c r="B146" s="8">
        <f>B74 * (Percentages!B$17 * Percentages!$D$27)</f>
        <v>114.6105026</v>
      </c>
      <c r="C146" s="8">
        <f>C74 * (Percentages!C$17 * Percentages!$D$27)</f>
        <v>34.1074842</v>
      </c>
      <c r="D146" s="5">
        <v>0.0</v>
      </c>
      <c r="E146" s="8">
        <f>E74 * (Percentages!E$17 * Percentages!$D$27)</f>
        <v>149.7216438</v>
      </c>
      <c r="F146" s="8">
        <f>F74 * (Percentages!F$17 * Percentages!$D$27)</f>
        <v>141.4037747</v>
      </c>
      <c r="G146" s="8">
        <f>G74 * (Percentages!G$17 * Percentages!$D$27)</f>
        <v>81.23060353</v>
      </c>
      <c r="H146" s="8">
        <f>H74 * (Percentages!H$17 * Percentages!$D$27)</f>
        <v>116.9876991</v>
      </c>
      <c r="I146" s="8">
        <f>I74 * (Percentages!I$17 * Percentages!$D$27)</f>
        <v>0</v>
      </c>
      <c r="J146" s="8">
        <f>J74 * (Percentages!J$17 * Percentages!$D$27)</f>
        <v>17.39553466</v>
      </c>
      <c r="K146" s="8">
        <f>K74 * (Percentages!K$17 * Percentages!$D$27)</f>
        <v>23.29110198</v>
      </c>
      <c r="L146" s="8">
        <f>L74 * (Percentages!L$17 * Percentages!$D$27)</f>
        <v>40.24545327</v>
      </c>
      <c r="M146" s="8">
        <f>M74 * (Percentages!M$17 * Percentages!$D$27)</f>
        <v>38.68423021</v>
      </c>
      <c r="N146" s="8">
        <f>N74 * (Percentages!N$17 * Percentages!$D$27)</f>
        <v>55.22543068</v>
      </c>
      <c r="O146" s="8">
        <f>O74 * (Percentages!O$17 * Percentages!$D$27)</f>
        <v>84.43024469</v>
      </c>
      <c r="P146" s="8">
        <f>P74 * (Percentages!P$17 * Percentages!$D$27)</f>
        <v>43.35632775</v>
      </c>
      <c r="Q146" s="8">
        <f>Q74 * (Percentages!Q$17 * Percentages!$D$27)</f>
        <v>32.56520976</v>
      </c>
      <c r="R146" s="8">
        <f>R74 * (Percentages!R$17 * Percentages!$D$27)</f>
        <v>114.3552126</v>
      </c>
      <c r="S146" s="8">
        <f>S74 * (Percentages!S$17 * Percentages!$D$27)</f>
        <v>68.34817743</v>
      </c>
      <c r="T146" s="8">
        <f>T74 * (Percentages!T$17 * Percentages!$D$27)</f>
        <v>22.04608011</v>
      </c>
      <c r="U146" s="8">
        <f>U74 * (Percentages!U$17 * Percentages!$D$27)</f>
        <v>32.7129243</v>
      </c>
      <c r="V146" s="8">
        <f>V74 * (Percentages!V$17 * Percentages!$D$27)</f>
        <v>3.101811981</v>
      </c>
      <c r="W146" s="8">
        <f>W74 * (Percentages!W$17 * Percentages!$D$27)</f>
        <v>26.10943561</v>
      </c>
      <c r="X146" s="8">
        <f>X74 * (Percentages!X$17 * Percentages!$D$27)</f>
        <v>105.4332704</v>
      </c>
      <c r="Y146" s="8">
        <f>Y74 * (Percentages!Y$17 * Percentages!$D$27)</f>
        <v>23.11005961</v>
      </c>
      <c r="Z146" s="8">
        <f>Z74 * (Percentages!Z$17 * Percentages!$D$27)</f>
        <v>33.15791161</v>
      </c>
      <c r="AA146" s="8">
        <f>AA74 * (Percentages!AA$17 * Percentages!$D$27)</f>
        <v>97.23352055</v>
      </c>
      <c r="AB146" s="8">
        <f>AB74 * (Percentages!AB$17 * Percentages!$D$27)</f>
        <v>10.45672229</v>
      </c>
      <c r="AC146" s="8">
        <f>AC74 * (Percentages!AC$17 * Percentages!$D$27)</f>
        <v>123.4117761</v>
      </c>
      <c r="AD146" s="8">
        <f>AD74 * (Percentages!AD$17 * Percentages!$D$27)</f>
        <v>45.92565282</v>
      </c>
      <c r="AE146" s="8">
        <f>AE74 * (Percentages!AE$17 * Percentages!$D$27)</f>
        <v>124.8007203</v>
      </c>
      <c r="AF146" s="12">
        <f>AF74 * (Percentages!AF$18 * Percentages!$D$27)</f>
        <v>25.92444973</v>
      </c>
      <c r="AG146" s="11">
        <v>0.0</v>
      </c>
      <c r="AH146" s="12">
        <f>AH74 * (Percentages!AH$18 * Percentages!$D$27)</f>
        <v>109.4115461</v>
      </c>
      <c r="AI146" s="12">
        <f>AI74 * (Percentages!AI$18 * Percentages!$D$27)</f>
        <v>99.63434821</v>
      </c>
      <c r="AJ146" s="12">
        <f>AJ74 * (Percentages!AJ$18 * Percentages!$D$27)</f>
        <v>84.94156369</v>
      </c>
      <c r="AK146" s="12">
        <f>AK74 * (Percentages!AK$18 * Percentages!$D$27)</f>
        <v>103.5493757</v>
      </c>
      <c r="AL146" s="12">
        <f>AL74 * (Percentages!AL$18 * Percentages!$D$27)</f>
        <v>156.529584</v>
      </c>
      <c r="AM146" s="12">
        <f>AM74 * (Percentages!AM$18 * Percentages!$D$27)</f>
        <v>149.3989995</v>
      </c>
      <c r="AN146" s="12">
        <f>AN74 * (Percentages!AN$18 * Percentages!$D$27)</f>
        <v>135.0768019</v>
      </c>
      <c r="AO146" s="12">
        <f>AO74 * (Percentages!AO$18 * Percentages!$D$27)</f>
        <v>70.50851782</v>
      </c>
      <c r="AP146" s="12">
        <f>AP74 * (Percentages!AP$18 * Percentages!$D$27)</f>
        <v>72.74799432</v>
      </c>
      <c r="AQ146" s="12">
        <f>AQ74 * (Percentages!AQ$18 * Percentages!$D$27)</f>
        <v>86.73305848</v>
      </c>
      <c r="AR146" s="12">
        <f>AR74 * (Percentages!AR$18 * Percentages!$D$27)</f>
        <v>185.911541</v>
      </c>
      <c r="AS146" s="12">
        <f>AS74 * (Percentages!AS$18 * Percentages!$D$27)</f>
        <v>131.247238</v>
      </c>
      <c r="AT146" s="12">
        <f>AT74 * (Percentages!AT$18 * Percentages!$D$27)</f>
        <v>142.5807326</v>
      </c>
      <c r="AU146" s="12">
        <f>AU74 * (Percentages!AU$18 * Percentages!$D$27)</f>
        <v>147.6668388</v>
      </c>
      <c r="AV146" s="12">
        <f>AV74 * (Percentages!AV$18 * Percentages!$D$27)</f>
        <v>140.6535125</v>
      </c>
      <c r="AW146" s="12">
        <f>AW74 * (Percentages!AW$18 * Percentages!$D$27)</f>
        <v>144.1918143</v>
      </c>
      <c r="AX146" s="12">
        <f>AX74 * (Percentages!AX$18 * Percentages!$D$27)</f>
        <v>134.2491055</v>
      </c>
      <c r="AY146" s="12">
        <f>AY74 * (Percentages!AY$18 * Percentages!$D$27)</f>
        <v>178.4168528</v>
      </c>
      <c r="AZ146" s="12">
        <f>AZ74 * (Percentages!AZ$18 * Percentages!$D$27)</f>
        <v>133.724695</v>
      </c>
      <c r="BA146" s="12">
        <f>BA74 * (Percentages!BA$18 * Percentages!$D$27)</f>
        <v>69.53963555</v>
      </c>
      <c r="BB146" s="12">
        <f>BB74 * (Percentages!BB$18 * Percentages!$D$27)</f>
        <v>170.9233824</v>
      </c>
    </row>
    <row r="147">
      <c r="A147" s="2" t="s">
        <v>87</v>
      </c>
      <c r="B147" s="8">
        <f>B75 * (Percentages!B$17 * Percentages!$D$27)</f>
        <v>114.6105026</v>
      </c>
      <c r="C147" s="8">
        <f>C75 * (Percentages!C$17 * Percentages!$D$27)</f>
        <v>3.41074842</v>
      </c>
      <c r="D147" s="5">
        <v>0.0</v>
      </c>
      <c r="E147" s="8">
        <f>E75 * (Percentages!E$17 * Percentages!$D$27)</f>
        <v>186.2391179</v>
      </c>
      <c r="F147" s="8">
        <f>F75 * (Percentages!F$17 * Percentages!$D$27)</f>
        <v>227.6255886</v>
      </c>
      <c r="G147" s="8">
        <f>G75 * (Percentages!G$17 * Percentages!$D$27)</f>
        <v>87.47911149</v>
      </c>
      <c r="H147" s="8">
        <f>H75 * (Percentages!H$17 * Percentages!$D$27)</f>
        <v>74.44671759</v>
      </c>
      <c r="I147" s="8">
        <f>I75 * (Percentages!I$17 * Percentages!$D$27)</f>
        <v>0</v>
      </c>
      <c r="J147" s="8">
        <f>J75 * (Percentages!J$17 * Percentages!$D$27)</f>
        <v>69.58213863</v>
      </c>
      <c r="K147" s="8">
        <f>K75 * (Percentages!K$17 * Percentages!$D$27)</f>
        <v>64.05053045</v>
      </c>
      <c r="L147" s="8">
        <f>L75 * (Percentages!L$17 * Percentages!$D$27)</f>
        <v>57.49350468</v>
      </c>
      <c r="M147" s="8">
        <f>M75 * (Percentages!M$17 * Percentages!$D$27)</f>
        <v>80.13161972</v>
      </c>
      <c r="N147" s="8">
        <f>N75 * (Percentages!N$17 * Percentages!$D$27)</f>
        <v>81.52325481</v>
      </c>
      <c r="O147" s="8">
        <f>O75 * (Percentages!O$17 * Percentages!$D$27)</f>
        <v>69.87330595</v>
      </c>
      <c r="P147" s="8">
        <f>P75 * (Percentages!P$17 * Percentages!$D$27)</f>
        <v>73.16380308</v>
      </c>
      <c r="Q147" s="8">
        <f>Q75 * (Percentages!Q$17 * Percentages!$D$27)</f>
        <v>88.81420845</v>
      </c>
      <c r="R147" s="8">
        <f>R75 * (Percentages!R$17 * Percentages!$D$27)</f>
        <v>120.0729732</v>
      </c>
      <c r="S147" s="8">
        <f>S75 * (Percentages!S$17 * Percentages!$D$27)</f>
        <v>121.8380554</v>
      </c>
      <c r="T147" s="8">
        <f>T75 * (Percentages!T$17 * Percentages!$D$27)</f>
        <v>13.77880007</v>
      </c>
      <c r="U147" s="8">
        <f>U75 * (Percentages!U$17 * Percentages!$D$27)</f>
        <v>32.7129243</v>
      </c>
      <c r="V147" s="8">
        <f>V75 * (Percentages!V$17 * Percentages!$D$27)</f>
        <v>40.32355576</v>
      </c>
      <c r="W147" s="8">
        <f>W75 * (Percentages!W$17 * Percentages!$D$27)</f>
        <v>69.62516163</v>
      </c>
      <c r="X147" s="8">
        <f>X75 * (Percentages!X$17 * Percentages!$D$27)</f>
        <v>49.94207547</v>
      </c>
      <c r="Y147" s="8">
        <f>Y75 * (Percentages!Y$17 * Percentages!$D$27)</f>
        <v>115.550298</v>
      </c>
      <c r="Z147" s="8">
        <f>Z75 * (Percentages!Z$17 * Percentages!$D$27)</f>
        <v>49.73686741</v>
      </c>
      <c r="AA147" s="8">
        <f>AA75 * (Percentages!AA$17 * Percentages!$D$27)</f>
        <v>67.52327816</v>
      </c>
      <c r="AB147" s="8">
        <f>AB75 * (Percentages!AB$17 * Percentages!$D$27)</f>
        <v>28.75598629</v>
      </c>
      <c r="AC147" s="8">
        <f>AC75 * (Percentages!AC$17 * Percentages!$D$27)</f>
        <v>123.4117761</v>
      </c>
      <c r="AD147" s="8">
        <f>AD75 * (Percentages!AD$17 * Percentages!$D$27)</f>
        <v>89.14979664</v>
      </c>
      <c r="AE147" s="8">
        <f>AE75 * (Percentages!AE$17 * Percentages!$D$27)</f>
        <v>7.966003421</v>
      </c>
      <c r="AF147" s="12">
        <f>AF75 * (Percentages!AF$18 * Percentages!$D$27)</f>
        <v>11.52197766</v>
      </c>
      <c r="AG147" s="11">
        <v>0.0</v>
      </c>
      <c r="AH147" s="12">
        <f>AH75 * (Percentages!AH$18 * Percentages!$D$27)</f>
        <v>30.39209615</v>
      </c>
      <c r="AI147" s="12">
        <f>AI75 * (Percentages!AI$18 * Percentages!$D$27)</f>
        <v>89.14652209</v>
      </c>
      <c r="AJ147" s="12">
        <f>AJ75 * (Percentages!AJ$18 * Percentages!$D$27)</f>
        <v>7.963271596</v>
      </c>
      <c r="AK147" s="12">
        <f>AK75 * (Percentages!AK$18 * Percentages!$D$27)</f>
        <v>10.89993428</v>
      </c>
      <c r="AL147" s="12">
        <f>AL75 * (Percentages!AL$18 * Percentages!$D$27)</f>
        <v>28.45992436</v>
      </c>
      <c r="AM147" s="12">
        <f>AM75 * (Percentages!AM$18 * Percentages!$D$27)</f>
        <v>34.47669218</v>
      </c>
      <c r="AN147" s="12">
        <f>AN75 * (Percentages!AN$18 * Percentages!$D$27)</f>
        <v>74.43007452</v>
      </c>
      <c r="AO147" s="12">
        <f>AO75 * (Percentages!AO$18 * Percentages!$D$27)</f>
        <v>14.68927455</v>
      </c>
      <c r="AP147" s="12">
        <f>AP75 * (Percentages!AP$18 * Percentages!$D$27)</f>
        <v>61.97051368</v>
      </c>
      <c r="AQ147" s="12">
        <f>AQ75 * (Percentages!AQ$18 * Percentages!$D$27)</f>
        <v>27.10408078</v>
      </c>
      <c r="AR147" s="12">
        <f>AR75 * (Percentages!AR$18 * Percentages!$D$27)</f>
        <v>109.1861432</v>
      </c>
      <c r="AS147" s="12">
        <f>AS75 * (Percentages!AS$18 * Percentages!$D$27)</f>
        <v>39.67939753</v>
      </c>
      <c r="AT147" s="12">
        <f>AT75 * (Percentages!AT$18 * Percentages!$D$27)</f>
        <v>13.9785032</v>
      </c>
      <c r="AU147" s="12">
        <f>AU75 * (Percentages!AU$18 * Percentages!$D$27)</f>
        <v>11.14466708</v>
      </c>
      <c r="AV147" s="12">
        <f>AV75 * (Percentages!AV$18 * Percentages!$D$27)</f>
        <v>174.2880481</v>
      </c>
      <c r="AW147" s="12">
        <f>AW75 * (Percentages!AW$18 * Percentages!$D$27)</f>
        <v>161.1555572</v>
      </c>
      <c r="AX147" s="12">
        <f>AX75 * (Percentages!AX$18 * Percentages!$D$27)</f>
        <v>72.7182655</v>
      </c>
      <c r="AY147" s="12">
        <f>AY75 * (Percentages!AY$18 * Percentages!$D$27)</f>
        <v>40.54928473</v>
      </c>
      <c r="AZ147" s="12">
        <f>AZ75 * (Percentages!AZ$18 * Percentages!$D$27)</f>
        <v>41.95284548</v>
      </c>
      <c r="BA147" s="12">
        <f>BA75 * (Percentages!BA$18 * Percentages!$D$27)</f>
        <v>0</v>
      </c>
      <c r="BB147" s="12">
        <f>BB75 * (Percentages!BB$18 * Percentages!$D$27)</f>
        <v>41.98118165</v>
      </c>
    </row>
    <row r="148">
      <c r="A148" s="2" t="s">
        <v>55</v>
      </c>
      <c r="B148" s="8">
        <f>B76 * (Percentages!B$17 * Percentages!$D$27)</f>
        <v>0</v>
      </c>
      <c r="C148" s="8">
        <f>C76 * (Percentages!C$17 * Percentages!$D$27)</f>
        <v>167.1266726</v>
      </c>
      <c r="D148" s="5">
        <v>0.0</v>
      </c>
      <c r="E148" s="8">
        <f>E76 * (Percentages!E$17 * Percentages!$D$27)</f>
        <v>171.6321283</v>
      </c>
      <c r="F148" s="8">
        <f>F76 * (Percentages!F$17 * Percentages!$D$27)</f>
        <v>165.5458826</v>
      </c>
      <c r="G148" s="8">
        <f>G76 * (Percentages!G$17 * Percentages!$D$27)</f>
        <v>65.60933362</v>
      </c>
      <c r="H148" s="8">
        <f>H76 * (Percentages!H$17 * Percentages!$D$27)</f>
        <v>116.9876991</v>
      </c>
      <c r="I148" s="8">
        <f>I76 * (Percentages!I$17 * Percentages!$D$27)</f>
        <v>0</v>
      </c>
      <c r="J148" s="8">
        <f>J76 * (Percentages!J$17 * Percentages!$D$27)</f>
        <v>28.99255776</v>
      </c>
      <c r="K148" s="8">
        <f>K76 * (Percentages!K$17 * Percentages!$D$27)</f>
        <v>55.31636721</v>
      </c>
      <c r="L148" s="8">
        <f>L76 * (Percentages!L$17 * Percentages!$D$27)</f>
        <v>28.74675234</v>
      </c>
      <c r="M148" s="8">
        <f>M76 * (Percentages!M$17 * Percentages!$D$27)</f>
        <v>52.50002671</v>
      </c>
      <c r="N148" s="8">
        <f>N76 * (Percentages!N$17 * Percentages!$D$27)</f>
        <v>92.04238446</v>
      </c>
      <c r="O148" s="8">
        <f>O76 * (Percentages!O$17 * Percentages!$D$27)</f>
        <v>14.55693874</v>
      </c>
      <c r="P148" s="8">
        <f>P76 * (Percentages!P$17 * Percentages!$D$27)</f>
        <v>70.4540326</v>
      </c>
      <c r="Q148" s="8">
        <f>Q76 * (Percentages!Q$17 * Percentages!$D$27)</f>
        <v>106.5770501</v>
      </c>
      <c r="R148" s="8">
        <f>R76 * (Percentages!R$17 * Percentages!$D$27)</f>
        <v>108.637452</v>
      </c>
      <c r="S148" s="8">
        <f>S76 * (Percentages!S$17 * Percentages!$D$27)</f>
        <v>112.9230757</v>
      </c>
      <c r="T148" s="8">
        <f>T76 * (Percentages!T$17 * Percentages!$D$27)</f>
        <v>74.40552037</v>
      </c>
      <c r="U148" s="8">
        <f>U76 * (Percentages!U$17 * Percentages!$D$27)</f>
        <v>98.13877289</v>
      </c>
      <c r="V148" s="8">
        <f>V76 * (Percentages!V$17 * Percentages!$D$27)</f>
        <v>43.42536774</v>
      </c>
      <c r="W148" s="8">
        <f>W76 * (Percentages!W$17 * Percentages!$D$27)</f>
        <v>110.2398392</v>
      </c>
      <c r="X148" s="8">
        <f>X76 * (Percentages!X$17 * Percentages!$D$27)</f>
        <v>105.4332704</v>
      </c>
      <c r="Y148" s="8">
        <f>Y76 * (Percentages!Y$17 * Percentages!$D$27)</f>
        <v>34.66508941</v>
      </c>
      <c r="Z148" s="8">
        <f>Z76 * (Percentages!Z$17 * Percentages!$D$27)</f>
        <v>44.21054881</v>
      </c>
      <c r="AA148" s="8">
        <f>AA76 * (Percentages!AA$17 * Percentages!$D$27)</f>
        <v>35.11210464</v>
      </c>
      <c r="AB148" s="8">
        <f>AB76 * (Percentages!AB$17 * Percentages!$D$27)</f>
        <v>117.6381257</v>
      </c>
      <c r="AC148" s="8">
        <f>AC76 * (Percentages!AC$17 * Percentages!$D$27)</f>
        <v>142.6091635</v>
      </c>
      <c r="AD148" s="8">
        <f>AD76 * (Percentages!AD$17 * Percentages!$D$27)</f>
        <v>29.71659888</v>
      </c>
      <c r="AE148" s="8">
        <f>AE76 * (Percentages!AE$17 * Percentages!$D$27)</f>
        <v>63.72802737</v>
      </c>
      <c r="AF148" s="12">
        <f>AF76 * (Percentages!AF$18 * Percentages!$D$27)</f>
        <v>161.3076872</v>
      </c>
      <c r="AG148" s="11">
        <v>0.0</v>
      </c>
      <c r="AH148" s="12">
        <f>AH76 * (Percentages!AH$18 * Percentages!$D$27)</f>
        <v>161.0781096</v>
      </c>
      <c r="AI148" s="12">
        <f>AI76 * (Percentages!AI$18 * Percentages!$D$27)</f>
        <v>115.3660874</v>
      </c>
      <c r="AJ148" s="12">
        <f>AJ76 * (Percentages!AJ$18 * Percentages!$D$27)</f>
        <v>76.97829209</v>
      </c>
      <c r="AK148" s="12">
        <f>AK76 * (Percentages!AK$18 * Percentages!$D$27)</f>
        <v>87.19947428</v>
      </c>
      <c r="AL148" s="12">
        <f>AL76 * (Percentages!AL$18 * Percentages!$D$27)</f>
        <v>88.22576553</v>
      </c>
      <c r="AM148" s="12">
        <f>AM76 * (Percentages!AM$18 * Percentages!$D$27)</f>
        <v>135.033711</v>
      </c>
      <c r="AN148" s="12">
        <f>AN76 * (Percentages!AN$18 * Percentages!$D$27)</f>
        <v>148.860149</v>
      </c>
      <c r="AO148" s="12">
        <f>AO76 * (Percentages!AO$18 * Percentages!$D$27)</f>
        <v>123.3899062</v>
      </c>
      <c r="AP148" s="12">
        <f>AP76 * (Percentages!AP$18 * Percentages!$D$27)</f>
        <v>140.1072483</v>
      </c>
      <c r="AQ148" s="12">
        <f>AQ76 * (Percentages!AQ$18 * Percentages!$D$27)</f>
        <v>37.94571309</v>
      </c>
      <c r="AR148" s="12">
        <f>AR76 * (Percentages!AR$18 * Percentages!$D$27)</f>
        <v>120.9900505</v>
      </c>
      <c r="AS148" s="12">
        <f>AS76 * (Percentages!AS$18 * Percentages!$D$27)</f>
        <v>189.2402036</v>
      </c>
      <c r="AT148" s="12">
        <f>AT76 * (Percentages!AT$18 * Percentages!$D$27)</f>
        <v>128.6022294</v>
      </c>
      <c r="AU148" s="12">
        <f>AU76 * (Percentages!AU$18 * Percentages!$D$27)</f>
        <v>130.9498382</v>
      </c>
      <c r="AV148" s="12">
        <f>AV76 * (Percentages!AV$18 * Percentages!$D$27)</f>
        <v>140.6535125</v>
      </c>
      <c r="AW148" s="12">
        <f>AW76 * (Percentages!AW$18 * Percentages!$D$27)</f>
        <v>161.1555572</v>
      </c>
      <c r="AX148" s="12">
        <f>AX76 * (Percentages!AX$18 * Percentages!$D$27)</f>
        <v>148.2333874</v>
      </c>
      <c r="AY148" s="12">
        <f>AY76 * (Percentages!AY$18 * Percentages!$D$27)</f>
        <v>67.58214121</v>
      </c>
      <c r="AZ148" s="12">
        <f>AZ76 * (Percentages!AZ$18 * Percentages!$D$27)</f>
        <v>91.77184949</v>
      </c>
      <c r="BA148" s="12">
        <f>BA76 * (Percentages!BA$18 * Percentages!$D$27)</f>
        <v>75.33460518</v>
      </c>
      <c r="BB148" s="12">
        <f>BB76 * (Percentages!BB$18 * Percentages!$D$27)</f>
        <v>164.9260708</v>
      </c>
    </row>
    <row r="149">
      <c r="A149" s="2" t="s">
        <v>88</v>
      </c>
      <c r="B149" s="8">
        <f>B77 * (Percentages!B$17 * Percentages!$D$27)</f>
        <v>0</v>
      </c>
      <c r="C149" s="8">
        <f>C77 * (Percentages!C$17 * Percentages!$D$27)</f>
        <v>221.6986473</v>
      </c>
      <c r="D149" s="5">
        <v>0.0</v>
      </c>
      <c r="E149" s="8">
        <f>E77 * (Percentages!E$17 * Percentages!$D$27)</f>
        <v>69.38320079</v>
      </c>
      <c r="F149" s="8">
        <f>F77 * (Percentages!F$17 * Percentages!$D$27)</f>
        <v>20.69323532</v>
      </c>
      <c r="G149" s="8">
        <f>G77 * (Percentages!G$17 * Percentages!$D$27)</f>
        <v>171.833969</v>
      </c>
      <c r="H149" s="8">
        <f>H77 * (Percentages!H$17 * Percentages!$D$27)</f>
        <v>0</v>
      </c>
      <c r="I149" s="8">
        <f>I77 * (Percentages!I$17 * Percentages!$D$27)</f>
        <v>0</v>
      </c>
      <c r="J149" s="8">
        <f>J77 * (Percentages!J$17 * Percentages!$D$27)</f>
        <v>124.6679984</v>
      </c>
      <c r="K149" s="8">
        <f>K77 * (Percentages!K$17 * Percentages!$D$27)</f>
        <v>189.2402036</v>
      </c>
      <c r="L149" s="8">
        <f>L77 * (Percentages!L$17 * Percentages!$D$27)</f>
        <v>20.12272664</v>
      </c>
      <c r="M149" s="8">
        <f>M77 * (Percentages!M$17 * Percentages!$D$27)</f>
        <v>24.86843371</v>
      </c>
      <c r="N149" s="8">
        <f>N77 * (Percentages!N$17 * Percentages!$D$27)</f>
        <v>23.66804172</v>
      </c>
      <c r="O149" s="8">
        <f>O77 * (Percentages!O$17 * Percentages!$D$27)</f>
        <v>125.1896732</v>
      </c>
      <c r="P149" s="8">
        <f>P77 * (Percentages!P$17 * Percentages!$D$27)</f>
        <v>176.1350815</v>
      </c>
      <c r="Q149" s="8">
        <f>Q77 * (Percentages!Q$17 * Percentages!$D$27)</f>
        <v>38.48615699</v>
      </c>
      <c r="R149" s="8">
        <f>R77 * (Percentages!R$17 * Percentages!$D$27)</f>
        <v>120.0729732</v>
      </c>
      <c r="S149" s="8">
        <f>S77 * (Percentages!S$17 * Percentages!$D$27)</f>
        <v>196.1295526</v>
      </c>
      <c r="T149" s="8">
        <f>T77 * (Percentages!T$17 * Percentages!$D$27)</f>
        <v>157.0783208</v>
      </c>
      <c r="U149" s="8">
        <f>U77 * (Percentages!U$17 * Percentages!$D$27)</f>
        <v>196.2775458</v>
      </c>
      <c r="V149" s="8">
        <f>V77 * (Percentages!V$17 * Percentages!$D$27)</f>
        <v>68.23986359</v>
      </c>
      <c r="W149" s="8">
        <f>W77 * (Percentages!W$17 * Percentages!$D$27)</f>
        <v>124.7450812</v>
      </c>
      <c r="X149" s="8">
        <f>X77 * (Percentages!X$17 * Percentages!$D$27)</f>
        <v>49.94207547</v>
      </c>
      <c r="Y149" s="8">
        <f>Y77 * (Percentages!Y$17 * Percentages!$D$27)</f>
        <v>176.2142045</v>
      </c>
      <c r="Z149" s="8">
        <f>Z77 * (Percentages!Z$17 * Percentages!$D$27)</f>
        <v>149.2106022</v>
      </c>
      <c r="AA149" s="8">
        <f>AA77 * (Percentages!AA$17 * Percentages!$D$27)</f>
        <v>164.7567987</v>
      </c>
      <c r="AB149" s="8">
        <f>AB77 * (Percentages!AB$17 * Percentages!$D$27)</f>
        <v>31.37016686</v>
      </c>
      <c r="AC149" s="8">
        <f>AC77 * (Percentages!AC$17 * Percentages!$D$27)</f>
        <v>2.742483913</v>
      </c>
      <c r="AD149" s="8">
        <f>AD77 * (Percentages!AD$17 * Percentages!$D$27)</f>
        <v>64.83621574</v>
      </c>
      <c r="AE149" s="8">
        <f>AE77 * (Percentages!AE$17 * Percentages!$D$27)</f>
        <v>143.3880616</v>
      </c>
      <c r="AF149" s="12">
        <f>AF77 * (Percentages!AF$18 * Percentages!$D$27)</f>
        <v>187.2321369</v>
      </c>
      <c r="AG149" s="11">
        <v>0.0</v>
      </c>
      <c r="AH149" s="12">
        <f>AH77 * (Percentages!AH$18 * Percentages!$D$27)</f>
        <v>170.1957385</v>
      </c>
      <c r="AI149" s="12">
        <f>AI77 * (Percentages!AI$18 * Percentages!$D$27)</f>
        <v>0</v>
      </c>
      <c r="AJ149" s="12">
        <f>AJ77 * (Percentages!AJ$18 * Percentages!$D$27)</f>
        <v>34.50751025</v>
      </c>
      <c r="AK149" s="12">
        <f>AK77 * (Percentages!AK$18 * Percentages!$D$27)</f>
        <v>51.77468785</v>
      </c>
      <c r="AL149" s="12">
        <f>AL77 * (Percentages!AL$18 * Percentages!$D$27)</f>
        <v>82.53378065</v>
      </c>
      <c r="AM149" s="12">
        <f>AM77 * (Percentages!AM$18 * Percentages!$D$27)</f>
        <v>89.06478814</v>
      </c>
      <c r="AN149" s="12">
        <f>AN77 * (Percentages!AN$18 * Percentages!$D$27)</f>
        <v>33.08003312</v>
      </c>
      <c r="AO149" s="12">
        <f>AO77 * (Percentages!AO$18 * Percentages!$D$27)</f>
        <v>58.75709819</v>
      </c>
      <c r="AP149" s="12">
        <f>AP77 * (Percentages!AP$18 * Percentages!$D$27)</f>
        <v>5.38874032</v>
      </c>
      <c r="AQ149" s="12">
        <f>AQ77 * (Percentages!AQ$18 * Percentages!$D$27)</f>
        <v>48.7873454</v>
      </c>
      <c r="AR149" s="12">
        <f>AR77 * (Percentages!AR$18 * Percentages!$D$27)</f>
        <v>168.20568</v>
      </c>
      <c r="AS149" s="12">
        <f>AS77 * (Percentages!AS$18 * Percentages!$D$27)</f>
        <v>164.8221128</v>
      </c>
      <c r="AT149" s="12">
        <f>AT77 * (Percentages!AT$18 * Percentages!$D$27)</f>
        <v>176.1291403</v>
      </c>
      <c r="AU149" s="12">
        <f>AU77 * (Percentages!AU$18 * Percentages!$D$27)</f>
        <v>161.5976726</v>
      </c>
      <c r="AV149" s="12">
        <f>AV77 * (Percentages!AV$18 * Percentages!$D$27)</f>
        <v>48.92296086</v>
      </c>
      <c r="AW149" s="12">
        <f>AW77 * (Percentages!AW$18 * Percentages!$D$27)</f>
        <v>59.37310002</v>
      </c>
      <c r="AX149" s="12">
        <f>AX77 * (Percentages!AX$18 * Percentages!$D$27)</f>
        <v>92.29626005</v>
      </c>
      <c r="AY149" s="12">
        <f>AY77 * (Percentages!AY$18 * Percentages!$D$27)</f>
        <v>105.4281403</v>
      </c>
      <c r="AZ149" s="12">
        <f>AZ77 * (Percentages!AZ$18 * Percentages!$D$27)</f>
        <v>70.79542675</v>
      </c>
      <c r="BA149" s="12">
        <f>BA77 * (Percentages!BA$18 * Percentages!$D$27)</f>
        <v>60.84718111</v>
      </c>
      <c r="BB149" s="12">
        <f>BB77 * (Percentages!BB$18 * Percentages!$D$27)</f>
        <v>104.9529541</v>
      </c>
    </row>
    <row r="150">
      <c r="A150" s="2" t="s">
        <v>89</v>
      </c>
      <c r="B150" s="8">
        <f>B78 * (Percentages!B$17 * Percentages!$D$27)</f>
        <v>114.6105026</v>
      </c>
      <c r="C150" s="8">
        <f>C78 * (Percentages!C$17 * Percentages!$D$27)</f>
        <v>122.7869431</v>
      </c>
      <c r="D150" s="5">
        <v>0.0</v>
      </c>
      <c r="E150" s="8">
        <f>E78 * (Percentages!E$17 * Percentages!$D$27)</f>
        <v>124.1594119</v>
      </c>
      <c r="F150" s="8">
        <f>F78 * (Percentages!F$17 * Percentages!$D$27)</f>
        <v>96.56843151</v>
      </c>
      <c r="G150" s="8">
        <f>G78 * (Percentages!G$17 * Percentages!$D$27)</f>
        <v>74.98209557</v>
      </c>
      <c r="H150" s="8">
        <f>H78 * (Percentages!H$17 * Percentages!$D$27)</f>
        <v>180.7991713</v>
      </c>
      <c r="I150" s="8">
        <f>I78 * (Percentages!I$17 * Percentages!$D$27)</f>
        <v>0</v>
      </c>
      <c r="J150" s="8">
        <f>J78 * (Percentages!J$17 * Percentages!$D$27)</f>
        <v>2.899255776</v>
      </c>
      <c r="K150" s="8">
        <f>K78 * (Percentages!K$17 * Percentages!$D$27)</f>
        <v>0</v>
      </c>
      <c r="L150" s="8">
        <f>L78 * (Percentages!L$17 * Percentages!$D$27)</f>
        <v>40.24545327</v>
      </c>
      <c r="M150" s="8">
        <f>M78 * (Percentages!M$17 * Percentages!$D$27)</f>
        <v>19.3421151</v>
      </c>
      <c r="N150" s="8">
        <f>N78 * (Percentages!N$17 * Percentages!$D$27)</f>
        <v>42.07651861</v>
      </c>
      <c r="O150" s="8">
        <f>O78 * (Percentages!O$17 * Percentages!$D$27)</f>
        <v>20.37971424</v>
      </c>
      <c r="P150" s="8">
        <f>P78 * (Percentages!P$17 * Percentages!$D$27)</f>
        <v>43.35632775</v>
      </c>
      <c r="Q150" s="8">
        <f>Q78 * (Percentages!Q$17 * Percentages!$D$27)</f>
        <v>106.5770501</v>
      </c>
      <c r="R150" s="8">
        <f>R78 * (Percentages!R$17 * Percentages!$D$27)</f>
        <v>40.02432441</v>
      </c>
      <c r="S150" s="8">
        <f>S78 * (Percentages!S$17 * Percentages!$D$27)</f>
        <v>20.80161922</v>
      </c>
      <c r="T150" s="8">
        <f>T78 * (Percentages!T$17 * Percentages!$D$27)</f>
        <v>19.2903201</v>
      </c>
      <c r="U150" s="8">
        <f>U78 * (Percentages!U$17 * Percentages!$D$27)</f>
        <v>8.921706626</v>
      </c>
      <c r="V150" s="8">
        <f>V78 * (Percentages!V$17 * Percentages!$D$27)</f>
        <v>155.0905991</v>
      </c>
      <c r="W150" s="8">
        <f>W78 * (Percentages!W$17 * Percentages!$D$27)</f>
        <v>89.93250043</v>
      </c>
      <c r="X150" s="8">
        <f>X78 * (Percentages!X$17 * Percentages!$D$27)</f>
        <v>133.1788679</v>
      </c>
      <c r="Y150" s="8">
        <f>Y78 * (Percentages!Y$17 * Percentages!$D$27)</f>
        <v>5.777514901</v>
      </c>
      <c r="Z150" s="8">
        <f>Z78 * (Percentages!Z$17 * Percentages!$D$27)</f>
        <v>11.0526372</v>
      </c>
      <c r="AA150" s="8">
        <f>AA78 * (Percentages!AA$17 * Percentages!$D$27)</f>
        <v>18.90651788</v>
      </c>
      <c r="AB150" s="8">
        <f>AB78 * (Percentages!AB$17 * Percentages!$D$27)</f>
        <v>81.03959773</v>
      </c>
      <c r="AC150" s="8">
        <f>AC78 * (Percentages!AC$17 * Percentages!$D$27)</f>
        <v>170.0340026</v>
      </c>
      <c r="AD150" s="8">
        <f>AD78 * (Percentages!AD$17 * Percentages!$D$27)</f>
        <v>8.104526968</v>
      </c>
      <c r="AE150" s="8">
        <f>AE78 * (Percentages!AE$17 * Percentages!$D$27)</f>
        <v>156.6647339</v>
      </c>
      <c r="AF150" s="12">
        <f>AF78 * (Percentages!AF$18 * Percentages!$D$27)</f>
        <v>129.6222487</v>
      </c>
      <c r="AG150" s="11">
        <v>0.0</v>
      </c>
      <c r="AH150" s="12">
        <f>AH78 * (Percentages!AH$18 * Percentages!$D$27)</f>
        <v>133.7252231</v>
      </c>
      <c r="AI150" s="12">
        <f>AI78 * (Percentages!AI$18 * Percentages!$D$27)</f>
        <v>131.0978266</v>
      </c>
      <c r="AJ150" s="12">
        <f>AJ78 * (Percentages!AJ$18 * Percentages!$D$27)</f>
        <v>116.7946501</v>
      </c>
      <c r="AK150" s="12">
        <f>AK78 * (Percentages!AK$18 * Percentages!$D$27)</f>
        <v>114.44931</v>
      </c>
      <c r="AL150" s="12">
        <f>AL78 * (Percentages!AL$18 * Percentages!$D$27)</f>
        <v>190.6814932</v>
      </c>
      <c r="AM150" s="12">
        <f>AM78 * (Percentages!AM$18 * Percentages!$D$27)</f>
        <v>181.002634</v>
      </c>
      <c r="AN150" s="12">
        <f>AN78 * (Percentages!AN$18 * Percentages!$D$27)</f>
        <v>170.9135044</v>
      </c>
      <c r="AO150" s="12">
        <f>AO78 * (Percentages!AO$18 * Percentages!$D$27)</f>
        <v>129.265616</v>
      </c>
      <c r="AP150" s="12">
        <f>AP78 * (Percentages!AP$18 * Percentages!$D$27)</f>
        <v>164.3565798</v>
      </c>
      <c r="AQ150" s="12">
        <f>AQ78 * (Percentages!AQ$18 * Percentages!$D$27)</f>
        <v>132.8099958</v>
      </c>
      <c r="AR150" s="12">
        <f>AR78 * (Percentages!AR$18 * Percentages!$D$27)</f>
        <v>79.67637473</v>
      </c>
      <c r="AS150" s="12">
        <f>AS78 * (Percentages!AS$18 * Percentages!$D$27)</f>
        <v>48.83618158</v>
      </c>
      <c r="AT150" s="12">
        <f>AT78 * (Percentages!AT$18 * Percentages!$D$27)</f>
        <v>173.3334396</v>
      </c>
      <c r="AU150" s="12">
        <f>AU78 * (Percentages!AU$18 * Percentages!$D$27)</f>
        <v>175.5285065</v>
      </c>
      <c r="AV150" s="12">
        <f>AV78 * (Percentages!AV$18 * Percentages!$D$27)</f>
        <v>67.26907118</v>
      </c>
      <c r="AW150" s="12">
        <f>AW78 * (Percentages!AW$18 * Percentages!$D$27)</f>
        <v>127.2280715</v>
      </c>
      <c r="AX150" s="12">
        <f>AX78 * (Percentages!AX$18 * Percentages!$D$27)</f>
        <v>117.4679673</v>
      </c>
      <c r="AY150" s="12">
        <f>AY78 * (Percentages!AY$18 * Percentages!$D$27)</f>
        <v>167.6037102</v>
      </c>
      <c r="AZ150" s="12">
        <f>AZ78 * (Percentages!AZ$18 * Percentages!$D$27)</f>
        <v>125.8585364</v>
      </c>
      <c r="BA150" s="12">
        <f>BA78 * (Percentages!BA$18 * Percentages!$D$27)</f>
        <v>153.5666952</v>
      </c>
      <c r="BB150" s="12">
        <f>BB78 * (Percentages!BB$18 * Percentages!$D$27)</f>
        <v>188.9153174</v>
      </c>
    </row>
    <row r="151">
      <c r="A151" s="2" t="s">
        <v>56</v>
      </c>
      <c r="B151" s="8">
        <f>B79 * (Percentages!B$17 * Percentages!$D$27)</f>
        <v>0</v>
      </c>
      <c r="C151" s="8">
        <f>C79 * (Percentages!C$17 * Percentages!$D$27)</f>
        <v>167.1266726</v>
      </c>
      <c r="D151" s="5">
        <v>0.0</v>
      </c>
      <c r="E151" s="8">
        <f>E79 * (Percentages!E$17 * Percentages!$D$27)</f>
        <v>54.77621115</v>
      </c>
      <c r="F151" s="8">
        <f>F79 * (Percentages!F$17 * Percentages!$D$27)</f>
        <v>27.59098043</v>
      </c>
      <c r="G151" s="8">
        <f>G79 * (Percentages!G$17 * Percentages!$D$27)</f>
        <v>203.0765088</v>
      </c>
      <c r="H151" s="8">
        <f>H79 * (Percentages!H$17 * Percentages!$D$27)</f>
        <v>0</v>
      </c>
      <c r="I151" s="8">
        <f>I79 * (Percentages!I$17 * Percentages!$D$27)</f>
        <v>0</v>
      </c>
      <c r="J151" s="8">
        <f>J79 * (Percentages!J$17 * Percentages!$D$27)</f>
        <v>168.156835</v>
      </c>
      <c r="K151" s="8">
        <f>K79 * (Percentages!K$17 * Percentages!$D$27)</f>
        <v>119.3668977</v>
      </c>
      <c r="L151" s="8">
        <f>L79 * (Percentages!L$17 * Percentages!$D$27)</f>
        <v>166.7311636</v>
      </c>
      <c r="M151" s="8">
        <f>M79 * (Percentages!M$17 * Percentages!$D$27)</f>
        <v>105.0000534</v>
      </c>
      <c r="N151" s="8">
        <f>N79 * (Percentages!N$17 * Percentages!$D$27)</f>
        <v>7.88934724</v>
      </c>
      <c r="O151" s="8">
        <f>O79 * (Percentages!O$17 * Percentages!$D$27)</f>
        <v>195.0629791</v>
      </c>
      <c r="P151" s="8">
        <f>P79 * (Percentages!P$17 * Percentages!$D$27)</f>
        <v>165.2959996</v>
      </c>
      <c r="Q151" s="8">
        <f>Q79 * (Percentages!Q$17 * Percentages!$D$27)</f>
        <v>82.89326122</v>
      </c>
      <c r="R151" s="8">
        <f>R79 * (Percentages!R$17 * Percentages!$D$27)</f>
        <v>120.0729732</v>
      </c>
      <c r="S151" s="8">
        <f>S79 * (Percentages!S$17 * Percentages!$D$27)</f>
        <v>74.2914972</v>
      </c>
      <c r="T151" s="8">
        <f>T79 * (Percentages!T$17 * Percentages!$D$27)</f>
        <v>99.2073605</v>
      </c>
      <c r="U151" s="8">
        <f>U79 * (Percentages!U$17 * Percentages!$D$27)</f>
        <v>71.37365301</v>
      </c>
      <c r="V151" s="8">
        <f>V79 * (Percentages!V$17 * Percentages!$D$27)</f>
        <v>192.3123428</v>
      </c>
      <c r="W151" s="8">
        <f>W79 * (Percentages!W$17 * Percentages!$D$27)</f>
        <v>78.32830683</v>
      </c>
      <c r="X151" s="8">
        <f>X79 * (Percentages!X$17 * Percentages!$D$27)</f>
        <v>63.81487421</v>
      </c>
      <c r="Y151" s="8">
        <f>Y79 * (Percentages!Y$17 * Percentages!$D$27)</f>
        <v>181.9917194</v>
      </c>
      <c r="Z151" s="8">
        <f>Z79 * (Percentages!Z$17 * Percentages!$D$27)</f>
        <v>118.8158499</v>
      </c>
      <c r="AA151" s="8">
        <f>AA79 * (Percentages!AA$17 * Percentages!$D$27)</f>
        <v>124.2428318</v>
      </c>
      <c r="AB151" s="8">
        <f>AB79 * (Percentages!AB$17 * Percentages!$D$27)</f>
        <v>81.03959773</v>
      </c>
      <c r="AC151" s="8">
        <f>AC79 * (Percentages!AC$17 * Percentages!$D$27)</f>
        <v>57.59216217</v>
      </c>
      <c r="AD151" s="8">
        <f>AD79 * (Percentages!AD$17 * Percentages!$D$27)</f>
        <v>89.14979664</v>
      </c>
      <c r="AE151" s="8">
        <f>AE79 * (Percentages!AE$17 * Percentages!$D$27)</f>
        <v>31.86401368</v>
      </c>
      <c r="AF151" s="12">
        <f>AF79 * (Percentages!AF$18 * Percentages!$D$27)</f>
        <v>129.6222487</v>
      </c>
      <c r="AG151" s="11">
        <v>0.0</v>
      </c>
      <c r="AH151" s="12">
        <f>AH79 * (Percentages!AH$18 * Percentages!$D$27)</f>
        <v>33.43130577</v>
      </c>
      <c r="AI151" s="12">
        <f>AI79 * (Percentages!AI$18 * Percentages!$D$27)</f>
        <v>7.865869596</v>
      </c>
      <c r="AJ151" s="12">
        <f>AJ79 * (Percentages!AJ$18 * Percentages!$D$27)</f>
        <v>50.43405344</v>
      </c>
      <c r="AK151" s="12">
        <f>AK79 * (Percentages!AK$18 * Percentages!$D$27)</f>
        <v>68.12458928</v>
      </c>
      <c r="AL151" s="12">
        <f>AL79 * (Percentages!AL$18 * Percentages!$D$27)</f>
        <v>136.6076369</v>
      </c>
      <c r="AM151" s="12">
        <f>AM79 * (Percentages!AM$18 * Percentages!$D$27)</f>
        <v>89.06478814</v>
      </c>
      <c r="AN151" s="12">
        <f>AN79 * (Percentages!AN$18 * Percentages!$D$27)</f>
        <v>24.81002484</v>
      </c>
      <c r="AO151" s="12">
        <f>AO79 * (Percentages!AO$18 * Percentages!$D$27)</f>
        <v>20.56498437</v>
      </c>
      <c r="AP151" s="12">
        <f>AP79 * (Percentages!AP$18 * Percentages!$D$27)</f>
        <v>21.55496128</v>
      </c>
      <c r="AQ151" s="12">
        <f>AQ79 * (Percentages!AQ$18 * Percentages!$D$27)</f>
        <v>21.68326462</v>
      </c>
      <c r="AR151" s="12">
        <f>AR79 * (Percentages!AR$18 * Percentages!$D$27)</f>
        <v>88.52930526</v>
      </c>
      <c r="AS151" s="12">
        <f>AS79 * (Percentages!AS$18 * Percentages!$D$27)</f>
        <v>82.41105641</v>
      </c>
      <c r="AT151" s="12">
        <f>AT79 * (Percentages!AT$18 * Percentages!$D$27)</f>
        <v>95.05382174</v>
      </c>
      <c r="AU151" s="12">
        <f>AU79 * (Percentages!AU$18 * Percentages!$D$27)</f>
        <v>89.15733663</v>
      </c>
      <c r="AV151" s="12">
        <f>AV79 * (Percentages!AV$18 * Percentages!$D$27)</f>
        <v>85.6151815</v>
      </c>
      <c r="AW151" s="12">
        <f>AW79 * (Percentages!AW$18 * Percentages!$D$27)</f>
        <v>93.30058575</v>
      </c>
      <c r="AX151" s="12">
        <f>AX79 * (Percentages!AX$18 * Percentages!$D$27)</f>
        <v>117.4679673</v>
      </c>
      <c r="AY151" s="12">
        <f>AY79 * (Percentages!AY$18 * Percentages!$D$27)</f>
        <v>105.4281403</v>
      </c>
      <c r="AZ151" s="12">
        <f>AZ79 * (Percentages!AZ$18 * Percentages!$D$27)</f>
        <v>83.90569096</v>
      </c>
      <c r="BA151" s="12">
        <f>BA79 * (Percentages!BA$18 * Percentages!$D$27)</f>
        <v>115.8993926</v>
      </c>
      <c r="BB151" s="12">
        <f>BB79 * (Percentages!BB$18 * Percentages!$D$27)</f>
        <v>38.98252582</v>
      </c>
    </row>
    <row r="152">
      <c r="A152" s="2" t="s">
        <v>57</v>
      </c>
      <c r="B152" s="8">
        <f>B80 * (Percentages!B$17 * Percentages!$D$27)</f>
        <v>114.6105026</v>
      </c>
      <c r="C152" s="8">
        <f>C80 * (Percentages!C$17 * Percentages!$D$27)</f>
        <v>34.1074842</v>
      </c>
      <c r="D152" s="5">
        <v>0.0</v>
      </c>
      <c r="E152" s="8">
        <f>E80 * (Percentages!E$17 * Percentages!$D$27)</f>
        <v>200.8461075</v>
      </c>
      <c r="F152" s="8">
        <f>F80 * (Percentages!F$17 * Percentages!$D$27)</f>
        <v>200.0346081</v>
      </c>
      <c r="G152" s="8">
        <f>G80 * (Percentages!G$17 * Percentages!$D$27)</f>
        <v>99.97612742</v>
      </c>
      <c r="H152" s="8">
        <f>H80 * (Percentages!H$17 * Percentages!$D$27)</f>
        <v>163.0737623</v>
      </c>
      <c r="I152" s="8">
        <f>I80 * (Percentages!I$17 * Percentages!$D$27)</f>
        <v>0</v>
      </c>
      <c r="J152" s="8">
        <f>J80 * (Percentages!J$17 * Percentages!$D$27)</f>
        <v>110.1717195</v>
      </c>
      <c r="K152" s="8">
        <f>K80 * (Percentages!K$17 * Percentages!$D$27)</f>
        <v>104.8099589</v>
      </c>
      <c r="L152" s="8">
        <f>L80 * (Percentages!L$17 * Percentages!$D$27)</f>
        <v>132.2350608</v>
      </c>
      <c r="M152" s="8">
        <f>M80 * (Percentages!M$17 * Percentages!$D$27)</f>
        <v>63.55266391</v>
      </c>
      <c r="N152" s="8">
        <f>N80 * (Percentages!N$17 * Percentages!$D$27)</f>
        <v>36.81695378</v>
      </c>
      <c r="O152" s="8">
        <f>O80 * (Percentages!O$17 * Percentages!$D$27)</f>
        <v>157.2149384</v>
      </c>
      <c r="P152" s="8">
        <f>P80 * (Percentages!P$17 * Percentages!$D$27)</f>
        <v>146.3276062</v>
      </c>
      <c r="Q152" s="8">
        <f>Q80 * (Percentages!Q$17 * Percentages!$D$27)</f>
        <v>127.3003654</v>
      </c>
      <c r="R152" s="8">
        <f>R80 * (Percentages!R$17 * Percentages!$D$27)</f>
        <v>174.3916992</v>
      </c>
      <c r="S152" s="8">
        <f>S80 * (Percentages!S$17 * Percentages!$D$27)</f>
        <v>29.71659888</v>
      </c>
      <c r="T152" s="8">
        <f>T80 * (Percentages!T$17 * Percentages!$D$27)</f>
        <v>176.3686409</v>
      </c>
      <c r="U152" s="8">
        <f>U80 * (Percentages!U$17 * Percentages!$D$27)</f>
        <v>151.6690126</v>
      </c>
      <c r="V152" s="8">
        <f>V80 * (Percentages!V$17 * Percentages!$D$27)</f>
        <v>158.192411</v>
      </c>
      <c r="W152" s="8">
        <f>W80 * (Percentages!W$17 * Percentages!$D$27)</f>
        <v>20.30733881</v>
      </c>
      <c r="X152" s="8">
        <f>X80 * (Percentages!X$17 * Percentages!$D$27)</f>
        <v>133.1788679</v>
      </c>
      <c r="Y152" s="8">
        <f>Y80 * (Percentages!Y$17 * Percentages!$D$27)</f>
        <v>121.3278129</v>
      </c>
      <c r="Z152" s="8">
        <f>Z80 * (Percentages!Z$17 * Percentages!$D$27)</f>
        <v>176.8421952</v>
      </c>
      <c r="AA152" s="8">
        <f>AA80 * (Percentages!AA$17 * Percentages!$D$27)</f>
        <v>178.2614543</v>
      </c>
      <c r="AB152" s="8">
        <f>AB80 * (Percentages!AB$17 * Percentages!$D$27)</f>
        <v>20.91344458</v>
      </c>
      <c r="AC152" s="8">
        <f>AC80 * (Percentages!AC$17 * Percentages!$D$27)</f>
        <v>131.6392278</v>
      </c>
      <c r="AD152" s="8">
        <f>AD80 * (Percentages!AD$17 * Percentages!$D$27)</f>
        <v>35.11961686</v>
      </c>
      <c r="AE152" s="8">
        <f>AE80 * (Percentages!AE$17 * Percentages!$D$27)</f>
        <v>47.79602053</v>
      </c>
      <c r="AF152" s="12">
        <f>AF80 * (Percentages!AF$18 * Percentages!$D$27)</f>
        <v>25.92444973</v>
      </c>
      <c r="AG152" s="11">
        <v>0.0</v>
      </c>
      <c r="AH152" s="12">
        <f>AH80 * (Percentages!AH$18 * Percentages!$D$27)</f>
        <v>94.21549807</v>
      </c>
      <c r="AI152" s="12">
        <f>AI80 * (Percentages!AI$18 * Percentages!$D$27)</f>
        <v>28.84152185</v>
      </c>
      <c r="AJ152" s="12">
        <f>AJ80 * (Percentages!AJ$18 * Percentages!$D$27)</f>
        <v>130.0667694</v>
      </c>
      <c r="AK152" s="12">
        <f>AK80 * (Percentages!AK$18 * Percentages!$D$27)</f>
        <v>152.59908</v>
      </c>
      <c r="AL152" s="12">
        <f>AL80 * (Percentages!AL$18 * Percentages!$D$27)</f>
        <v>108.1477126</v>
      </c>
      <c r="AM152" s="12">
        <f>AM80 * (Percentages!AM$18 * Percentages!$D$27)</f>
        <v>186.7487493</v>
      </c>
      <c r="AN152" s="12">
        <f>AN80 * (Percentages!AN$18 * Percentages!$D$27)</f>
        <v>13.78334713</v>
      </c>
      <c r="AO152" s="12">
        <f>AO80 * (Percentages!AO$18 * Percentages!$D$27)</f>
        <v>85.19779237</v>
      </c>
      <c r="AP152" s="12">
        <f>AP80 * (Percentages!AP$18 * Percentages!$D$27)</f>
        <v>2.69437016</v>
      </c>
      <c r="AQ152" s="12">
        <f>AQ80 * (Percentages!AQ$18 * Percentages!$D$27)</f>
        <v>154.4932604</v>
      </c>
      <c r="AR152" s="12">
        <f>AR80 * (Percentages!AR$18 * Percentages!$D$27)</f>
        <v>120.9900505</v>
      </c>
      <c r="AS152" s="12">
        <f>AS80 * (Percentages!AS$18 * Percentages!$D$27)</f>
        <v>39.67939753</v>
      </c>
      <c r="AT152" s="12">
        <f>AT80 * (Percentages!AT$18 * Percentages!$D$27)</f>
        <v>181.7205416</v>
      </c>
      <c r="AU152" s="12">
        <f>AU80 * (Percentages!AU$18 * Percentages!$D$27)</f>
        <v>181.10084</v>
      </c>
      <c r="AV152" s="12">
        <f>AV80 * (Percentages!AV$18 * Percentages!$D$27)</f>
        <v>36.69222064</v>
      </c>
      <c r="AW152" s="12">
        <f>AW80 * (Percentages!AW$18 * Percentages!$D$27)</f>
        <v>81.99142384</v>
      </c>
      <c r="AX152" s="12">
        <f>AX80 * (Percentages!AX$18 * Percentages!$D$27)</f>
        <v>61.53084004</v>
      </c>
      <c r="AY152" s="12">
        <f>AY80 * (Percentages!AY$18 * Percentages!$D$27)</f>
        <v>78.3952838</v>
      </c>
      <c r="AZ152" s="12">
        <f>AZ80 * (Percentages!AZ$18 * Percentages!$D$27)</f>
        <v>167.8113819</v>
      </c>
      <c r="BA152" s="12">
        <f>BA80 * (Percentages!BA$18 * Percentages!$D$27)</f>
        <v>168.0541192</v>
      </c>
      <c r="BB152" s="12">
        <f>BB80 * (Percentages!BB$18 * Percentages!$D$27)</f>
        <v>83.96236329</v>
      </c>
    </row>
    <row r="153">
      <c r="A153" s="2" t="s">
        <v>90</v>
      </c>
      <c r="B153" s="8">
        <f>B81 * (Percentages!B$17 * Percentages!$D$27)</f>
        <v>114.6105026</v>
      </c>
      <c r="C153" s="8">
        <f>C81 * (Percentages!C$17 * Percentages!$D$27)</f>
        <v>92.09020733</v>
      </c>
      <c r="D153" s="5">
        <v>0.0</v>
      </c>
      <c r="E153" s="8">
        <f>E81 * (Percentages!E$17 * Percentages!$D$27)</f>
        <v>102.2489275</v>
      </c>
      <c r="F153" s="8">
        <f>F81 * (Percentages!F$17 * Percentages!$D$27)</f>
        <v>89.6706864</v>
      </c>
      <c r="G153" s="8">
        <f>G81 * (Percentages!G$17 * Percentages!$D$27)</f>
        <v>143.7156832</v>
      </c>
      <c r="H153" s="8">
        <f>H81 * (Percentages!H$17 * Percentages!$D$27)</f>
        <v>163.0737623</v>
      </c>
      <c r="I153" s="8">
        <f>I81 * (Percentages!I$17 * Percentages!$D$27)</f>
        <v>0</v>
      </c>
      <c r="J153" s="8">
        <f>J81 * (Percentages!J$17 * Percentages!$D$27)</f>
        <v>173.9553466</v>
      </c>
      <c r="K153" s="8">
        <f>K81 * (Percentages!K$17 * Percentages!$D$27)</f>
        <v>195.0629791</v>
      </c>
      <c r="L153" s="8">
        <f>L81 * (Percentages!L$17 * Percentages!$D$27)</f>
        <v>57.49350468</v>
      </c>
      <c r="M153" s="8">
        <f>M81 * (Percentages!M$17 * Percentages!$D$27)</f>
        <v>132.6316464</v>
      </c>
      <c r="N153" s="8">
        <f>N81 * (Percentages!N$17 * Percentages!$D$27)</f>
        <v>144.6380327</v>
      </c>
      <c r="O153" s="8">
        <f>O81 * (Percentages!O$17 * Percentages!$D$27)</f>
        <v>75.69608145</v>
      </c>
      <c r="P153" s="8">
        <f>P81 * (Percentages!P$17 * Percentages!$D$27)</f>
        <v>135.4885242</v>
      </c>
      <c r="Q153" s="8">
        <f>Q81 * (Percentages!Q$17 * Percentages!$D$27)</f>
        <v>97.69562929</v>
      </c>
      <c r="R153" s="8">
        <f>R81 * (Percentages!R$17 * Percentages!$D$27)</f>
        <v>82.90752913</v>
      </c>
      <c r="S153" s="8">
        <f>S81 * (Percentages!S$17 * Percentages!$D$27)</f>
        <v>136.6963549</v>
      </c>
      <c r="T153" s="8">
        <f>T81 * (Percentages!T$17 * Percentages!$D$27)</f>
        <v>77.16128039</v>
      </c>
      <c r="U153" s="8">
        <f>U81 * (Percentages!U$17 * Percentages!$D$27)</f>
        <v>130.8516972</v>
      </c>
      <c r="V153" s="8">
        <f>V81 * (Percentages!V$17 * Percentages!$D$27)</f>
        <v>34.11993179</v>
      </c>
      <c r="W153" s="8">
        <f>W81 * (Percentages!W$17 * Percentages!$D$27)</f>
        <v>136.3492749</v>
      </c>
      <c r="X153" s="8">
        <f>X81 * (Percentages!X$17 * Percentages!$D$27)</f>
        <v>144.2771069</v>
      </c>
      <c r="Y153" s="8">
        <f>Y81 * (Percentages!Y$17 * Percentages!$D$27)</f>
        <v>144.4378725</v>
      </c>
      <c r="Z153" s="8">
        <f>Z81 * (Percentages!Z$17 * Percentages!$D$27)</f>
        <v>74.60530112</v>
      </c>
      <c r="AA153" s="8">
        <f>AA81 * (Percentages!AA$17 * Percentages!$D$27)</f>
        <v>129.6446941</v>
      </c>
      <c r="AB153" s="8">
        <f>AB81 * (Percentages!AB$17 * Percentages!$D$27)</f>
        <v>26.14180572</v>
      </c>
      <c r="AC153" s="8">
        <f>AC81 * (Percentages!AC$17 * Percentages!$D$27)</f>
        <v>137.1241956</v>
      </c>
      <c r="AD153" s="8">
        <f>AD81 * (Percentages!AD$17 * Percentages!$D$27)</f>
        <v>64.83621574</v>
      </c>
      <c r="AE153" s="8">
        <f>AE81 * (Percentages!AE$17 * Percentages!$D$27)</f>
        <v>37.17468263</v>
      </c>
      <c r="AF153" s="12">
        <f>AF81 * (Percentages!AF$18 * Percentages!$D$27)</f>
        <v>69.13186595</v>
      </c>
      <c r="AG153" s="11">
        <v>0.0</v>
      </c>
      <c r="AH153" s="12">
        <f>AH81 * (Percentages!AH$18 * Percentages!$D$27)</f>
        <v>42.54893461</v>
      </c>
      <c r="AI153" s="12">
        <f>AI81 * (Percentages!AI$18 * Percentages!$D$27)</f>
        <v>39.32934798</v>
      </c>
      <c r="AJ153" s="12">
        <f>AJ81 * (Percentages!AJ$18 * Percentages!$D$27)</f>
        <v>161.9198558</v>
      </c>
      <c r="AK153" s="12">
        <f>AK81 * (Percentages!AK$18 * Percentages!$D$27)</f>
        <v>163.4990143</v>
      </c>
      <c r="AL153" s="12">
        <f>AL81 * (Percentages!AL$18 * Percentages!$D$27)</f>
        <v>179.2975235</v>
      </c>
      <c r="AM153" s="12">
        <f>AM81 * (Percentages!AM$18 * Percentages!$D$27)</f>
        <v>66.08032668</v>
      </c>
      <c r="AN153" s="12">
        <f>AN81 * (Percentages!AN$18 * Percentages!$D$27)</f>
        <v>55.13338853</v>
      </c>
      <c r="AO153" s="12">
        <f>AO81 * (Percentages!AO$18 * Percentages!$D$27)</f>
        <v>35.25425891</v>
      </c>
      <c r="AP153" s="12">
        <f>AP81 * (Percentages!AP$18 * Percentages!$D$27)</f>
        <v>21.55496128</v>
      </c>
      <c r="AQ153" s="12">
        <f>AQ81 * (Percentages!AQ$18 * Percentages!$D$27)</f>
        <v>24.3936727</v>
      </c>
      <c r="AR153" s="12">
        <f>AR81 * (Percentages!AR$18 * Percentages!$D$27)</f>
        <v>153.4507958</v>
      </c>
      <c r="AS153" s="12">
        <f>AS81 * (Percentages!AS$18 * Percentages!$D$27)</f>
        <v>119.0381926</v>
      </c>
      <c r="AT153" s="12">
        <f>AT81 * (Percentages!AT$18 * Percentages!$D$27)</f>
        <v>30.75270703</v>
      </c>
      <c r="AU153" s="12">
        <f>AU81 * (Percentages!AU$18 * Percentages!$D$27)</f>
        <v>44.57866831</v>
      </c>
      <c r="AV153" s="12">
        <f>AV81 * (Percentages!AV$18 * Percentages!$D$27)</f>
        <v>15.28842527</v>
      </c>
      <c r="AW153" s="12">
        <f>AW81 * (Percentages!AW$18 * Percentages!$D$27)</f>
        <v>31.10019525</v>
      </c>
      <c r="AX153" s="12">
        <f>AX81 * (Percentages!AX$18 * Percentages!$D$27)</f>
        <v>111.8742546</v>
      </c>
      <c r="AY153" s="12">
        <f>AY81 * (Percentages!AY$18 * Percentages!$D$27)</f>
        <v>148.6807107</v>
      </c>
      <c r="AZ153" s="12">
        <f>AZ81 * (Percentages!AZ$18 * Percentages!$D$27)</f>
        <v>81.28363812</v>
      </c>
      <c r="BA153" s="12">
        <f>BA81 * (Percentages!BA$18 * Percentages!$D$27)</f>
        <v>168.0541192</v>
      </c>
      <c r="BB153" s="12">
        <f>BB81 * (Percentages!BB$18 * Percentages!$D$27)</f>
        <v>44.97983748</v>
      </c>
    </row>
    <row r="154">
      <c r="A154" s="2" t="s">
        <v>58</v>
      </c>
      <c r="B154" s="8">
        <f>B82 * (Percentages!B$17 * Percentages!$D$27)</f>
        <v>114.6105026</v>
      </c>
      <c r="C154" s="8">
        <f>C82 * (Percentages!C$17 * Percentages!$D$27)</f>
        <v>61.39347156</v>
      </c>
      <c r="D154" s="5">
        <v>0.0</v>
      </c>
      <c r="E154" s="8">
        <f>E82 * (Percentages!E$17 * Percentages!$D$27)</f>
        <v>204.497855</v>
      </c>
      <c r="F154" s="8">
        <f>F82 * (Percentages!F$17 * Percentages!$D$27)</f>
        <v>220.7278434</v>
      </c>
      <c r="G154" s="8">
        <f>G82 * (Percentages!G$17 * Percentages!$D$27)</f>
        <v>171.833969</v>
      </c>
      <c r="H154" s="8">
        <f>H82 * (Percentages!H$17 * Percentages!$D$27)</f>
        <v>141.8032716</v>
      </c>
      <c r="I154" s="8">
        <f>I82 * (Percentages!I$17 * Percentages!$D$27)</f>
        <v>0</v>
      </c>
      <c r="J154" s="8">
        <f>J82 * (Percentages!J$17 * Percentages!$D$27)</f>
        <v>43.48883664</v>
      </c>
      <c r="K154" s="8">
        <f>K82 * (Percentages!K$17 * Percentages!$D$27)</f>
        <v>66.9619182</v>
      </c>
      <c r="L154" s="8">
        <f>L82 * (Percentages!L$17 * Percentages!$D$27)</f>
        <v>34.49610281</v>
      </c>
      <c r="M154" s="8">
        <f>M82 * (Percentages!M$17 * Percentages!$D$27)</f>
        <v>5.526318601</v>
      </c>
      <c r="N154" s="8">
        <f>N82 * (Percentages!N$17 * Percentages!$D$27)</f>
        <v>5.259564826</v>
      </c>
      <c r="O154" s="8">
        <f>O82 * (Percentages!O$17 * Percentages!$D$27)</f>
        <v>40.75942847</v>
      </c>
      <c r="P154" s="8">
        <f>P82 * (Percentages!P$17 * Percentages!$D$27)</f>
        <v>168.00577</v>
      </c>
      <c r="Q154" s="8">
        <f>Q82 * (Percentages!Q$17 * Percentages!$D$27)</f>
        <v>156.9051016</v>
      </c>
      <c r="R154" s="8">
        <f>R82 * (Percentages!R$17 * Percentages!$D$27)</f>
        <v>142.9440157</v>
      </c>
      <c r="S154" s="8">
        <f>S82 * (Percentages!S$17 * Percentages!$D$27)</f>
        <v>154.5263142</v>
      </c>
      <c r="T154" s="8">
        <f>T82 * (Percentages!T$17 * Percentages!$D$27)</f>
        <v>11.02304006</v>
      </c>
      <c r="U154" s="8">
        <f>U82 * (Percentages!U$17 * Percentages!$D$27)</f>
        <v>44.60853313</v>
      </c>
      <c r="V154" s="8">
        <f>V82 * (Percentages!V$17 * Percentages!$D$27)</f>
        <v>102.3597954</v>
      </c>
      <c r="W154" s="8">
        <f>W82 * (Percentages!W$17 * Percentages!$D$27)</f>
        <v>69.62516163</v>
      </c>
      <c r="X154" s="8">
        <f>X82 * (Percentages!X$17 * Percentages!$D$27)</f>
        <v>8.323679244</v>
      </c>
      <c r="Y154" s="8">
        <f>Y82 * (Percentages!Y$17 * Percentages!$D$27)</f>
        <v>127.1053278</v>
      </c>
      <c r="Z154" s="8">
        <f>Z82 * (Percentages!Z$17 * Percentages!$D$27)</f>
        <v>66.31582321</v>
      </c>
      <c r="AA154" s="8">
        <f>AA82 * (Percentages!AA$17 * Percentages!$D$27)</f>
        <v>48.61676027</v>
      </c>
      <c r="AB154" s="8">
        <f>AB82 * (Percentages!AB$17 * Percentages!$D$27)</f>
        <v>104.5672229</v>
      </c>
      <c r="AC154" s="8">
        <f>AC82 * (Percentages!AC$17 * Percentages!$D$27)</f>
        <v>68.56209782</v>
      </c>
      <c r="AD154" s="8">
        <f>AD82 * (Percentages!AD$17 * Percentages!$D$27)</f>
        <v>124.2694135</v>
      </c>
      <c r="AE154" s="8">
        <f>AE82 * (Percentages!AE$17 * Percentages!$D$27)</f>
        <v>63.72802737</v>
      </c>
      <c r="AF154" s="12">
        <f>AF82 * (Percentages!AF$18 * Percentages!$D$27)</f>
        <v>69.13186595</v>
      </c>
      <c r="AG154" s="11">
        <v>0.0</v>
      </c>
      <c r="AH154" s="12">
        <f>AH82 * (Percentages!AH$18 * Percentages!$D$27)</f>
        <v>18.23525769</v>
      </c>
      <c r="AI154" s="12">
        <f>AI82 * (Percentages!AI$18 * Percentages!$D$27)</f>
        <v>15.73173919</v>
      </c>
      <c r="AJ154" s="12">
        <f>AJ82 * (Percentages!AJ$18 * Percentages!$D$27)</f>
        <v>23.88981479</v>
      </c>
      <c r="AK154" s="12">
        <f>AK82 * (Percentages!AK$18 * Percentages!$D$27)</f>
        <v>35.42478642</v>
      </c>
      <c r="AL154" s="12">
        <f>AL82 * (Percentages!AL$18 * Percentages!$D$27)</f>
        <v>62.6118336</v>
      </c>
      <c r="AM154" s="12">
        <f>AM82 * (Percentages!AM$18 * Percentages!$D$27)</f>
        <v>66.08032668</v>
      </c>
      <c r="AN154" s="12">
        <f>AN82 * (Percentages!AN$18 * Percentages!$D$27)</f>
        <v>38.59337197</v>
      </c>
      <c r="AO154" s="12">
        <f>AO82 * (Percentages!AO$18 * Percentages!$D$27)</f>
        <v>5.875709819</v>
      </c>
      <c r="AP154" s="12">
        <f>AP82 * (Percentages!AP$18 * Percentages!$D$27)</f>
        <v>35.02681208</v>
      </c>
      <c r="AQ154" s="12">
        <f>AQ82 * (Percentages!AQ$18 * Percentages!$D$27)</f>
        <v>2.710408078</v>
      </c>
      <c r="AR154" s="12">
        <f>AR82 * (Percentages!AR$18 * Percentages!$D$27)</f>
        <v>94.43125894</v>
      </c>
      <c r="AS154" s="12">
        <f>AS82 * (Percentages!AS$18 * Percentages!$D$27)</f>
        <v>119.0381926</v>
      </c>
      <c r="AT154" s="12">
        <f>AT82 * (Percentages!AT$18 * Percentages!$D$27)</f>
        <v>89.46242046</v>
      </c>
      <c r="AU154" s="12">
        <f>AU82 * (Percentages!AU$18 * Percentages!$D$27)</f>
        <v>86.37116986</v>
      </c>
      <c r="AV154" s="12">
        <f>AV82 * (Percentages!AV$18 * Percentages!$D$27)</f>
        <v>174.2880481</v>
      </c>
      <c r="AW154" s="12">
        <f>AW82 * (Percentages!AW$18 * Percentages!$D$27)</f>
        <v>121.5734905</v>
      </c>
      <c r="AX154" s="12">
        <f>AX82 * (Percentages!AX$18 * Percentages!$D$27)</f>
        <v>0</v>
      </c>
      <c r="AY154" s="12">
        <f>AY82 * (Percentages!AY$18 * Percentages!$D$27)</f>
        <v>67.58214121</v>
      </c>
      <c r="AZ154" s="12">
        <f>AZ82 * (Percentages!AZ$18 * Percentages!$D$27)</f>
        <v>78.66158527</v>
      </c>
      <c r="BA154" s="12">
        <f>BA82 * (Percentages!BA$18 * Percentages!$D$27)</f>
        <v>55.05221148</v>
      </c>
      <c r="BB154" s="12">
        <f>BB82 * (Percentages!BB$18 * Percentages!$D$27)</f>
        <v>53.97580497</v>
      </c>
    </row>
    <row r="155">
      <c r="A155" s="2" t="s">
        <v>91</v>
      </c>
      <c r="B155" s="8">
        <f>B83 * (Percentages!B$17 * Percentages!$D$27)</f>
        <v>0</v>
      </c>
      <c r="C155" s="8">
        <f>C83 * (Percentages!C$17 * Percentages!$D$27)</f>
        <v>167.1266726</v>
      </c>
      <c r="D155" s="5">
        <v>0.0</v>
      </c>
      <c r="E155" s="8">
        <f>E83 * (Percentages!E$17 * Percentages!$D$27)</f>
        <v>43.82096892</v>
      </c>
      <c r="F155" s="8">
        <f>F83 * (Percentages!F$17 * Percentages!$D$27)</f>
        <v>51.73308831</v>
      </c>
      <c r="G155" s="8">
        <f>G83 * (Percentages!G$17 * Percentages!$D$27)</f>
        <v>106.2246354</v>
      </c>
      <c r="H155" s="8">
        <f>H83 * (Percentages!H$17 * Percentages!$D$27)</f>
        <v>74.44671759</v>
      </c>
      <c r="I155" s="8">
        <f>I83 * (Percentages!I$17 * Percentages!$D$27)</f>
        <v>0</v>
      </c>
      <c r="J155" s="8">
        <f>J83 * (Percentages!J$17 * Percentages!$D$27)</f>
        <v>78.27990596</v>
      </c>
      <c r="K155" s="8">
        <f>K83 * (Percentages!K$17 * Percentages!$D$27)</f>
        <v>8.734163244</v>
      </c>
      <c r="L155" s="8">
        <f>L83 * (Percentages!L$17 * Percentages!$D$27)</f>
        <v>181.1045397</v>
      </c>
      <c r="M155" s="8">
        <f>M83 * (Percentages!M$17 * Percentages!$D$27)</f>
        <v>149.2106022</v>
      </c>
      <c r="N155" s="8">
        <f>N83 * (Percentages!N$17 * Percentages!$D$27)</f>
        <v>118.3402086</v>
      </c>
      <c r="O155" s="8">
        <f>O83 * (Percentages!O$17 * Percentages!$D$27)</f>
        <v>168.8604894</v>
      </c>
      <c r="P155" s="8">
        <f>P83 * (Percentages!P$17 * Percentages!$D$27)</f>
        <v>10.83908194</v>
      </c>
      <c r="Q155" s="8">
        <f>Q83 * (Percentages!Q$17 * Percentages!$D$27)</f>
        <v>106.5770501</v>
      </c>
      <c r="R155" s="8">
        <f>R83 * (Percentages!R$17 * Percentages!$D$27)</f>
        <v>100.060811</v>
      </c>
      <c r="S155" s="8">
        <f>S83 * (Percentages!S$17 * Percentages!$D$27)</f>
        <v>14.85829944</v>
      </c>
      <c r="T155" s="8">
        <f>T83 * (Percentages!T$17 * Percentages!$D$27)</f>
        <v>24.80184012</v>
      </c>
      <c r="U155" s="8">
        <f>U83 * (Percentages!U$17 * Percentages!$D$27)</f>
        <v>11.89560884</v>
      </c>
      <c r="V155" s="8">
        <f>V83 * (Percentages!V$17 * Percentages!$D$27)</f>
        <v>77.54529953</v>
      </c>
      <c r="W155" s="8">
        <f>W83 * (Percentages!W$17 * Percentages!$D$27)</f>
        <v>49.31782282</v>
      </c>
      <c r="X155" s="8">
        <f>X83 * (Percentages!X$17 * Percentages!$D$27)</f>
        <v>13.87279874</v>
      </c>
      <c r="Y155" s="8">
        <f>Y83 * (Percentages!Y$17 * Percentages!$D$27)</f>
        <v>37.55384686</v>
      </c>
      <c r="Z155" s="8">
        <f>Z83 * (Percentages!Z$17 * Percentages!$D$27)</f>
        <v>24.86843371</v>
      </c>
      <c r="AA155" s="8">
        <f>AA83 * (Percentages!AA$17 * Percentages!$D$27)</f>
        <v>116.1400384</v>
      </c>
      <c r="AB155" s="8">
        <f>AB83 * (Percentages!AB$17 * Percentages!$D$27)</f>
        <v>7.842541716</v>
      </c>
      <c r="AC155" s="8">
        <f>AC83 * (Percentages!AC$17 * Percentages!$D$27)</f>
        <v>181.0039382</v>
      </c>
      <c r="AD155" s="8">
        <f>AD83 * (Percentages!AD$17 * Percentages!$D$27)</f>
        <v>21.61207191</v>
      </c>
      <c r="AE155" s="8">
        <f>AE83 * (Percentages!AE$17 * Percentages!$D$27)</f>
        <v>7.966003421</v>
      </c>
      <c r="AF155" s="12">
        <f>AF83 * (Percentages!AF$18 * Percentages!$D$27)</f>
        <v>129.6222487</v>
      </c>
      <c r="AG155" s="11">
        <v>0.0</v>
      </c>
      <c r="AH155" s="12">
        <f>AH83 * (Percentages!AH$18 * Percentages!$D$27)</f>
        <v>69.90182115</v>
      </c>
      <c r="AI155" s="12">
        <f>AI83 * (Percentages!AI$18 * Percentages!$D$27)</f>
        <v>173.0491311</v>
      </c>
      <c r="AJ155" s="12">
        <f>AJ83 * (Percentages!AJ$18 * Percentages!$D$27)</f>
        <v>98.21368301</v>
      </c>
      <c r="AK155" s="12">
        <f>AK83 * (Percentages!AK$18 * Percentages!$D$27)</f>
        <v>103.5493757</v>
      </c>
      <c r="AL155" s="12">
        <f>AL83 * (Percentages!AL$18 * Percentages!$D$27)</f>
        <v>122.3776748</v>
      </c>
      <c r="AM155" s="12">
        <f>AM83 * (Percentages!AM$18 * Percentages!$D$27)</f>
        <v>135.033711</v>
      </c>
      <c r="AN155" s="12">
        <f>AN83 * (Percentages!AN$18 * Percentages!$D$27)</f>
        <v>107.5101076</v>
      </c>
      <c r="AO155" s="12">
        <f>AO83 * (Percentages!AO$18 * Percentages!$D$27)</f>
        <v>52.88138837</v>
      </c>
      <c r="AP155" s="12">
        <f>AP83 * (Percentages!AP$18 * Percentages!$D$27)</f>
        <v>53.8874032</v>
      </c>
      <c r="AQ155" s="12">
        <f>AQ83 * (Percentages!AQ$18 * Percentages!$D$27)</f>
        <v>67.76020194</v>
      </c>
      <c r="AR155" s="12">
        <f>AR83 * (Percentages!AR$18 * Percentages!$D$27)</f>
        <v>174.1076337</v>
      </c>
      <c r="AS155" s="12">
        <f>AS83 * (Percentages!AS$18 * Percentages!$D$27)</f>
        <v>36.62713618</v>
      </c>
      <c r="AT155" s="12">
        <f>AT83 * (Percentages!AT$18 * Percentages!$D$27)</f>
        <v>117.4194269</v>
      </c>
      <c r="AU155" s="12">
        <f>AU83 * (Percentages!AU$18 * Percentages!$D$27)</f>
        <v>136.5221717</v>
      </c>
      <c r="AV155" s="12">
        <f>AV83 * (Percentages!AV$18 * Percentages!$D$27)</f>
        <v>174.2880481</v>
      </c>
      <c r="AW155" s="12">
        <f>AW83 * (Percentages!AW$18 * Percentages!$D$27)</f>
        <v>175.2920096</v>
      </c>
      <c r="AX155" s="12">
        <f>AX83 * (Percentages!AX$18 * Percentages!$D$27)</f>
        <v>100.6868291</v>
      </c>
      <c r="AY155" s="12">
        <f>AY83 * (Percentages!AY$18 * Percentages!$D$27)</f>
        <v>164.9004245</v>
      </c>
      <c r="AZ155" s="12">
        <f>AZ83 * (Percentages!AZ$18 * Percentages!$D$27)</f>
        <v>115.3703251</v>
      </c>
      <c r="BA155" s="12">
        <f>BA83 * (Percentages!BA$18 * Percentages!$D$27)</f>
        <v>89.82202925</v>
      </c>
      <c r="BB155" s="12">
        <f>BB83 * (Percentages!BB$18 * Percentages!$D$27)</f>
        <v>143.9354799</v>
      </c>
    </row>
    <row r="156">
      <c r="A156" s="2" t="s">
        <v>59</v>
      </c>
      <c r="B156" s="8">
        <f>B84 * (Percentages!B$17 * Percentages!$D$27)</f>
        <v>114.6105026</v>
      </c>
      <c r="C156" s="8">
        <f>C84 * (Percentages!C$17 * Percentages!$D$27)</f>
        <v>109.1439494</v>
      </c>
      <c r="D156" s="5">
        <v>0.0</v>
      </c>
      <c r="E156" s="8">
        <f>E84 * (Percentages!E$17 * Percentages!$D$27)</f>
        <v>94.94543266</v>
      </c>
      <c r="F156" s="8">
        <f>F84 * (Percentages!F$17 * Percentages!$D$27)</f>
        <v>120.7105394</v>
      </c>
      <c r="G156" s="8">
        <f>G84 * (Percentages!G$17 * Percentages!$D$27)</f>
        <v>159.3369531</v>
      </c>
      <c r="H156" s="8">
        <f>H84 * (Percentages!H$17 * Percentages!$D$27)</f>
        <v>74.44671759</v>
      </c>
      <c r="I156" s="8">
        <f>I84 * (Percentages!I$17 * Percentages!$D$27)</f>
        <v>0</v>
      </c>
      <c r="J156" s="8">
        <f>J84 * (Percentages!J$17 * Percentages!$D$27)</f>
        <v>156.5598119</v>
      </c>
      <c r="K156" s="8">
        <f>K84 * (Percentages!K$17 * Percentages!$D$27)</f>
        <v>133.9238364</v>
      </c>
      <c r="L156" s="8">
        <f>L84 * (Percentages!L$17 * Percentages!$D$27)</f>
        <v>146.6084369</v>
      </c>
      <c r="M156" s="8">
        <f>M84 * (Percentages!M$17 * Percentages!$D$27)</f>
        <v>91.18425692</v>
      </c>
      <c r="N156" s="8">
        <f>N84 * (Percentages!N$17 * Percentages!$D$27)</f>
        <v>34.18717137</v>
      </c>
      <c r="O156" s="8">
        <f>O84 * (Percentages!O$17 * Percentages!$D$27)</f>
        <v>174.6832649</v>
      </c>
      <c r="P156" s="8">
        <f>P84 * (Percentages!P$17 * Percentages!$D$27)</f>
        <v>159.8764586</v>
      </c>
      <c r="Q156" s="8">
        <f>Q84 * (Percentages!Q$17 * Percentages!$D$27)</f>
        <v>136.1817863</v>
      </c>
      <c r="R156" s="8">
        <f>R84 * (Percentages!R$17 * Percentages!$D$27)</f>
        <v>160.0972976</v>
      </c>
      <c r="S156" s="8">
        <f>S84 * (Percentages!S$17 * Percentages!$D$27)</f>
        <v>47.54655821</v>
      </c>
      <c r="T156" s="8">
        <f>T84 * (Percentages!T$17 * Percentages!$D$27)</f>
        <v>2.755760014</v>
      </c>
      <c r="U156" s="8">
        <f>U84 * (Percentages!U$17 * Percentages!$D$27)</f>
        <v>0</v>
      </c>
      <c r="V156" s="8">
        <f>V84 * (Percentages!V$17 * Percentages!$D$27)</f>
        <v>164.396035</v>
      </c>
      <c r="W156" s="8">
        <f>W84 * (Percentages!W$17 * Percentages!$D$27)</f>
        <v>194.3702429</v>
      </c>
      <c r="X156" s="8">
        <f>X84 * (Percentages!X$17 * Percentages!$D$27)</f>
        <v>24.97103773</v>
      </c>
      <c r="Y156" s="8">
        <f>Y84 * (Percentages!Y$17 * Percentages!$D$27)</f>
        <v>161.7704172</v>
      </c>
      <c r="Z156" s="8">
        <f>Z84 * (Percentages!Z$17 * Percentages!$D$27)</f>
        <v>80.13161972</v>
      </c>
      <c r="AA156" s="8">
        <f>AA84 * (Percentages!AA$17 * Percentages!$D$27)</f>
        <v>21.60744901</v>
      </c>
      <c r="AB156" s="8">
        <f>AB84 * (Percentages!AB$17 * Percentages!$D$27)</f>
        <v>169.9217372</v>
      </c>
      <c r="AC156" s="8">
        <f>AC84 * (Percentages!AC$17 * Percentages!$D$27)</f>
        <v>178.2614543</v>
      </c>
      <c r="AD156" s="8">
        <f>AD84 * (Percentages!AD$17 * Percentages!$D$27)</f>
        <v>178.2995933</v>
      </c>
      <c r="AE156" s="8">
        <f>AE84 * (Percentages!AE$17 * Percentages!$D$27)</f>
        <v>7.966003421</v>
      </c>
      <c r="AF156" s="12">
        <f>AF84 * (Percentages!AF$18 * Percentages!$D$27)</f>
        <v>89.29532685</v>
      </c>
      <c r="AG156" s="11">
        <v>0.0</v>
      </c>
      <c r="AH156" s="12">
        <f>AH84 * (Percentages!AH$18 * Percentages!$D$27)</f>
        <v>6.078419231</v>
      </c>
      <c r="AI156" s="12">
        <f>AI84 * (Percentages!AI$18 * Percentages!$D$27)</f>
        <v>18.35369572</v>
      </c>
      <c r="AJ156" s="12">
        <f>AJ84 * (Percentages!AJ$18 * Percentages!$D$27)</f>
        <v>106.1769546</v>
      </c>
      <c r="AK156" s="12">
        <f>AK84 * (Percentages!AK$18 * Percentages!$D$27)</f>
        <v>125.3492443</v>
      </c>
      <c r="AL156" s="12">
        <f>AL84 * (Percentages!AL$18 * Percentages!$D$27)</f>
        <v>122.3776748</v>
      </c>
      <c r="AM156" s="12">
        <f>AM84 * (Percentages!AM$18 * Percentages!$D$27)</f>
        <v>45.96892291</v>
      </c>
      <c r="AN156" s="12">
        <f>AN84 * (Percentages!AN$18 * Percentages!$D$27)</f>
        <v>49.62004968</v>
      </c>
      <c r="AO156" s="12">
        <f>AO84 * (Percentages!AO$18 * Percentages!$D$27)</f>
        <v>26.44069418</v>
      </c>
      <c r="AP156" s="12">
        <f>AP84 * (Percentages!AP$18 * Percentages!$D$27)</f>
        <v>137.4128782</v>
      </c>
      <c r="AQ156" s="12">
        <f>AQ84 * (Percentages!AQ$18 * Percentages!$D$27)</f>
        <v>13.55204039</v>
      </c>
      <c r="AR156" s="12">
        <f>AR84 * (Percentages!AR$18 * Percentages!$D$27)</f>
        <v>0</v>
      </c>
      <c r="AS156" s="12">
        <f>AS84 * (Percentages!AS$18 * Percentages!$D$27)</f>
        <v>12.20904539</v>
      </c>
      <c r="AT156" s="12">
        <f>AT84 * (Percentages!AT$18 * Percentages!$D$27)</f>
        <v>19.56990448</v>
      </c>
      <c r="AU156" s="12">
        <f>AU84 * (Percentages!AU$18 * Percentages!$D$27)</f>
        <v>33.43400123</v>
      </c>
      <c r="AV156" s="12">
        <f>AV84 * (Percentages!AV$18 * Percentages!$D$27)</f>
        <v>36.69222064</v>
      </c>
      <c r="AW156" s="12">
        <f>AW84 * (Percentages!AW$18 * Percentages!$D$27)</f>
        <v>2.827290477</v>
      </c>
      <c r="AX156" s="12">
        <f>AX84 * (Percentages!AX$18 * Percentages!$D$27)</f>
        <v>11.18742546</v>
      </c>
      <c r="AY156" s="12">
        <f>AY84 * (Percentages!AY$18 * Percentages!$D$27)</f>
        <v>67.58214121</v>
      </c>
      <c r="AZ156" s="12">
        <f>AZ84 * (Percentages!AZ$18 * Percentages!$D$27)</f>
        <v>0</v>
      </c>
      <c r="BA156" s="12">
        <f>BA84 * (Percentages!BA$18 * Percentages!$D$27)</f>
        <v>136.1817863</v>
      </c>
      <c r="BB156" s="12">
        <f>BB84 * (Percentages!BB$18 * Percentages!$D$27)</f>
        <v>5.997311664</v>
      </c>
    </row>
    <row r="157">
      <c r="A157" s="2" t="s">
        <v>92</v>
      </c>
      <c r="B157" s="8">
        <f>B85 * (Percentages!B$17 * Percentages!$D$27)</f>
        <v>0</v>
      </c>
      <c r="C157" s="8">
        <f>C85 * (Percentages!C$17 * Percentages!$D$27)</f>
        <v>139.8406852</v>
      </c>
      <c r="D157" s="5">
        <v>0.0</v>
      </c>
      <c r="E157" s="8">
        <f>E85 * (Percentages!E$17 * Percentages!$D$27)</f>
        <v>157.0251386</v>
      </c>
      <c r="F157" s="8">
        <f>F85 * (Percentages!F$17 * Percentages!$D$27)</f>
        <v>127.6082845</v>
      </c>
      <c r="G157" s="8">
        <f>G85 * (Percentages!G$17 * Percentages!$D$27)</f>
        <v>165.585461</v>
      </c>
      <c r="H157" s="8">
        <f>H85 * (Percentages!H$17 * Percentages!$D$27)</f>
        <v>74.44671759</v>
      </c>
      <c r="I157" s="8">
        <f>I85 * (Percentages!I$17 * Percentages!$D$27)</f>
        <v>0</v>
      </c>
      <c r="J157" s="8">
        <f>J85 * (Percentages!J$17 * Percentages!$D$27)</f>
        <v>98.57469639</v>
      </c>
      <c r="K157" s="8">
        <f>K85 * (Percentages!K$17 * Percentages!$D$27)</f>
        <v>34.93665298</v>
      </c>
      <c r="L157" s="8">
        <f>L85 * (Percentages!L$17 * Percentages!$D$27)</f>
        <v>160.9818131</v>
      </c>
      <c r="M157" s="8">
        <f>M85 * (Percentages!M$17 * Percentages!$D$27)</f>
        <v>24.86843371</v>
      </c>
      <c r="N157" s="8">
        <f>N85 * (Percentages!N$17 * Percentages!$D$27)</f>
        <v>13.14891207</v>
      </c>
      <c r="O157" s="8">
        <f>O85 * (Percentages!O$17 * Percentages!$D$27)</f>
        <v>154.3035506</v>
      </c>
      <c r="P157" s="8">
        <f>P85 * (Percentages!P$17 * Percentages!$D$27)</f>
        <v>159.8764586</v>
      </c>
      <c r="Q157" s="8">
        <f>Q85 * (Percentages!Q$17 * Percentages!$D$27)</f>
        <v>189.4703114</v>
      </c>
      <c r="R157" s="8">
        <f>R85 * (Percentages!R$17 * Percentages!$D$27)</f>
        <v>171.5328189</v>
      </c>
      <c r="S157" s="8">
        <f>S85 * (Percentages!S$17 * Percentages!$D$27)</f>
        <v>32.68825877</v>
      </c>
      <c r="T157" s="8">
        <f>T85 * (Percentages!T$17 * Percentages!$D$27)</f>
        <v>162.5898408</v>
      </c>
      <c r="U157" s="8">
        <f>U85 * (Percentages!U$17 * Percentages!$D$27)</f>
        <v>77.32145743</v>
      </c>
      <c r="V157" s="8">
        <f>V85 * (Percentages!V$17 * Percentages!$D$27)</f>
        <v>186.1087189</v>
      </c>
      <c r="W157" s="8">
        <f>W85 * (Percentages!W$17 * Percentages!$D$27)</f>
        <v>11.6041936</v>
      </c>
      <c r="X157" s="8">
        <f>X85 * (Percentages!X$17 * Percentages!$D$27)</f>
        <v>86.01135219</v>
      </c>
      <c r="Y157" s="8">
        <f>Y85 * (Percentages!Y$17 * Percentages!$D$27)</f>
        <v>147.32663</v>
      </c>
      <c r="Z157" s="8">
        <f>Z85 * (Percentages!Z$17 * Percentages!$D$27)</f>
        <v>143.6842836</v>
      </c>
      <c r="AA157" s="8">
        <f>AA85 * (Percentages!AA$17 * Percentages!$D$27)</f>
        <v>151.2521431</v>
      </c>
      <c r="AB157" s="8">
        <f>AB85 * (Percentages!AB$17 * Percentages!$D$27)</f>
        <v>44.44106972</v>
      </c>
      <c r="AC157" s="8">
        <f>AC85 * (Percentages!AC$17 * Percentages!$D$27)</f>
        <v>170.0340026</v>
      </c>
      <c r="AD157" s="8">
        <f>AD85 * (Percentages!AD$17 * Percentages!$D$27)</f>
        <v>40.52263484</v>
      </c>
      <c r="AE157" s="8">
        <f>AE85 * (Percentages!AE$17 * Percentages!$D$27)</f>
        <v>23.89801026</v>
      </c>
      <c r="AF157" s="12">
        <f>AF85 * (Percentages!AF$18 * Percentages!$D$27)</f>
        <v>106.5782933</v>
      </c>
      <c r="AG157" s="11">
        <v>0.0</v>
      </c>
      <c r="AH157" s="12">
        <f>AH85 * (Percentages!AH$18 * Percentages!$D$27)</f>
        <v>54.70577307</v>
      </c>
      <c r="AI157" s="12">
        <f>AI85 * (Percentages!AI$18 * Percentages!$D$27)</f>
        <v>41.95130451</v>
      </c>
      <c r="AJ157" s="12">
        <f>AJ85 * (Percentages!AJ$18 * Percentages!$D$27)</f>
        <v>45.12520571</v>
      </c>
      <c r="AK157" s="12">
        <f>AK85 * (Percentages!AK$18 * Percentages!$D$27)</f>
        <v>73.57455642</v>
      </c>
      <c r="AL157" s="12">
        <f>AL85 * (Percentages!AL$18 * Percentages!$D$27)</f>
        <v>73.99580335</v>
      </c>
      <c r="AM157" s="12">
        <f>AM85 * (Percentages!AM$18 * Percentages!$D$27)</f>
        <v>77.57255741</v>
      </c>
      <c r="AN157" s="12">
        <f>AN85 * (Percentages!AN$18 * Percentages!$D$27)</f>
        <v>68.91673567</v>
      </c>
      <c r="AO157" s="12">
        <f>AO85 * (Percentages!AO$18 * Percentages!$D$27)</f>
        <v>91.07350219</v>
      </c>
      <c r="AP157" s="12">
        <f>AP85 * (Percentages!AP$18 * Percentages!$D$27)</f>
        <v>61.97051368</v>
      </c>
      <c r="AQ157" s="12">
        <f>AQ85 * (Percentages!AQ$18 * Percentages!$D$27)</f>
        <v>140.94122</v>
      </c>
      <c r="AR157" s="12">
        <f>AR85 * (Percentages!AR$18 * Percentages!$D$27)</f>
        <v>94.43125894</v>
      </c>
      <c r="AS157" s="12">
        <f>AS85 * (Percentages!AS$18 * Percentages!$D$27)</f>
        <v>33.57487484</v>
      </c>
      <c r="AT157" s="12">
        <f>AT85 * (Percentages!AT$18 * Percentages!$D$27)</f>
        <v>58.70971343</v>
      </c>
      <c r="AU157" s="12">
        <f>AU85 * (Percentages!AU$18 * Percentages!$D$27)</f>
        <v>83.58500309</v>
      </c>
      <c r="AV157" s="12">
        <f>AV85 * (Percentages!AV$18 * Percentages!$D$27)</f>
        <v>131.4804573</v>
      </c>
      <c r="AW157" s="12">
        <f>AW85 * (Percentages!AW$18 * Percentages!$D$27)</f>
        <v>147.0191048</v>
      </c>
      <c r="AX157" s="12">
        <f>AX85 * (Percentages!AX$18 * Percentages!$D$27)</f>
        <v>92.29626005</v>
      </c>
      <c r="AY157" s="12">
        <f>AY85 * (Percentages!AY$18 * Percentages!$D$27)</f>
        <v>129.7577111</v>
      </c>
      <c r="AZ157" s="12">
        <f>AZ85 * (Percentages!AZ$18 * Percentages!$D$27)</f>
        <v>157.3231705</v>
      </c>
      <c r="BA157" s="12">
        <f>BA85 * (Percentages!BA$18 * Percentages!$D$27)</f>
        <v>31.87233296</v>
      </c>
      <c r="BB157" s="12">
        <f>BB85 * (Percentages!BB$18 * Percentages!$D$27)</f>
        <v>62.97177247</v>
      </c>
    </row>
    <row r="158">
      <c r="A158" s="2" t="s">
        <v>93</v>
      </c>
      <c r="B158" s="8">
        <f>B86 * (Percentages!B$17 * Percentages!$D$27)</f>
        <v>114.6105026</v>
      </c>
      <c r="C158" s="8">
        <f>C86 * (Percentages!C$17 * Percentages!$D$27)</f>
        <v>194.4126599</v>
      </c>
      <c r="D158" s="5">
        <v>0.0</v>
      </c>
      <c r="E158" s="8">
        <f>E86 * (Percentages!E$17 * Percentages!$D$27)</f>
        <v>219.1048446</v>
      </c>
      <c r="F158" s="8">
        <f>F86 * (Percentages!F$17 * Percentages!$D$27)</f>
        <v>175.8925002</v>
      </c>
      <c r="G158" s="8">
        <f>G86 * (Percentages!G$17 * Percentages!$D$27)</f>
        <v>178.082477</v>
      </c>
      <c r="H158" s="8">
        <f>H86 * (Percentages!H$17 * Percentages!$D$27)</f>
        <v>180.7991713</v>
      </c>
      <c r="I158" s="8">
        <f>I86 * (Percentages!I$17 * Percentages!$D$27)</f>
        <v>0</v>
      </c>
      <c r="J158" s="8">
        <f>J86 * (Percentages!J$17 * Percentages!$D$27)</f>
        <v>179.7538581</v>
      </c>
      <c r="K158" s="8">
        <f>K86 * (Percentages!K$17 * Percentages!$D$27)</f>
        <v>113.5441222</v>
      </c>
      <c r="L158" s="8">
        <f>L86 * (Percentages!L$17 * Percentages!$D$27)</f>
        <v>186.8538902</v>
      </c>
      <c r="M158" s="8">
        <f>M86 * (Percentages!M$17 * Percentages!$D$27)</f>
        <v>138.157965</v>
      </c>
      <c r="N158" s="8">
        <f>N86 * (Percentages!N$17 * Percentages!$D$27)</f>
        <v>92.04238446</v>
      </c>
      <c r="O158" s="8">
        <f>O86 * (Percentages!O$17 * Percentages!$D$27)</f>
        <v>180.5060404</v>
      </c>
      <c r="P158" s="8">
        <f>P86 * (Percentages!P$17 * Percentages!$D$27)</f>
        <v>140.9080652</v>
      </c>
      <c r="Q158" s="8">
        <f>Q86 * (Percentages!Q$17 * Percentages!$D$27)</f>
        <v>174.6679433</v>
      </c>
      <c r="R158" s="8">
        <f>R86 * (Percentages!R$17 * Percentages!$D$27)</f>
        <v>54.31872598</v>
      </c>
      <c r="S158" s="8">
        <f>S86 * (Percentages!S$17 * Percentages!$D$27)</f>
        <v>92.12145653</v>
      </c>
      <c r="T158" s="8">
        <f>T86 * (Percentages!T$17 * Percentages!$D$27)</f>
        <v>179.1244009</v>
      </c>
      <c r="U158" s="8">
        <f>U86 * (Percentages!U$17 * Percentages!$D$27)</f>
        <v>190.3297414</v>
      </c>
      <c r="V158" s="8">
        <f>V86 * (Percentages!V$17 * Percentages!$D$27)</f>
        <v>204.7195908</v>
      </c>
      <c r="W158" s="8">
        <f>W86 * (Percentages!W$17 * Percentages!$D$27)</f>
        <v>40.61467762</v>
      </c>
      <c r="X158" s="8">
        <f>X86 * (Percentages!X$17 * Percentages!$D$27)</f>
        <v>63.81487421</v>
      </c>
      <c r="Y158" s="8">
        <f>Y86 * (Percentages!Y$17 * Percentages!$D$27)</f>
        <v>187.7692343</v>
      </c>
      <c r="Z158" s="8">
        <f>Z86 * (Percentages!Z$17 * Percentages!$D$27)</f>
        <v>182.3685138</v>
      </c>
      <c r="AA158" s="8">
        <f>AA86 * (Percentages!AA$17 * Percentages!$D$27)</f>
        <v>145.8502808</v>
      </c>
      <c r="AB158" s="8">
        <f>AB86 * (Percentages!AB$17 * Percentages!$D$27)</f>
        <v>164.693376</v>
      </c>
      <c r="AC158" s="8">
        <f>AC86 * (Percentages!AC$17 * Percentages!$D$27)</f>
        <v>85.0170013</v>
      </c>
      <c r="AD158" s="8">
        <f>AD86 * (Percentages!AD$17 * Percentages!$D$27)</f>
        <v>132.3739405</v>
      </c>
      <c r="AE158" s="8">
        <f>AE86 * (Percentages!AE$17 * Percentages!$D$27)</f>
        <v>124.8007203</v>
      </c>
      <c r="AF158" s="12">
        <f>AF86 * (Percentages!AF$18 * Percentages!$D$27)</f>
        <v>161.3076872</v>
      </c>
      <c r="AG158" s="11">
        <v>0.0</v>
      </c>
      <c r="AH158" s="12">
        <f>AH86 * (Percentages!AH$18 * Percentages!$D$27)</f>
        <v>88.13707884</v>
      </c>
      <c r="AI158" s="12">
        <f>AI86 * (Percentages!AI$18 * Percentages!$D$27)</f>
        <v>68.17086983</v>
      </c>
      <c r="AJ158" s="12">
        <f>AJ86 * (Percentages!AJ$18 * Percentages!$D$27)</f>
        <v>39.81635798</v>
      </c>
      <c r="AK158" s="12">
        <f>AK86 * (Percentages!AK$18 * Percentages!$D$27)</f>
        <v>27.24983571</v>
      </c>
      <c r="AL158" s="12">
        <f>AL86 * (Percentages!AL$18 * Percentages!$D$27)</f>
        <v>19.92194705</v>
      </c>
      <c r="AM158" s="12">
        <f>AM86 * (Percentages!AM$18 * Percentages!$D$27)</f>
        <v>77.57255741</v>
      </c>
      <c r="AN158" s="12">
        <f>AN86 * (Percentages!AN$18 * Percentages!$D$27)</f>
        <v>27.56669427</v>
      </c>
      <c r="AO158" s="12">
        <f>AO86 * (Percentages!AO$18 * Percentages!$D$27)</f>
        <v>155.7063102</v>
      </c>
      <c r="AP158" s="12">
        <f>AP86 * (Percentages!AP$18 * Percentages!$D$27)</f>
        <v>72.74799432</v>
      </c>
      <c r="AQ158" s="12">
        <f>AQ86 * (Percentages!AQ$18 * Percentages!$D$27)</f>
        <v>140.94122</v>
      </c>
      <c r="AR158" s="12">
        <f>AR86 * (Percentages!AR$18 * Percentages!$D$27)</f>
        <v>8.852930526</v>
      </c>
      <c r="AS158" s="12">
        <f>AS86 * (Percentages!AS$18 * Percentages!$D$27)</f>
        <v>106.8291472</v>
      </c>
      <c r="AT158" s="12">
        <f>AT86 * (Percentages!AT$18 * Percentages!$D$27)</f>
        <v>111.8280256</v>
      </c>
      <c r="AU158" s="12">
        <f>AU86 * (Percentages!AU$18 * Percentages!$D$27)</f>
        <v>114.2328376</v>
      </c>
      <c r="AV158" s="12">
        <f>AV86 * (Percentages!AV$18 * Percentages!$D$27)</f>
        <v>131.4804573</v>
      </c>
      <c r="AW158" s="12">
        <f>AW86 * (Percentages!AW$18 * Percentages!$D$27)</f>
        <v>93.30058575</v>
      </c>
      <c r="AX158" s="12">
        <f>AX86 * (Percentages!AX$18 * Percentages!$D$27)</f>
        <v>53.14027094</v>
      </c>
      <c r="AY158" s="12">
        <f>AY86 * (Percentages!AY$18 * Percentages!$D$27)</f>
        <v>2.703285648</v>
      </c>
      <c r="AZ158" s="12">
        <f>AZ86 * (Percentages!AZ$18 * Percentages!$D$27)</f>
        <v>115.3703251</v>
      </c>
      <c r="BA158" s="12">
        <f>BA86 * (Percentages!BA$18 * Percentages!$D$27)</f>
        <v>26.07736333</v>
      </c>
      <c r="BB158" s="12">
        <f>BB86 * (Percentages!BB$18 * Percentages!$D$27)</f>
        <v>32.98521415</v>
      </c>
    </row>
    <row r="159">
      <c r="A159" s="2" t="s">
        <v>60</v>
      </c>
      <c r="B159" s="8">
        <f>B87 * (Percentages!B$17 * Percentages!$D$27)</f>
        <v>0</v>
      </c>
      <c r="C159" s="8">
        <f>C87 * (Percentages!C$17 * Percentages!$D$27)</f>
        <v>34.1074842</v>
      </c>
      <c r="D159" s="5">
        <v>0.0</v>
      </c>
      <c r="E159" s="8">
        <f>E87 * (Percentages!E$17 * Percentages!$D$27)</f>
        <v>40.16922151</v>
      </c>
      <c r="F159" s="8">
        <f>F87 * (Percentages!F$17 * Percentages!$D$27)</f>
        <v>44.8353432</v>
      </c>
      <c r="G159" s="8">
        <f>G87 * (Percentages!G$17 * Percentages!$D$27)</f>
        <v>68.7335876</v>
      </c>
      <c r="H159" s="8">
        <f>H87 * (Percentages!H$17 * Percentages!$D$27)</f>
        <v>0</v>
      </c>
      <c r="I159" s="8">
        <f>I87 * (Percentages!I$17 * Percentages!$D$27)</f>
        <v>0</v>
      </c>
      <c r="J159" s="8">
        <f>J87 * (Percentages!J$17 * Percentages!$D$27)</f>
        <v>104.3732079</v>
      </c>
      <c r="K159" s="8">
        <f>K87 * (Percentages!K$17 * Percentages!$D$27)</f>
        <v>107.7213467</v>
      </c>
      <c r="L159" s="8">
        <f>L87 * (Percentages!L$17 * Percentages!$D$27)</f>
        <v>94.86428272</v>
      </c>
      <c r="M159" s="8">
        <f>M87 * (Percentages!M$17 * Percentages!$D$27)</f>
        <v>69.07898252</v>
      </c>
      <c r="N159" s="8">
        <f>N87 * (Percentages!N$17 * Percentages!$D$27)</f>
        <v>47.33608344</v>
      </c>
      <c r="O159" s="8">
        <f>O87 * (Percentages!O$17 * Percentages!$D$27)</f>
        <v>151.3921629</v>
      </c>
      <c r="P159" s="8">
        <f>P87 * (Percentages!P$17 * Percentages!$D$27)</f>
        <v>138.1982947</v>
      </c>
      <c r="Q159" s="8">
        <f>Q87 * (Percentages!Q$17 * Percentages!$D$27)</f>
        <v>62.16994591</v>
      </c>
      <c r="R159" s="8">
        <f>R87 * (Percentages!R$17 * Percentages!$D$27)</f>
        <v>54.31872598</v>
      </c>
      <c r="S159" s="8">
        <f>S87 * (Percentages!S$17 * Percentages!$D$27)</f>
        <v>80.23481698</v>
      </c>
      <c r="T159" s="8">
        <f>T87 * (Percentages!T$17 * Percentages!$D$27)</f>
        <v>181.8801609</v>
      </c>
      <c r="U159" s="8">
        <f>U87 * (Percentages!U$17 * Percentages!$D$27)</f>
        <v>190.3297414</v>
      </c>
      <c r="V159" s="8">
        <f>V87 * (Percentages!V$17 * Percentages!$D$27)</f>
        <v>52.73080368</v>
      </c>
      <c r="W159" s="8">
        <f>W87 * (Percentages!W$17 * Percentages!$D$27)</f>
        <v>11.6041936</v>
      </c>
      <c r="X159" s="8">
        <f>X87 * (Percentages!X$17 * Percentages!$D$27)</f>
        <v>86.01135219</v>
      </c>
      <c r="Y159" s="8">
        <f>Y87 * (Percentages!Y$17 * Percentages!$D$27)</f>
        <v>109.7727831</v>
      </c>
      <c r="Z159" s="8">
        <f>Z87 * (Percentages!Z$17 * Percentages!$D$27)</f>
        <v>160.2632394</v>
      </c>
      <c r="AA159" s="8">
        <f>AA87 * (Percentages!AA$17 * Percentages!$D$27)</f>
        <v>164.7567987</v>
      </c>
      <c r="AB159" s="8">
        <f>AB87 * (Percentages!AB$17 * Percentages!$D$27)</f>
        <v>41.82688915</v>
      </c>
      <c r="AC159" s="8">
        <f>AC87 * (Percentages!AC$17 * Percentages!$D$27)</f>
        <v>5.484967826</v>
      </c>
      <c r="AD159" s="8">
        <f>AD87 * (Percentages!AD$17 * Percentages!$D$27)</f>
        <v>27.01508989</v>
      </c>
      <c r="AE159" s="8">
        <f>AE87 * (Percentages!AE$17 * Percentages!$D$27)</f>
        <v>103.5580445</v>
      </c>
      <c r="AF159" s="12">
        <f>AF87 * (Percentages!AF$18 * Percentages!$D$27)</f>
        <v>106.5782933</v>
      </c>
      <c r="AG159" s="11">
        <v>0.0</v>
      </c>
      <c r="AH159" s="12">
        <f>AH87 * (Percentages!AH$18 * Percentages!$D$27)</f>
        <v>109.4115461</v>
      </c>
      <c r="AI159" s="12">
        <f>AI87 * (Percentages!AI$18 * Percentages!$D$27)</f>
        <v>28.84152185</v>
      </c>
      <c r="AJ159" s="12">
        <f>AJ87 * (Percentages!AJ$18 * Percentages!$D$27)</f>
        <v>111.4858023</v>
      </c>
      <c r="AK159" s="12">
        <f>AK87 * (Percentages!AK$18 * Percentages!$D$27)</f>
        <v>108.9993428</v>
      </c>
      <c r="AL159" s="12">
        <f>AL87 * (Percentages!AL$18 * Percentages!$D$27)</f>
        <v>42.68988655</v>
      </c>
      <c r="AM159" s="12">
        <f>AM87 * (Percentages!AM$18 * Percentages!$D$27)</f>
        <v>120.6684226</v>
      </c>
      <c r="AN159" s="12">
        <f>AN87 * (Percentages!AN$18 * Percentages!$D$27)</f>
        <v>49.62004968</v>
      </c>
      <c r="AO159" s="12">
        <f>AO87 * (Percentages!AO$18 * Percentages!$D$27)</f>
        <v>91.07350219</v>
      </c>
      <c r="AP159" s="12">
        <f>AP87 * (Percentages!AP$18 * Percentages!$D$27)</f>
        <v>29.63807176</v>
      </c>
      <c r="AQ159" s="12">
        <f>AQ87 * (Percentages!AQ$18 * Percentages!$D$27)</f>
        <v>121.9683635</v>
      </c>
      <c r="AR159" s="12">
        <f>AR87 * (Percentages!AR$18 * Percentages!$D$27)</f>
        <v>120.9900505</v>
      </c>
      <c r="AS159" s="12">
        <f>AS87 * (Percentages!AS$18 * Percentages!$D$27)</f>
        <v>115.9859312</v>
      </c>
      <c r="AT159" s="12">
        <f>AT87 * (Percentages!AT$18 * Percentages!$D$27)</f>
        <v>111.8280256</v>
      </c>
      <c r="AU159" s="12">
        <f>AU87 * (Percentages!AU$18 * Percentages!$D$27)</f>
        <v>91.94350339</v>
      </c>
      <c r="AV159" s="12">
        <f>AV87 * (Percentages!AV$18 * Percentages!$D$27)</f>
        <v>61.15370107</v>
      </c>
      <c r="AW159" s="12">
        <f>AW87 * (Percentages!AW$18 * Percentages!$D$27)</f>
        <v>101.7824572</v>
      </c>
      <c r="AX159" s="12">
        <f>AX87 * (Percentages!AX$18 * Percentages!$D$27)</f>
        <v>148.2333874</v>
      </c>
      <c r="AY159" s="12">
        <f>AY87 * (Percentages!AY$18 * Percentages!$D$27)</f>
        <v>62.17556991</v>
      </c>
      <c r="AZ159" s="12">
        <f>AZ87 * (Percentages!AZ$18 * Percentages!$D$27)</f>
        <v>165.1893291</v>
      </c>
      <c r="BA159" s="12">
        <f>BA87 * (Percentages!BA$18 * Percentages!$D$27)</f>
        <v>69.53963555</v>
      </c>
      <c r="BB159" s="12">
        <f>BB87 * (Percentages!BB$18 * Percentages!$D$27)</f>
        <v>74.9663958</v>
      </c>
    </row>
    <row r="160">
      <c r="A160" s="2" t="s">
        <v>94</v>
      </c>
      <c r="B160" s="8">
        <f>B88 * (Percentages!B$17 * Percentages!$D$27)</f>
        <v>114.6105026</v>
      </c>
      <c r="C160" s="8">
        <f>C88 * (Percentages!C$17 * Percentages!$D$27)</f>
        <v>208.0556536</v>
      </c>
      <c r="D160" s="5">
        <v>0.0</v>
      </c>
      <c r="E160" s="8">
        <f>E88 * (Percentages!E$17 * Percentages!$D$27)</f>
        <v>211.8013498</v>
      </c>
      <c r="F160" s="8">
        <f>F88 * (Percentages!F$17 * Percentages!$D$27)</f>
        <v>179.3413728</v>
      </c>
      <c r="G160" s="8">
        <f>G88 * (Percentages!G$17 * Percentages!$D$27)</f>
        <v>184.3309849</v>
      </c>
      <c r="H160" s="8">
        <f>H88 * (Percentages!H$17 * Percentages!$D$27)</f>
        <v>141.8032716</v>
      </c>
      <c r="I160" s="8">
        <f>I88 * (Percentages!I$17 * Percentages!$D$27)</f>
        <v>0</v>
      </c>
      <c r="J160" s="8">
        <f>J88 * (Percentages!J$17 * Percentages!$D$27)</f>
        <v>31.89181354</v>
      </c>
      <c r="K160" s="8">
        <f>K88 * (Percentages!K$17 * Percentages!$D$27)</f>
        <v>20.37971424</v>
      </c>
      <c r="L160" s="8">
        <f>L88 * (Percentages!L$17 * Percentages!$D$27)</f>
        <v>112.1123341</v>
      </c>
      <c r="M160" s="8">
        <f>M88 * (Percentages!M$17 * Percentages!$D$27)</f>
        <v>63.55266391</v>
      </c>
      <c r="N160" s="8">
        <f>N88 * (Percentages!N$17 * Percentages!$D$27)</f>
        <v>44.70630102</v>
      </c>
      <c r="O160" s="8">
        <f>O88 * (Percentages!O$17 * Percentages!$D$27)</f>
        <v>148.4807751</v>
      </c>
      <c r="P160" s="8">
        <f>P88 * (Percentages!P$17 * Percentages!$D$27)</f>
        <v>48.77586872</v>
      </c>
      <c r="Q160" s="8">
        <f>Q88 * (Percentages!Q$17 * Percentages!$D$27)</f>
        <v>35.52568338</v>
      </c>
      <c r="R160" s="8">
        <f>R88 * (Percentages!R$17 * Percentages!$D$27)</f>
        <v>134.3673748</v>
      </c>
      <c r="S160" s="8">
        <f>S88 * (Percentages!S$17 * Percentages!$D$27)</f>
        <v>172.3562735</v>
      </c>
      <c r="T160" s="8">
        <f>T88 * (Percentages!T$17 * Percentages!$D$27)</f>
        <v>135.0322407</v>
      </c>
      <c r="U160" s="8">
        <f>U88 * (Percentages!U$17 * Percentages!$D$27)</f>
        <v>169.5124259</v>
      </c>
      <c r="V160" s="8">
        <f>V88 * (Percentages!V$17 * Percentages!$D$27)</f>
        <v>148.8869751</v>
      </c>
      <c r="W160" s="8">
        <f>W88 * (Percentages!W$17 * Percentages!$D$27)</f>
        <v>5.802096802</v>
      </c>
      <c r="X160" s="8">
        <f>X88 * (Percentages!X$17 * Percentages!$D$27)</f>
        <v>105.4332704</v>
      </c>
      <c r="Y160" s="8">
        <f>Y88 * (Percentages!Y$17 * Percentages!$D$27)</f>
        <v>60.66390646</v>
      </c>
      <c r="Z160" s="8">
        <f>Z88 * (Percentages!Z$17 * Percentages!$D$27)</f>
        <v>107.7632127</v>
      </c>
      <c r="AA160" s="8">
        <f>AA88 * (Percentages!AA$17 * Percentages!$D$27)</f>
        <v>118.8409696</v>
      </c>
      <c r="AB160" s="8">
        <f>AB88 * (Percentages!AB$17 * Percentages!$D$27)</f>
        <v>67.96869487</v>
      </c>
      <c r="AC160" s="8">
        <f>AC88 * (Percentages!AC$17 * Percentages!$D$27)</f>
        <v>128.8967439</v>
      </c>
      <c r="AD160" s="8">
        <f>AD88 * (Percentages!AD$17 * Percentages!$D$27)</f>
        <v>18.91056292</v>
      </c>
      <c r="AE160" s="8">
        <f>AE88 * (Percentages!AE$17 * Percentages!$D$27)</f>
        <v>77.00469974</v>
      </c>
      <c r="AF160" s="12">
        <f>AF88 * (Percentages!AF$18 * Percentages!$D$27)</f>
        <v>172.8296649</v>
      </c>
      <c r="AG160" s="11">
        <v>0.0</v>
      </c>
      <c r="AH160" s="12">
        <f>AH88 * (Percentages!AH$18 * Percentages!$D$27)</f>
        <v>118.529175</v>
      </c>
      <c r="AI160" s="12">
        <f>AI88 * (Percentages!AI$18 * Percentages!$D$27)</f>
        <v>89.14652209</v>
      </c>
      <c r="AJ160" s="12">
        <f>AJ88 * (Percentages!AJ$18 * Percentages!$D$27)</f>
        <v>34.50751025</v>
      </c>
      <c r="AK160" s="12">
        <f>AK88 * (Percentages!AK$18 * Percentages!$D$27)</f>
        <v>54.49967142</v>
      </c>
      <c r="AL160" s="12">
        <f>AL88 * (Percentages!AL$18 * Percentages!$D$27)</f>
        <v>136.6076369</v>
      </c>
      <c r="AM160" s="12">
        <f>AM88 * (Percentages!AM$18 * Percentages!$D$27)</f>
        <v>183.8756916</v>
      </c>
      <c r="AN160" s="12">
        <f>AN88 * (Percentages!AN$18 * Percentages!$D$27)</f>
        <v>93.7267605</v>
      </c>
      <c r="AO160" s="12">
        <f>AO88 * (Percentages!AO$18 * Percentages!$D$27)</f>
        <v>117.5141964</v>
      </c>
      <c r="AP160" s="12">
        <f>AP88 * (Percentages!AP$18 * Percentages!$D$27)</f>
        <v>83.52547496</v>
      </c>
      <c r="AQ160" s="12">
        <f>AQ88 * (Percentages!AQ$18 * Percentages!$D$27)</f>
        <v>100.2850989</v>
      </c>
      <c r="AR160" s="12">
        <f>AR88 * (Percentages!AR$18 * Percentages!$D$27)</f>
        <v>120.9900505</v>
      </c>
      <c r="AS160" s="12">
        <f>AS88 * (Percentages!AS$18 * Percentages!$D$27)</f>
        <v>140.404022</v>
      </c>
      <c r="AT160" s="12">
        <f>AT88 * (Percentages!AT$18 * Percentages!$D$27)</f>
        <v>187.3119428</v>
      </c>
      <c r="AU160" s="12">
        <f>AU88 * (Percentages!AU$18 * Percentages!$D$27)</f>
        <v>186.6731736</v>
      </c>
      <c r="AV160" s="12">
        <f>AV88 * (Percentages!AV$18 * Percentages!$D$27)</f>
        <v>204.8648986</v>
      </c>
      <c r="AW160" s="12">
        <f>AW88 * (Percentages!AW$18 * Percentages!$D$27)</f>
        <v>189.428462</v>
      </c>
      <c r="AX160" s="12">
        <f>AX88 * (Percentages!AX$18 * Percentages!$D$27)</f>
        <v>75.51512186</v>
      </c>
      <c r="AY160" s="12">
        <f>AY88 * (Percentages!AY$18 * Percentages!$D$27)</f>
        <v>83.8018551</v>
      </c>
      <c r="AZ160" s="12">
        <f>AZ88 * (Percentages!AZ$18 * Percentages!$D$27)</f>
        <v>167.8113819</v>
      </c>
      <c r="BA160" s="12">
        <f>BA88 * (Percentages!BA$18 * Percentages!$D$27)</f>
        <v>34.76981777</v>
      </c>
      <c r="BB160" s="12">
        <f>BB88 * (Percentages!BB$18 * Percentages!$D$27)</f>
        <v>179.9193499</v>
      </c>
    </row>
    <row r="161">
      <c r="A161" s="2" t="s">
        <v>118</v>
      </c>
      <c r="B161" s="8">
        <f>B89 * (Percentages!B$17 * Percentages!$D$27)</f>
        <v>0</v>
      </c>
      <c r="C161" s="8">
        <f>C89 * (Percentages!C$17 * Percentages!$D$27)</f>
        <v>0</v>
      </c>
      <c r="D161" s="5">
        <v>0.0</v>
      </c>
      <c r="E161" s="8">
        <f>E89 * (Percentages!E$17 * Percentages!$D$27)</f>
        <v>3.65174741</v>
      </c>
      <c r="F161" s="8">
        <f>F89 * (Percentages!F$17 * Percentages!$D$27)</f>
        <v>24.14210788</v>
      </c>
      <c r="G161" s="8">
        <f>G89 * (Percentages!G$17 * Percentages!$D$27)</f>
        <v>0</v>
      </c>
      <c r="H161" s="8">
        <f>H89 * (Percentages!H$17 * Percentages!$D$27)</f>
        <v>0</v>
      </c>
      <c r="I161" s="8">
        <f>I89 * (Percentages!I$17 * Percentages!$D$27)</f>
        <v>0</v>
      </c>
      <c r="J161" s="8">
        <f>J89 * (Percentages!J$17 * Percentages!$D$27)</f>
        <v>31.89181354</v>
      </c>
      <c r="K161" s="8">
        <f>K89 * (Percentages!K$17 * Percentages!$D$27)</f>
        <v>128.1010609</v>
      </c>
      <c r="L161" s="8">
        <f>L89 * (Percentages!L$17 * Percentages!$D$27)</f>
        <v>8.624025701</v>
      </c>
      <c r="M161" s="8">
        <f>M89 * (Percentages!M$17 * Percentages!$D$27)</f>
        <v>138.157965</v>
      </c>
      <c r="N161" s="8">
        <f>N89 * (Percentages!N$17 * Percentages!$D$27)</f>
        <v>173.5656393</v>
      </c>
      <c r="O161" s="8">
        <f>O89 * (Percentages!O$17 * Percentages!$D$27)</f>
        <v>11.64555099</v>
      </c>
      <c r="P161" s="8">
        <f>P89 * (Percentages!P$17 * Percentages!$D$27)</f>
        <v>0</v>
      </c>
      <c r="Q161" s="8">
        <f>Q89 * (Percentages!Q$17 * Percentages!$D$27)</f>
        <v>2.960473615</v>
      </c>
      <c r="R161" s="8">
        <f>R89 * (Percentages!R$17 * Percentages!$D$27)</f>
        <v>5.71776063</v>
      </c>
      <c r="S161" s="8">
        <f>S89 * (Percentages!S$17 * Percentages!$D$27)</f>
        <v>145.6113345</v>
      </c>
      <c r="T161" s="8">
        <f>T89 * (Percentages!T$17 * Percentages!$D$27)</f>
        <v>118.4976806</v>
      </c>
      <c r="U161" s="8">
        <f>U89 * (Percentages!U$17 * Percentages!$D$27)</f>
        <v>160.5907193</v>
      </c>
      <c r="V161" s="8">
        <f>V89 * (Percentages!V$17 * Percentages!$D$27)</f>
        <v>6.203623962</v>
      </c>
      <c r="W161" s="8">
        <f>W89 * (Percentages!W$17 * Percentages!$D$27)</f>
        <v>69.62516163</v>
      </c>
      <c r="X161" s="8">
        <f>X89 * (Percentages!X$17 * Percentages!$D$27)</f>
        <v>86.01135219</v>
      </c>
      <c r="Y161" s="8">
        <f>Y89 * (Percentages!Y$17 * Percentages!$D$27)</f>
        <v>14.44378725</v>
      </c>
      <c r="Z161" s="8">
        <f>Z89 * (Percentages!Z$17 * Percentages!$D$27)</f>
        <v>118.8158499</v>
      </c>
      <c r="AA161" s="8">
        <f>AA89 * (Percentages!AA$17 * Percentages!$D$27)</f>
        <v>129.6446941</v>
      </c>
      <c r="AB161" s="8">
        <f>AB89 * (Percentages!AB$17 * Percentages!$D$27)</f>
        <v>78.42541716</v>
      </c>
      <c r="AC161" s="8">
        <f>AC89 * (Percentages!AC$17 * Percentages!$D$27)</f>
        <v>68.56209782</v>
      </c>
      <c r="AD161" s="8">
        <f>AD89 * (Percentages!AD$17 * Percentages!$D$27)</f>
        <v>110.7618686</v>
      </c>
      <c r="AE161" s="8">
        <f>AE89 * (Percentages!AE$17 * Percentages!$D$27)</f>
        <v>124.8007203</v>
      </c>
      <c r="AF161" s="12">
        <f>AF89 * (Percentages!AF$18 * Percentages!$D$27)</f>
        <v>2.880494414</v>
      </c>
      <c r="AG161" s="11">
        <v>0.0</v>
      </c>
      <c r="AH161" s="12">
        <f>AH89 * (Percentages!AH$18 * Percentages!$D$27)</f>
        <v>79.01945</v>
      </c>
      <c r="AI161" s="12">
        <f>AI89 * (Percentages!AI$18 * Percentages!$D$27)</f>
        <v>167.805218</v>
      </c>
      <c r="AJ161" s="12">
        <f>AJ89 * (Percentages!AJ$18 * Percentages!$D$27)</f>
        <v>98.21368301</v>
      </c>
      <c r="AK161" s="12">
        <f>AK89 * (Percentages!AK$18 * Percentages!$D$27)</f>
        <v>54.49967142</v>
      </c>
      <c r="AL161" s="12">
        <f>AL89 * (Percentages!AL$18 * Percentages!$D$27)</f>
        <v>2.845992436</v>
      </c>
      <c r="AM161" s="12">
        <f>AM89 * (Percentages!AM$18 * Percentages!$D$27)</f>
        <v>22.98446146</v>
      </c>
      <c r="AN161" s="12">
        <f>AN89 * (Percentages!AN$18 * Percentages!$D$27)</f>
        <v>66.16006624</v>
      </c>
      <c r="AO161" s="12">
        <f>AO89 * (Percentages!AO$18 * Percentages!$D$27)</f>
        <v>76.38422764</v>
      </c>
      <c r="AP161" s="12">
        <f>AP89 * (Percentages!AP$18 * Percentages!$D$27)</f>
        <v>59.27614352</v>
      </c>
      <c r="AQ161" s="12">
        <f>AQ89 * (Percentages!AQ$18 * Percentages!$D$27)</f>
        <v>84.02265041</v>
      </c>
      <c r="AR161" s="12">
        <f>AR89 * (Percentages!AR$18 * Percentages!$D$27)</f>
        <v>100.3332126</v>
      </c>
      <c r="AS161" s="12">
        <f>AS89 * (Percentages!AS$18 * Percentages!$D$27)</f>
        <v>103.7768859</v>
      </c>
      <c r="AT161" s="12">
        <f>AT89 * (Percentages!AT$18 * Percentages!$D$27)</f>
        <v>16.77420384</v>
      </c>
      <c r="AU161" s="12">
        <f>AU89 * (Percentages!AU$18 * Percentages!$D$27)</f>
        <v>8.358500309</v>
      </c>
      <c r="AV161" s="12">
        <f>AV89 * (Percentages!AV$18 * Percentages!$D$27)</f>
        <v>18.34611032</v>
      </c>
      <c r="AW161" s="12">
        <f>AW89 * (Percentages!AW$18 * Percentages!$D$27)</f>
        <v>16.96374286</v>
      </c>
      <c r="AX161" s="12">
        <f>AX89 * (Percentages!AX$18 * Percentages!$D$27)</f>
        <v>100.6868291</v>
      </c>
      <c r="AY161" s="12">
        <f>AY89 * (Percentages!AY$18 * Percentages!$D$27)</f>
        <v>5.406571297</v>
      </c>
      <c r="AZ161" s="12">
        <f>AZ89 * (Percentages!AZ$18 * Percentages!$D$27)</f>
        <v>73.41747959</v>
      </c>
      <c r="BA161" s="12">
        <f>BA89 * (Percentages!BA$18 * Percentages!$D$27)</f>
        <v>43.46227222</v>
      </c>
      <c r="BB161" s="12">
        <f>BB89 * (Percentages!BB$18 * Percentages!$D$27)</f>
        <v>29.98655832</v>
      </c>
    </row>
    <row r="162">
      <c r="A162" s="2" t="s">
        <v>61</v>
      </c>
      <c r="B162" s="8">
        <f>B90 * (Percentages!B$17 * Percentages!$D$27)</f>
        <v>0</v>
      </c>
      <c r="C162" s="8">
        <f>C90 * (Percentages!C$17 * Percentages!$D$27)</f>
        <v>3.41074842</v>
      </c>
      <c r="D162" s="5">
        <v>0.0</v>
      </c>
      <c r="E162" s="8">
        <f>E90 * (Percentages!E$17 * Percentages!$D$27)</f>
        <v>0</v>
      </c>
      <c r="F162" s="8">
        <f>F90 * (Percentages!F$17 * Percentages!$D$27)</f>
        <v>0</v>
      </c>
      <c r="G162" s="8">
        <f>G90 * (Percentages!G$17 * Percentages!$D$27)</f>
        <v>118.7216513</v>
      </c>
      <c r="H162" s="8">
        <f>H90 * (Percentages!H$17 * Percentages!$D$27)</f>
        <v>0</v>
      </c>
      <c r="I162" s="8">
        <f>I90 * (Percentages!I$17 * Percentages!$D$27)</f>
        <v>0</v>
      </c>
      <c r="J162" s="8">
        <f>J90 * (Percentages!J$17 * Percentages!$D$27)</f>
        <v>165.2575792</v>
      </c>
      <c r="K162" s="8">
        <f>K90 * (Percentages!K$17 * Percentages!$D$27)</f>
        <v>183.4174281</v>
      </c>
      <c r="L162" s="8">
        <f>L90 * (Percentages!L$17 * Percentages!$D$27)</f>
        <v>74.74155608</v>
      </c>
      <c r="M162" s="8">
        <f>M90 * (Percentages!M$17 * Percentages!$D$27)</f>
        <v>127.1053278</v>
      </c>
      <c r="N162" s="8">
        <f>N90 * (Percentages!N$17 * Percentages!$D$27)</f>
        <v>139.3784679</v>
      </c>
      <c r="O162" s="8">
        <f>O90 * (Percentages!O$17 * Percentages!$D$27)</f>
        <v>84.43024469</v>
      </c>
      <c r="P162" s="8">
        <f>P90 * (Percentages!P$17 * Percentages!$D$27)</f>
        <v>121.9396718</v>
      </c>
      <c r="Q162" s="8">
        <f>Q90 * (Percentages!Q$17 * Percentages!$D$27)</f>
        <v>76.97231399</v>
      </c>
      <c r="R162" s="8">
        <f>R90 * (Percentages!R$17 * Percentages!$D$27)</f>
        <v>134.3673748</v>
      </c>
      <c r="S162" s="8">
        <f>S90 * (Percentages!S$17 * Percentages!$D$27)</f>
        <v>154.5263142</v>
      </c>
      <c r="T162" s="8">
        <f>T90 * (Percentages!T$17 * Percentages!$D$27)</f>
        <v>8.267280042</v>
      </c>
      <c r="U162" s="8">
        <f>U90 * (Percentages!U$17 * Percentages!$D$27)</f>
        <v>41.63463092</v>
      </c>
      <c r="V162" s="8">
        <f>V90 * (Percentages!V$17 * Percentages!$D$27)</f>
        <v>133.3779152</v>
      </c>
      <c r="W162" s="8">
        <f>W90 * (Percentages!W$17 * Percentages!$D$27)</f>
        <v>139.2503233</v>
      </c>
      <c r="X162" s="8">
        <f>X90 * (Percentages!X$17 * Percentages!$D$27)</f>
        <v>2.774559748</v>
      </c>
      <c r="Y162" s="8">
        <f>Y90 * (Percentages!Y$17 * Percentages!$D$27)</f>
        <v>132.8828427</v>
      </c>
      <c r="Z162" s="8">
        <f>Z90 * (Percentages!Z$17 * Percentages!$D$27)</f>
        <v>52.50002671</v>
      </c>
      <c r="AA162" s="8">
        <f>AA90 * (Percentages!AA$17 * Percentages!$D$27)</f>
        <v>37.81303577</v>
      </c>
      <c r="AB162" s="8">
        <f>AB90 * (Percentages!AB$17 * Percentages!$D$27)</f>
        <v>117.6381257</v>
      </c>
      <c r="AC162" s="8">
        <f>AC90 * (Percentages!AC$17 * Percentages!$D$27)</f>
        <v>150.8366152</v>
      </c>
      <c r="AD162" s="8">
        <f>AD90 * (Percentages!AD$17 * Percentages!$D$27)</f>
        <v>45.92565282</v>
      </c>
      <c r="AE162" s="8">
        <f>AE90 * (Percentages!AE$17 * Percentages!$D$27)</f>
        <v>161.9754029</v>
      </c>
      <c r="AF162" s="12">
        <f>AF90 * (Percentages!AF$18 * Percentages!$D$27)</f>
        <v>8.641483243</v>
      </c>
      <c r="AG162" s="11">
        <v>0.0</v>
      </c>
      <c r="AH162" s="12">
        <f>AH90 * (Percentages!AH$18 * Percentages!$D$27)</f>
        <v>0</v>
      </c>
      <c r="AI162" s="12">
        <f>AI90 * (Percentages!AI$18 * Percentages!$D$27)</f>
        <v>57.6830437</v>
      </c>
      <c r="AJ162" s="12">
        <f>AJ90 * (Percentages!AJ$18 * Percentages!$D$27)</f>
        <v>138.030041</v>
      </c>
      <c r="AK162" s="12">
        <f>AK90 * (Percentages!AK$18 * Percentages!$D$27)</f>
        <v>147.1491128</v>
      </c>
      <c r="AL162" s="12">
        <f>AL90 * (Percentages!AL$18 * Percentages!$D$27)</f>
        <v>113.8396975</v>
      </c>
      <c r="AM162" s="12">
        <f>AM90 * (Percentages!AM$18 * Percentages!$D$27)</f>
        <v>17.23834609</v>
      </c>
      <c r="AN162" s="12">
        <f>AN90 * (Percentages!AN$18 * Percentages!$D$27)</f>
        <v>19.29668599</v>
      </c>
      <c r="AO162" s="12">
        <f>AO90 * (Percentages!AO$18 * Percentages!$D$27)</f>
        <v>0</v>
      </c>
      <c r="AP162" s="12">
        <f>AP90 * (Percentages!AP$18 * Percentages!$D$27)</f>
        <v>43.10992256</v>
      </c>
      <c r="AQ162" s="12">
        <f>AQ90 * (Percentages!AQ$18 * Percentages!$D$27)</f>
        <v>0</v>
      </c>
      <c r="AR162" s="12">
        <f>AR90 * (Percentages!AR$18 * Percentages!$D$27)</f>
        <v>8.852930526</v>
      </c>
      <c r="AS162" s="12">
        <f>AS90 * (Percentages!AS$18 * Percentages!$D$27)</f>
        <v>3.052261349</v>
      </c>
      <c r="AT162" s="12">
        <f>AT90 * (Percentages!AT$18 * Percentages!$D$27)</f>
        <v>33.54840767</v>
      </c>
      <c r="AU162" s="12">
        <f>AU90 * (Percentages!AU$18 * Percentages!$D$27)</f>
        <v>52.93716862</v>
      </c>
      <c r="AV162" s="12">
        <f>AV90 * (Percentages!AV$18 * Percentages!$D$27)</f>
        <v>55.03833097</v>
      </c>
      <c r="AW162" s="12">
        <f>AW90 * (Percentages!AW$18 * Percentages!$D$27)</f>
        <v>81.99142384</v>
      </c>
      <c r="AX162" s="12">
        <f>AX90 * (Percentages!AX$18 * Percentages!$D$27)</f>
        <v>5.593712731</v>
      </c>
      <c r="AY162" s="12">
        <f>AY90 * (Percentages!AY$18 * Percentages!$D$27)</f>
        <v>105.4281403</v>
      </c>
      <c r="AZ162" s="12">
        <f>AZ90 * (Percentages!AZ$18 * Percentages!$D$27)</f>
        <v>18.3543699</v>
      </c>
      <c r="BA162" s="12">
        <f>BA90 * (Percentages!BA$18 * Percentages!$D$27)</f>
        <v>168.0541192</v>
      </c>
      <c r="BB162" s="12">
        <f>BB90 * (Percentages!BB$18 * Percentages!$D$27)</f>
        <v>2.998655832</v>
      </c>
    </row>
    <row r="163">
      <c r="A163" s="2" t="s">
        <v>95</v>
      </c>
      <c r="B163" s="8">
        <f>B91 * (Percentages!B$17 * Percentages!$D$27)</f>
        <v>0</v>
      </c>
      <c r="C163" s="8">
        <f>C91 * (Percentages!C$17 * Percentages!$D$27)</f>
        <v>139.8406852</v>
      </c>
      <c r="D163" s="5">
        <v>0.0</v>
      </c>
      <c r="E163" s="8">
        <f>E91 * (Percentages!E$17 * Percentages!$D$27)</f>
        <v>135.1146542</v>
      </c>
      <c r="F163" s="8">
        <f>F91 * (Percentages!F$17 * Percentages!$D$27)</f>
        <v>103.4661766</v>
      </c>
      <c r="G163" s="8">
        <f>G91 * (Percentages!G$17 * Percentages!$D$27)</f>
        <v>81.23060353</v>
      </c>
      <c r="H163" s="8">
        <f>H91 * (Percentages!H$17 * Percentages!$D$27)</f>
        <v>116.9876991</v>
      </c>
      <c r="I163" s="8">
        <f>I91 * (Percentages!I$17 * Percentages!$D$27)</f>
        <v>0</v>
      </c>
      <c r="J163" s="8">
        <f>J91 * (Percentages!J$17 * Percentages!$D$27)</f>
        <v>168.156835</v>
      </c>
      <c r="K163" s="8">
        <f>K91 * (Percentages!K$17 * Percentages!$D$27)</f>
        <v>142.6579996</v>
      </c>
      <c r="L163" s="8">
        <f>L91 * (Percentages!L$17 * Percentages!$D$27)</f>
        <v>160.9818131</v>
      </c>
      <c r="M163" s="8">
        <f>M91 * (Percentages!M$17 * Percentages!$D$27)</f>
        <v>179.6053545</v>
      </c>
      <c r="N163" s="8">
        <f>N91 * (Percentages!N$17 * Percentages!$D$27)</f>
        <v>165.676292</v>
      </c>
      <c r="O163" s="8">
        <f>O91 * (Percentages!O$17 * Percentages!$D$27)</f>
        <v>116.4555099</v>
      </c>
      <c r="P163" s="8">
        <f>P91 * (Percentages!P$17 * Percentages!$D$27)</f>
        <v>24.38793436</v>
      </c>
      <c r="Q163" s="8">
        <f>Q91 * (Percentages!Q$17 * Percentages!$D$27)</f>
        <v>106.5770501</v>
      </c>
      <c r="R163" s="8">
        <f>R91 * (Percentages!R$17 * Percentages!$D$27)</f>
        <v>140.0851354</v>
      </c>
      <c r="S163" s="8">
        <f>S91 * (Percentages!S$17 * Percentages!$D$27)</f>
        <v>101.0364362</v>
      </c>
      <c r="T163" s="8">
        <f>T91 * (Percentages!T$17 * Percentages!$D$27)</f>
        <v>88.18432044</v>
      </c>
      <c r="U163" s="8">
        <f>U91 * (Percentages!U$17 * Percentages!$D$27)</f>
        <v>113.0082839</v>
      </c>
      <c r="V163" s="8">
        <f>V91 * (Percentages!V$17 * Percentages!$D$27)</f>
        <v>158.192411</v>
      </c>
      <c r="W163" s="8">
        <f>W91 * (Percentages!W$17 * Percentages!$D$27)</f>
        <v>168.2608073</v>
      </c>
      <c r="X163" s="8">
        <f>X91 * (Percentages!X$17 * Percentages!$D$27)</f>
        <v>144.2771069</v>
      </c>
      <c r="Y163" s="8">
        <f>Y91 * (Percentages!Y$17 * Percentages!$D$27)</f>
        <v>164.6591747</v>
      </c>
      <c r="Z163" s="8">
        <f>Z91 * (Percentages!Z$17 * Percentages!$D$27)</f>
        <v>168.5527173</v>
      </c>
      <c r="AA163" s="8">
        <f>AA91 * (Percentages!AA$17 * Percentages!$D$27)</f>
        <v>43.21489802</v>
      </c>
      <c r="AB163" s="8">
        <f>AB91 * (Percentages!AB$17 * Percentages!$D$27)</f>
        <v>175.1500983</v>
      </c>
      <c r="AC163" s="8">
        <f>AC91 * (Percentages!AC$17 * Percentages!$D$27)</f>
        <v>148.0941313</v>
      </c>
      <c r="AD163" s="8">
        <f>AD91 * (Percentages!AD$17 * Percentages!$D$27)</f>
        <v>172.8965753</v>
      </c>
      <c r="AE163" s="8">
        <f>AE91 * (Percentages!AE$17 * Percentages!$D$27)</f>
        <v>175.2520753</v>
      </c>
      <c r="AF163" s="12">
        <f>AF91 * (Percentages!AF$18 * Percentages!$D$27)</f>
        <v>106.5782933</v>
      </c>
      <c r="AG163" s="11">
        <v>0.0</v>
      </c>
      <c r="AH163" s="12">
        <f>AH91 * (Percentages!AH$18 * Percentages!$D$27)</f>
        <v>91.17628846</v>
      </c>
      <c r="AI163" s="12">
        <f>AI91 * (Percentages!AI$18 * Percentages!$D$27)</f>
        <v>165.1832615</v>
      </c>
      <c r="AJ163" s="12">
        <f>AJ91 * (Percentages!AJ$18 * Percentages!$D$27)</f>
        <v>21.23539092</v>
      </c>
      <c r="AK163" s="12">
        <f>AK91 * (Percentages!AK$18 * Percentages!$D$27)</f>
        <v>29.97481928</v>
      </c>
      <c r="AL163" s="12">
        <f>AL91 * (Percentages!AL$18 * Percentages!$D$27)</f>
        <v>14.22996218</v>
      </c>
      <c r="AM163" s="12">
        <f>AM91 * (Percentages!AM$18 * Percentages!$D$27)</f>
        <v>34.47669218</v>
      </c>
      <c r="AN163" s="12">
        <f>AN91 * (Percentages!AN$18 * Percentages!$D$27)</f>
        <v>85.45675222</v>
      </c>
      <c r="AO163" s="12">
        <f>AO91 * (Percentages!AO$18 * Percentages!$D$27)</f>
        <v>167.4577298</v>
      </c>
      <c r="AP163" s="12">
        <f>AP91 * (Percentages!AP$18 * Percentages!$D$27)</f>
        <v>142.8016185</v>
      </c>
      <c r="AQ163" s="12">
        <f>AQ91 * (Percentages!AQ$18 * Percentages!$D$27)</f>
        <v>89.44346656</v>
      </c>
      <c r="AR163" s="12">
        <f>AR91 * (Percentages!AR$18 * Percentages!$D$27)</f>
        <v>8.852930526</v>
      </c>
      <c r="AS163" s="12">
        <f>AS91 * (Percentages!AS$18 * Percentages!$D$27)</f>
        <v>152.6130674</v>
      </c>
      <c r="AT163" s="12">
        <f>AT91 * (Percentages!AT$18 * Percentages!$D$27)</f>
        <v>8.387101918</v>
      </c>
      <c r="AU163" s="12">
        <f>AU91 * (Percentages!AU$18 * Percentages!$D$27)</f>
        <v>22.28933416</v>
      </c>
      <c r="AV163" s="12">
        <f>AV91 * (Percentages!AV$18 * Percentages!$D$27)</f>
        <v>113.134347</v>
      </c>
      <c r="AW163" s="12">
        <f>AW91 * (Percentages!AW$18 * Percentages!$D$27)</f>
        <v>31.10019525</v>
      </c>
      <c r="AX163" s="12">
        <f>AX91 * (Percentages!AX$18 * Percentages!$D$27)</f>
        <v>33.56227638</v>
      </c>
      <c r="AY163" s="12">
        <f>AY91 * (Percentages!AY$18 * Percentages!$D$27)</f>
        <v>8.109856945</v>
      </c>
      <c r="AZ163" s="12">
        <f>AZ91 * (Percentages!AZ$18 * Percentages!$D$27)</f>
        <v>26.22052842</v>
      </c>
      <c r="BA163" s="12">
        <f>BA91 * (Percentages!BA$18 * Percentages!$D$27)</f>
        <v>43.46227222</v>
      </c>
      <c r="BB163" s="12">
        <f>BB91 * (Percentages!BB$18 * Percentages!$D$27)</f>
        <v>20.99059082</v>
      </c>
    </row>
    <row r="164">
      <c r="A164" s="2" t="s">
        <v>62</v>
      </c>
      <c r="B164" s="8">
        <f>B92 * (Percentages!B$17 * Percentages!$D$27)</f>
        <v>0</v>
      </c>
      <c r="C164" s="8">
        <f>C92 * (Percentages!C$17 * Percentages!$D$27)</f>
        <v>221.6986473</v>
      </c>
      <c r="D164" s="5">
        <v>0.0</v>
      </c>
      <c r="E164" s="8">
        <f>E92 * (Percentages!E$17 * Percentages!$D$27)</f>
        <v>113.2041697</v>
      </c>
      <c r="F164" s="8">
        <f>F92 * (Percentages!F$17 * Percentages!$D$27)</f>
        <v>68.97745108</v>
      </c>
      <c r="G164" s="8">
        <f>G92 * (Percentages!G$17 * Percentages!$D$27)</f>
        <v>178.082477</v>
      </c>
      <c r="H164" s="8">
        <f>H92 * (Percentages!H$17 * Percentages!$D$27)</f>
        <v>0</v>
      </c>
      <c r="I164" s="8">
        <f>I92 * (Percentages!I$17 * Percentages!$D$27)</f>
        <v>0</v>
      </c>
      <c r="J164" s="8">
        <f>J92 * (Percentages!J$17 * Percentages!$D$27)</f>
        <v>150.7613004</v>
      </c>
      <c r="K164" s="8">
        <f>K92 * (Percentages!K$17 * Percentages!$D$27)</f>
        <v>128.1010609</v>
      </c>
      <c r="L164" s="8">
        <f>L92 * (Percentages!L$17 * Percentages!$D$27)</f>
        <v>143.7337617</v>
      </c>
      <c r="M164" s="8">
        <f>M92 * (Percentages!M$17 * Percentages!$D$27)</f>
        <v>60.78950461</v>
      </c>
      <c r="N164" s="8">
        <f>N92 * (Percentages!N$17 * Percentages!$D$27)</f>
        <v>26.29782413</v>
      </c>
      <c r="O164" s="8">
        <f>O92 * (Percentages!O$17 * Percentages!$D$27)</f>
        <v>165.9491016</v>
      </c>
      <c r="P164" s="8">
        <f>P92 * (Percentages!P$17 * Percentages!$D$27)</f>
        <v>170.7155405</v>
      </c>
      <c r="Q164" s="8">
        <f>Q92 * (Percentages!Q$17 * Percentages!$D$27)</f>
        <v>156.9051016</v>
      </c>
      <c r="R164" s="8">
        <f>R92 * (Percentages!R$17 * Percentages!$D$27)</f>
        <v>74.33088819</v>
      </c>
      <c r="S164" s="8">
        <f>S92 * (Percentages!S$17 * Percentages!$D$27)</f>
        <v>106.979756</v>
      </c>
      <c r="T164" s="8">
        <f>T92 * (Percentages!T$17 * Percentages!$D$27)</f>
        <v>170.8571209</v>
      </c>
      <c r="U164" s="8">
        <f>U92 * (Percentages!U$17 * Percentages!$D$27)</f>
        <v>172.4863281</v>
      </c>
      <c r="V164" s="8">
        <f>V92 * (Percentages!V$17 * Percentages!$D$27)</f>
        <v>108.5634193</v>
      </c>
      <c r="W164" s="8">
        <f>W92 * (Percentages!W$17 * Percentages!$D$27)</f>
        <v>78.32830683</v>
      </c>
      <c r="X164" s="8">
        <f>X92 * (Percentages!X$17 * Percentages!$D$27)</f>
        <v>13.87279874</v>
      </c>
      <c r="Y164" s="8">
        <f>Y92 * (Percentages!Y$17 * Percentages!$D$27)</f>
        <v>155.9929023</v>
      </c>
      <c r="Z164" s="8">
        <f>Z92 * (Percentages!Z$17 * Percentages!$D$27)</f>
        <v>118.8158499</v>
      </c>
      <c r="AA164" s="8">
        <f>AA92 * (Percentages!AA$17 * Percentages!$D$27)</f>
        <v>140.4484186</v>
      </c>
      <c r="AB164" s="8">
        <f>AB92 * (Percentages!AB$17 * Percentages!$D$27)</f>
        <v>57.51197258</v>
      </c>
      <c r="AC164" s="8">
        <f>AC92 * (Percentages!AC$17 * Percentages!$D$27)</f>
        <v>167.2915187</v>
      </c>
      <c r="AD164" s="8">
        <f>AD92 * (Percentages!AD$17 * Percentages!$D$27)</f>
        <v>45.92565282</v>
      </c>
      <c r="AE164" s="8">
        <f>AE92 * (Percentages!AE$17 * Percentages!$D$27)</f>
        <v>7.966003421</v>
      </c>
      <c r="AF164" s="12">
        <f>AF92 * (Percentages!AF$18 * Percentages!$D$27)</f>
        <v>187.2321369</v>
      </c>
      <c r="AG164" s="11">
        <v>0.0</v>
      </c>
      <c r="AH164" s="12">
        <f>AH92 * (Percentages!AH$18 * Percentages!$D$27)</f>
        <v>179.3133673</v>
      </c>
      <c r="AI164" s="12">
        <f>AI92 * (Percentages!AI$18 * Percentages!$D$27)</f>
        <v>13.10978266</v>
      </c>
      <c r="AJ164" s="12">
        <f>AJ92 * (Percentages!AJ$18 * Percentages!$D$27)</f>
        <v>138.030041</v>
      </c>
      <c r="AK164" s="12">
        <f>AK92 * (Percentages!AK$18 * Percentages!$D$27)</f>
        <v>133.524195</v>
      </c>
      <c r="AL164" s="12">
        <f>AL92 * (Percentages!AL$18 * Percentages!$D$27)</f>
        <v>88.22576553</v>
      </c>
      <c r="AM164" s="12">
        <f>AM92 * (Percentages!AM$18 * Percentages!$D$27)</f>
        <v>143.6528841</v>
      </c>
      <c r="AN164" s="12">
        <f>AN92 * (Percentages!AN$18 * Percentages!$D$27)</f>
        <v>115.7801159</v>
      </c>
      <c r="AO164" s="12">
        <f>AO92 * (Percentages!AO$18 * Percentages!$D$27)</f>
        <v>179.2091495</v>
      </c>
      <c r="AP164" s="12">
        <f>AP92 * (Percentages!AP$18 * Percentages!$D$27)</f>
        <v>115.8579169</v>
      </c>
      <c r="AQ164" s="12">
        <f>AQ92 * (Percentages!AQ$18 * Percentages!$D$27)</f>
        <v>165.3348927</v>
      </c>
      <c r="AR164" s="12">
        <f>AR92 * (Percentages!AR$18 * Percentages!$D$27)</f>
        <v>120.9900505</v>
      </c>
      <c r="AS164" s="12">
        <f>AS92 * (Percentages!AS$18 * Percentages!$D$27)</f>
        <v>134.2994993</v>
      </c>
      <c r="AT164" s="12">
        <f>AT92 * (Percentages!AT$18 * Percentages!$D$27)</f>
        <v>123.0108281</v>
      </c>
      <c r="AU164" s="12">
        <f>AU92 * (Percentages!AU$18 * Percentages!$D$27)</f>
        <v>136.5221717</v>
      </c>
      <c r="AV164" s="12">
        <f>AV92 * (Percentages!AV$18 * Percentages!$D$27)</f>
        <v>79.49981139</v>
      </c>
      <c r="AW164" s="12">
        <f>AW92 * (Percentages!AW$18 * Percentages!$D$27)</f>
        <v>110.2643286</v>
      </c>
      <c r="AX164" s="12">
        <f>AX92 * (Percentages!AX$18 * Percentages!$D$27)</f>
        <v>184.5925201</v>
      </c>
      <c r="AY164" s="12">
        <f>AY92 * (Percentages!AY$18 * Percentages!$D$27)</f>
        <v>105.4281403</v>
      </c>
      <c r="AZ164" s="12">
        <f>AZ92 * (Percentages!AZ$18 * Percentages!$D$27)</f>
        <v>104.8821137</v>
      </c>
      <c r="BA164" s="12">
        <f>BA92 * (Percentages!BA$18 * Percentages!$D$27)</f>
        <v>136.1817863</v>
      </c>
      <c r="BB164" s="12">
        <f>BB92 * (Percentages!BB$18 * Percentages!$D$27)</f>
        <v>149.9327916</v>
      </c>
    </row>
    <row r="165">
      <c r="A165" s="2" t="s">
        <v>63</v>
      </c>
      <c r="B165" s="8">
        <f>B93 * (Percentages!B$17 * Percentages!$D$27)</f>
        <v>114.6105026</v>
      </c>
      <c r="C165" s="8">
        <f>C93 * (Percentages!C$17 * Percentages!$D$27)</f>
        <v>139.8406852</v>
      </c>
      <c r="D165" s="5">
        <v>0.0</v>
      </c>
      <c r="E165" s="8">
        <f>E93 * (Percentages!E$17 * Percentages!$D$27)</f>
        <v>164.3286334</v>
      </c>
      <c r="F165" s="8">
        <f>F93 * (Percentages!F$17 * Percentages!$D$27)</f>
        <v>110.3639217</v>
      </c>
      <c r="G165" s="8">
        <f>G93 * (Percentages!G$17 * Percentages!$D$27)</f>
        <v>112.4731434</v>
      </c>
      <c r="H165" s="8">
        <f>H93 * (Percentages!H$17 * Percentages!$D$27)</f>
        <v>212.7049074</v>
      </c>
      <c r="I165" s="8">
        <f>I93 * (Percentages!I$17 * Percentages!$D$27)</f>
        <v>0</v>
      </c>
      <c r="J165" s="8">
        <f>J93 * (Percentages!J$17 * Percentages!$D$27)</f>
        <v>63.78362708</v>
      </c>
      <c r="K165" s="8">
        <f>K93 * (Percentages!K$17 * Percentages!$D$27)</f>
        <v>66.9619182</v>
      </c>
      <c r="L165" s="8">
        <f>L93 * (Percentages!L$17 * Percentages!$D$27)</f>
        <v>51.74415421</v>
      </c>
      <c r="M165" s="8">
        <f>M93 * (Percentages!M$17 * Percentages!$D$27)</f>
        <v>96.71057552</v>
      </c>
      <c r="N165" s="8">
        <f>N93 * (Percentages!N$17 * Percentages!$D$27)</f>
        <v>107.8210789</v>
      </c>
      <c r="O165" s="8">
        <f>O93 * (Percentages!O$17 * Percentages!$D$27)</f>
        <v>72.7846937</v>
      </c>
      <c r="P165" s="8">
        <f>P93 * (Percentages!P$17 * Percentages!$D$27)</f>
        <v>48.77586872</v>
      </c>
      <c r="Q165" s="8">
        <f>Q93 * (Percentages!Q$17 * Percentages!$D$27)</f>
        <v>41.44663061</v>
      </c>
      <c r="R165" s="8">
        <f>R93 * (Percentages!R$17 * Percentages!$D$27)</f>
        <v>180.1094598</v>
      </c>
      <c r="S165" s="8">
        <f>S93 * (Percentages!S$17 * Percentages!$D$27)</f>
        <v>169.3846136</v>
      </c>
      <c r="T165" s="8">
        <f>T93 * (Percentages!T$17 * Percentages!$D$27)</f>
        <v>137.7880007</v>
      </c>
      <c r="U165" s="8">
        <f>U93 * (Percentages!U$17 * Percentages!$D$27)</f>
        <v>172.4863281</v>
      </c>
      <c r="V165" s="8">
        <f>V93 * (Percentages!V$17 * Percentages!$D$27)</f>
        <v>114.7670433</v>
      </c>
      <c r="W165" s="8">
        <f>W93 * (Percentages!W$17 * Percentages!$D$27)</f>
        <v>31.91153241</v>
      </c>
      <c r="X165" s="8">
        <f>X93 * (Percentages!X$17 * Percentages!$D$27)</f>
        <v>141.5025472</v>
      </c>
      <c r="Y165" s="8">
        <f>Y93 * (Percentages!Y$17 * Percentages!$D$27)</f>
        <v>43.33136176</v>
      </c>
      <c r="Z165" s="8">
        <f>Z93 * (Percentages!Z$17 * Percentages!$D$27)</f>
        <v>99.47373482</v>
      </c>
      <c r="AA165" s="8">
        <f>AA93 * (Percentages!AA$17 * Percentages!$D$27)</f>
        <v>110.7381762</v>
      </c>
      <c r="AB165" s="8">
        <f>AB93 * (Percentages!AB$17 * Percentages!$D$27)</f>
        <v>60.12615315</v>
      </c>
      <c r="AC165" s="8">
        <f>AC93 * (Percentages!AC$17 * Percentages!$D$27)</f>
        <v>183.7464222</v>
      </c>
      <c r="AD165" s="8">
        <f>AD93 * (Percentages!AD$17 * Percentages!$D$27)</f>
        <v>75.6422517</v>
      </c>
      <c r="AE165" s="8">
        <f>AE93 * (Percentages!AE$17 * Percentages!$D$27)</f>
        <v>143.3880616</v>
      </c>
      <c r="AF165" s="12">
        <f>AF93 * (Percentages!AF$18 * Percentages!$D$27)</f>
        <v>106.5782933</v>
      </c>
      <c r="AG165" s="11">
        <v>0.0</v>
      </c>
      <c r="AH165" s="12">
        <f>AH93 * (Percentages!AH$18 * Percentages!$D$27)</f>
        <v>127.6468038</v>
      </c>
      <c r="AI165" s="12">
        <f>AI93 * (Percentages!AI$18 * Percentages!$D$27)</f>
        <v>110.1221743</v>
      </c>
      <c r="AJ165" s="12">
        <f>AJ93 * (Percentages!AJ$18 * Percentages!$D$27)</f>
        <v>90.25041142</v>
      </c>
      <c r="AK165" s="12">
        <f>AK93 * (Percentages!AK$18 * Percentages!$D$27)</f>
        <v>122.6242607</v>
      </c>
      <c r="AL165" s="12">
        <f>AL93 * (Percentages!AL$18 * Percentages!$D$27)</f>
        <v>82.53378065</v>
      </c>
      <c r="AM165" s="12">
        <f>AM93 * (Percentages!AM$18 * Percentages!$D$27)</f>
        <v>160.8912302</v>
      </c>
      <c r="AN165" s="12">
        <f>AN93 * (Percentages!AN$18 * Percentages!$D$27)</f>
        <v>113.0234465</v>
      </c>
      <c r="AO165" s="12">
        <f>AO93 * (Percentages!AO$18 * Percentages!$D$27)</f>
        <v>146.8927455</v>
      </c>
      <c r="AP165" s="12">
        <f>AP93 * (Percentages!AP$18 * Percentages!$D$27)</f>
        <v>96.99732576</v>
      </c>
      <c r="AQ165" s="12">
        <f>AQ93 * (Percentages!AQ$18 * Percentages!$D$27)</f>
        <v>121.9683635</v>
      </c>
      <c r="AR165" s="12">
        <f>AR93 * (Percentages!AR$18 * Percentages!$D$27)</f>
        <v>153.4507958</v>
      </c>
      <c r="AS165" s="12">
        <f>AS93 * (Percentages!AS$18 * Percentages!$D$27)</f>
        <v>173.9788969</v>
      </c>
      <c r="AT165" s="12">
        <f>AT93 * (Percentages!AT$18 * Percentages!$D$27)</f>
        <v>156.5592358</v>
      </c>
      <c r="AU165" s="12">
        <f>AU93 * (Percentages!AU$18 * Percentages!$D$27)</f>
        <v>172.7423397</v>
      </c>
      <c r="AV165" s="12">
        <f>AV93 * (Percentages!AV$18 * Percentages!$D$27)</f>
        <v>192.6341584</v>
      </c>
      <c r="AW165" s="12">
        <f>AW93 * (Percentages!AW$18 * Percentages!$D$27)</f>
        <v>169.6374286</v>
      </c>
      <c r="AX165" s="12">
        <f>AX93 * (Percentages!AX$18 * Percentages!$D$27)</f>
        <v>125.8585364</v>
      </c>
      <c r="AY165" s="12">
        <f>AY93 * (Percentages!AY$18 * Percentages!$D$27)</f>
        <v>83.8018551</v>
      </c>
      <c r="AZ165" s="12">
        <f>AZ93 * (Percentages!AZ$18 * Percentages!$D$27)</f>
        <v>159.9452234</v>
      </c>
      <c r="BA165" s="12">
        <f>BA93 * (Percentages!BA$18 * Percentages!$D$27)</f>
        <v>136.1817863</v>
      </c>
      <c r="BB165" s="12">
        <f>BB93 * (Percentages!BB$18 * Percentages!$D$27)</f>
        <v>158.9287591</v>
      </c>
    </row>
    <row r="166">
      <c r="A166" s="2" t="s">
        <v>96</v>
      </c>
      <c r="B166" s="8">
        <f>B94 * (Percentages!B$17 * Percentages!$D$27)</f>
        <v>0</v>
      </c>
      <c r="C166" s="8">
        <f>C94 * (Percentages!C$17 * Percentages!$D$27)</f>
        <v>218.2878989</v>
      </c>
      <c r="D166" s="5">
        <v>0.0</v>
      </c>
      <c r="E166" s="8">
        <f>E94 * (Percentages!E$17 * Percentages!$D$27)</f>
        <v>73.0349482</v>
      </c>
      <c r="F166" s="8">
        <f>F94 * (Percentages!F$17 * Percentages!$D$27)</f>
        <v>41.38647065</v>
      </c>
      <c r="G166" s="8">
        <f>G94 * (Percentages!G$17 * Percentages!$D$27)</f>
        <v>206.2007628</v>
      </c>
      <c r="H166" s="8">
        <f>H94 * (Percentages!H$17 * Percentages!$D$27)</f>
        <v>0</v>
      </c>
      <c r="I166" s="8">
        <f>I94 * (Percentages!I$17 * Percentages!$D$27)</f>
        <v>0</v>
      </c>
      <c r="J166" s="8">
        <f>J94 * (Percentages!J$17 * Percentages!$D$27)</f>
        <v>191.3508812</v>
      </c>
      <c r="K166" s="8">
        <f>K94 * (Percentages!K$17 * Percentages!$D$27)</f>
        <v>192.1515914</v>
      </c>
      <c r="L166" s="8">
        <f>L94 * (Percentages!L$17 * Percentages!$D$27)</f>
        <v>158.1071379</v>
      </c>
      <c r="M166" s="8">
        <f>M94 * (Percentages!M$17 * Percentages!$D$27)</f>
        <v>118.8158499</v>
      </c>
      <c r="N166" s="8">
        <f>N94 * (Percentages!N$17 * Percentages!$D$27)</f>
        <v>52.59564826</v>
      </c>
      <c r="O166" s="8">
        <f>O94 * (Percentages!O$17 * Percentages!$D$27)</f>
        <v>186.3288159</v>
      </c>
      <c r="P166" s="8">
        <f>P94 * (Percentages!P$17 * Percentages!$D$27)</f>
        <v>181.5546225</v>
      </c>
      <c r="Q166" s="8">
        <f>Q94 * (Percentages!Q$17 * Percentages!$D$27)</f>
        <v>150.9841544</v>
      </c>
      <c r="R166" s="8">
        <f>R94 * (Percentages!R$17 * Percentages!$D$27)</f>
        <v>182.9683402</v>
      </c>
      <c r="S166" s="8">
        <f>S94 * (Percentages!S$17 * Percentages!$D$27)</f>
        <v>38.63157855</v>
      </c>
      <c r="T166" s="8">
        <f>T94 * (Percentages!T$17 * Percentages!$D$27)</f>
        <v>170.8571209</v>
      </c>
      <c r="U166" s="8">
        <f>U94 * (Percentages!U$17 * Percentages!$D$27)</f>
        <v>139.7734038</v>
      </c>
      <c r="V166" s="8">
        <f>V94 * (Percentages!V$17 * Percentages!$D$27)</f>
        <v>114.7670433</v>
      </c>
      <c r="W166" s="8">
        <f>W94 * (Percentages!W$17 * Percentages!$D$27)</f>
        <v>89.93250043</v>
      </c>
      <c r="X166" s="8">
        <f>X94 * (Percentages!X$17 * Percentages!$D$27)</f>
        <v>180.3463836</v>
      </c>
      <c r="Y166" s="8">
        <f>Y94 * (Percentages!Y$17 * Percentages!$D$27)</f>
        <v>190.6579917</v>
      </c>
      <c r="Z166" s="8">
        <f>Z94 * (Percentages!Z$17 * Percentages!$D$27)</f>
        <v>179.6053545</v>
      </c>
      <c r="AA166" s="8">
        <f>AA94 * (Percentages!AA$17 * Percentages!$D$27)</f>
        <v>137.7474874</v>
      </c>
      <c r="AB166" s="8">
        <f>AB94 * (Percentages!AB$17 * Percentages!$D$27)</f>
        <v>169.9217372</v>
      </c>
      <c r="AC166" s="8">
        <f>AC94 * (Percentages!AC$17 * Percentages!$D$27)</f>
        <v>93.24445304</v>
      </c>
      <c r="AD166" s="8">
        <f>AD94 * (Percentages!AD$17 * Percentages!$D$27)</f>
        <v>140.4784674</v>
      </c>
      <c r="AE166" s="8">
        <f>AE94 * (Percentages!AE$17 * Percentages!$D$27)</f>
        <v>31.86401368</v>
      </c>
      <c r="AF166" s="12">
        <f>AF94 * (Percentages!AF$18 * Percentages!$D$27)</f>
        <v>184.3516425</v>
      </c>
      <c r="AG166" s="11">
        <v>0.0</v>
      </c>
      <c r="AH166" s="12">
        <f>AH94 * (Percentages!AH$18 * Percentages!$D$27)</f>
        <v>100.2939173</v>
      </c>
      <c r="AI166" s="12">
        <f>AI94 * (Percentages!AI$18 * Percentages!$D$27)</f>
        <v>5.243913064</v>
      </c>
      <c r="AJ166" s="12">
        <f>AJ94 * (Percentages!AJ$18 * Percentages!$D$27)</f>
        <v>148.6477365</v>
      </c>
      <c r="AK166" s="12">
        <f>AK94 * (Percentages!AK$18 * Percentages!$D$27)</f>
        <v>171.673965</v>
      </c>
      <c r="AL166" s="12">
        <f>AL94 * (Percentages!AL$18 * Percentages!$D$27)</f>
        <v>182.1435159</v>
      </c>
      <c r="AM166" s="12">
        <f>AM94 * (Percentages!AM$18 * Percentages!$D$27)</f>
        <v>189.621807</v>
      </c>
      <c r="AN166" s="12">
        <f>AN94 * (Percentages!AN$18 * Percentages!$D$27)</f>
        <v>22.05335541</v>
      </c>
      <c r="AO166" s="12">
        <f>AO94 * (Percentages!AO$18 * Percentages!$D$27)</f>
        <v>135.1413258</v>
      </c>
      <c r="AP166" s="12">
        <f>AP94 * (Percentages!AP$18 * Percentages!$D$27)</f>
        <v>96.99732576</v>
      </c>
      <c r="AQ166" s="12">
        <f>AQ94 * (Percentages!AQ$18 * Percentages!$D$27)</f>
        <v>140.94122</v>
      </c>
      <c r="AR166" s="12">
        <f>AR94 * (Percentages!AR$18 * Percentages!$D$27)</f>
        <v>2.950976842</v>
      </c>
      <c r="AS166" s="12">
        <f>AS94 * (Percentages!AS$18 * Percentages!$D$27)</f>
        <v>30.52261349</v>
      </c>
      <c r="AT166" s="12">
        <f>AT94 * (Percentages!AT$18 * Percentages!$D$27)</f>
        <v>178.9248409</v>
      </c>
      <c r="AU166" s="12">
        <f>AU94 * (Percentages!AU$18 * Percentages!$D$27)</f>
        <v>178.3146733</v>
      </c>
      <c r="AV166" s="12">
        <f>AV94 * (Percentages!AV$18 * Percentages!$D$27)</f>
        <v>6.115370107</v>
      </c>
      <c r="AW166" s="12">
        <f>AW94 * (Percentages!AW$18 * Percentages!$D$27)</f>
        <v>8.481871432</v>
      </c>
      <c r="AX166" s="12">
        <f>AX94 * (Percentages!AX$18 * Percentages!$D$27)</f>
        <v>81.10883459</v>
      </c>
      <c r="AY166" s="12">
        <f>AY94 * (Percentages!AY$18 * Percentages!$D$27)</f>
        <v>148.6807107</v>
      </c>
      <c r="AZ166" s="12">
        <f>AZ94 * (Percentages!AZ$18 * Percentages!$D$27)</f>
        <v>99.63800801</v>
      </c>
      <c r="BA166" s="12">
        <f>BA94 * (Percentages!BA$18 * Percentages!$D$27)</f>
        <v>188.3365129</v>
      </c>
      <c r="BB166" s="12">
        <f>BB94 * (Percentages!BB$18 * Percentages!$D$27)</f>
        <v>56.97446081</v>
      </c>
    </row>
    <row r="167">
      <c r="A167" s="2" t="s">
        <v>64</v>
      </c>
      <c r="B167" s="8">
        <f>B95 * (Percentages!B$17 * Percentages!$D$27)</f>
        <v>114.6105026</v>
      </c>
      <c r="C167" s="8">
        <f>C95 * (Percentages!C$17 * Percentages!$D$27)</f>
        <v>92.09020733</v>
      </c>
      <c r="D167" s="5">
        <v>0.0</v>
      </c>
      <c r="E167" s="8">
        <f>E95 * (Percentages!E$17 * Percentages!$D$27)</f>
        <v>233.7118342</v>
      </c>
      <c r="F167" s="8">
        <f>F95 * (Percentages!F$17 * Percentages!$D$27)</f>
        <v>148.3015198</v>
      </c>
      <c r="G167" s="8">
        <f>G95 * (Percentages!G$17 * Percentages!$D$27)</f>
        <v>68.7335876</v>
      </c>
      <c r="H167" s="8">
        <f>H95 * (Percentages!H$17 * Percentages!$D$27)</f>
        <v>180.7991713</v>
      </c>
      <c r="I167" s="8">
        <f>I95 * (Percentages!I$17 * Percentages!$D$27)</f>
        <v>0</v>
      </c>
      <c r="J167" s="8">
        <f>J95 * (Percentages!J$17 * Percentages!$D$27)</f>
        <v>31.89181354</v>
      </c>
      <c r="K167" s="8">
        <f>K95 * (Percentages!K$17 * Percentages!$D$27)</f>
        <v>98.98718343</v>
      </c>
      <c r="L167" s="8">
        <f>L95 * (Percentages!L$17 * Percentages!$D$27)</f>
        <v>17.2480514</v>
      </c>
      <c r="M167" s="8">
        <f>M95 * (Percentages!M$17 * Percentages!$D$27)</f>
        <v>30.39475231</v>
      </c>
      <c r="N167" s="8">
        <f>N95 * (Percentages!N$17 * Percentages!$D$27)</f>
        <v>57.85521309</v>
      </c>
      <c r="O167" s="8">
        <f>O95 * (Percentages!O$17 * Percentages!$D$27)</f>
        <v>49.49359172</v>
      </c>
      <c r="P167" s="8">
        <f>P95 * (Percentages!P$17 * Percentages!$D$27)</f>
        <v>92.13219647</v>
      </c>
      <c r="Q167" s="8">
        <f>Q95 * (Percentages!Q$17 * Percentages!$D$27)</f>
        <v>29.60473615</v>
      </c>
      <c r="R167" s="8">
        <f>R95 * (Percentages!R$17 * Percentages!$D$27)</f>
        <v>62.89536693</v>
      </c>
      <c r="S167" s="8">
        <f>S95 * (Percentages!S$17 * Percentages!$D$27)</f>
        <v>190.1862328</v>
      </c>
      <c r="T167" s="8">
        <f>T95 * (Percentages!T$17 * Percentages!$D$27)</f>
        <v>107.4746405</v>
      </c>
      <c r="U167" s="8">
        <f>U95 * (Percentages!U$17 * Percentages!$D$27)</f>
        <v>172.4863281</v>
      </c>
      <c r="V167" s="8">
        <f>V95 * (Percentages!V$17 * Percentages!$D$27)</f>
        <v>186.1087189</v>
      </c>
      <c r="W167" s="8">
        <f>W95 * (Percentages!W$17 * Percentages!$D$27)</f>
        <v>156.6566137</v>
      </c>
      <c r="X167" s="8">
        <f>X95 * (Percentages!X$17 * Percentages!$D$27)</f>
        <v>102.6587107</v>
      </c>
      <c r="Y167" s="8">
        <f>Y95 * (Percentages!Y$17 * Percentages!$D$27)</f>
        <v>31.77633196</v>
      </c>
      <c r="Z167" s="8">
        <f>Z95 * (Percentages!Z$17 * Percentages!$D$27)</f>
        <v>13.8157965</v>
      </c>
      <c r="AA167" s="8">
        <f>AA95 * (Percentages!AA$17 * Percentages!$D$27)</f>
        <v>13.50465563</v>
      </c>
      <c r="AB167" s="8">
        <f>AB95 * (Percentages!AB$17 * Percentages!$D$27)</f>
        <v>125.4806675</v>
      </c>
      <c r="AC167" s="8">
        <f>AC95 * (Percentages!AC$17 * Percentages!$D$27)</f>
        <v>109.6993565</v>
      </c>
      <c r="AD167" s="8">
        <f>AD95 * (Percentages!AD$17 * Percentages!$D$27)</f>
        <v>99.9558326</v>
      </c>
      <c r="AE167" s="8">
        <f>AE95 * (Percentages!AE$17 * Percentages!$D$27)</f>
        <v>77.00469974</v>
      </c>
      <c r="AF167" s="12">
        <f>AF95 * (Percentages!AF$18 * Percentages!$D$27)</f>
        <v>69.13186595</v>
      </c>
      <c r="AG167" s="11">
        <v>0.0</v>
      </c>
      <c r="AH167" s="12">
        <f>AH95 * (Percentages!AH$18 * Percentages!$D$27)</f>
        <v>200.5878346</v>
      </c>
      <c r="AI167" s="12">
        <f>AI95 * (Percentages!AI$18 * Percentages!$D$27)</f>
        <v>52.43913064</v>
      </c>
      <c r="AJ167" s="12">
        <f>AJ95 * (Percentages!AJ$18 * Percentages!$D$27)</f>
        <v>116.7946501</v>
      </c>
      <c r="AK167" s="12">
        <f>AK95 * (Percentages!AK$18 * Percentages!$D$27)</f>
        <v>117.1742936</v>
      </c>
      <c r="AL167" s="12">
        <f>AL95 * (Percentages!AL$18 * Percentages!$D$27)</f>
        <v>73.99580335</v>
      </c>
      <c r="AM167" s="12">
        <f>AM95 * (Percentages!AM$18 * Percentages!$D$27)</f>
        <v>89.06478814</v>
      </c>
      <c r="AN167" s="12">
        <f>AN95 * (Percentages!AN$18 * Percentages!$D$27)</f>
        <v>181.9401822</v>
      </c>
      <c r="AO167" s="12">
        <f>AO95 * (Percentages!AO$18 * Percentages!$D$27)</f>
        <v>193.898424</v>
      </c>
      <c r="AP167" s="12">
        <f>AP95 * (Percentages!AP$18 * Percentages!$D$27)</f>
        <v>175.1340604</v>
      </c>
      <c r="AQ167" s="12">
        <f>AQ95 * (Percentages!AQ$18 * Percentages!$D$27)</f>
        <v>165.3348927</v>
      </c>
      <c r="AR167" s="12">
        <f>AR95 * (Percentages!AR$18 * Percentages!$D$27)</f>
        <v>174.1076337</v>
      </c>
      <c r="AS167" s="12">
        <f>AS95 * (Percentages!AS$18 * Percentages!$D$27)</f>
        <v>204.5015104</v>
      </c>
      <c r="AT167" s="12">
        <f>AT95 * (Percentages!AT$18 * Percentages!$D$27)</f>
        <v>58.70971343</v>
      </c>
      <c r="AU167" s="12">
        <f>AU95 * (Percentages!AU$18 * Percentages!$D$27)</f>
        <v>64.0818357</v>
      </c>
      <c r="AV167" s="12">
        <f>AV95 * (Percentages!AV$18 * Percentages!$D$27)</f>
        <v>155.9419377</v>
      </c>
      <c r="AW167" s="12">
        <f>AW95 * (Percentages!AW$18 * Percentages!$D$27)</f>
        <v>141.3645239</v>
      </c>
      <c r="AX167" s="12">
        <f>AX95 * (Percentages!AX$18 * Percentages!$D$27)</f>
        <v>176.201951</v>
      </c>
      <c r="AY167" s="12">
        <f>AY95 * (Percentages!AY$18 * Percentages!$D$27)</f>
        <v>29.73614213</v>
      </c>
      <c r="AZ167" s="12">
        <f>AZ95 * (Percentages!AZ$18 * Percentages!$D$27)</f>
        <v>34.08668695</v>
      </c>
      <c r="BA167" s="12">
        <f>BA95 * (Percentages!BA$18 * Percentages!$D$27)</f>
        <v>89.82202925</v>
      </c>
      <c r="BB167" s="12">
        <f>BB95 * (Percentages!BB$18 * Percentages!$D$27)</f>
        <v>197.9112849</v>
      </c>
    </row>
    <row r="168">
      <c r="A168" s="2" t="s">
        <v>97</v>
      </c>
      <c r="B168" s="8">
        <f>B96 * (Percentages!B$17 * Percentages!$D$27)</f>
        <v>0</v>
      </c>
      <c r="C168" s="8">
        <f>C96 * (Percentages!C$17 * Percentages!$D$27)</f>
        <v>139.8406852</v>
      </c>
      <c r="D168" s="5">
        <v>0.0</v>
      </c>
      <c r="E168" s="8">
        <f>E96 * (Percentages!E$17 * Percentages!$D$27)</f>
        <v>47.47271633</v>
      </c>
      <c r="F168" s="8">
        <f>F96 * (Percentages!F$17 * Percentages!$D$27)</f>
        <v>65.52857852</v>
      </c>
      <c r="G168" s="8">
        <f>G96 * (Percentages!G$17 * Percentages!$D$27)</f>
        <v>156.2126991</v>
      </c>
      <c r="H168" s="8">
        <f>H96 * (Percentages!H$17 * Percentages!$D$27)</f>
        <v>74.44671759</v>
      </c>
      <c r="I168" s="8">
        <f>I96 * (Percentages!I$17 * Percentages!$D$27)</f>
        <v>0</v>
      </c>
      <c r="J168" s="8">
        <f>J96 * (Percentages!J$17 * Percentages!$D$27)</f>
        <v>144.9627888</v>
      </c>
      <c r="K168" s="8">
        <f>K96 * (Percentages!K$17 * Percentages!$D$27)</f>
        <v>84.43024469</v>
      </c>
      <c r="L168" s="8">
        <f>L96 * (Percentages!L$17 * Percentages!$D$27)</f>
        <v>169.6058388</v>
      </c>
      <c r="M168" s="8">
        <f>M96 * (Percentages!M$17 * Percentages!$D$27)</f>
        <v>151.9737615</v>
      </c>
      <c r="N168" s="8">
        <f>N96 * (Percentages!N$17 * Percentages!$D$27)</f>
        <v>139.3784679</v>
      </c>
      <c r="O168" s="8">
        <f>O96 * (Percentages!O$17 * Percentages!$D$27)</f>
        <v>128.1010609</v>
      </c>
      <c r="P168" s="8">
        <f>P96 * (Percentages!P$17 * Percentages!$D$27)</f>
        <v>56.90518018</v>
      </c>
      <c r="Q168" s="8">
        <f>Q96 * (Percentages!Q$17 * Percentages!$D$27)</f>
        <v>171.7074697</v>
      </c>
      <c r="R168" s="8">
        <f>R96 * (Percentages!R$17 * Percentages!$D$27)</f>
        <v>17.15328189</v>
      </c>
      <c r="S168" s="8">
        <f>S96 * (Percentages!S$17 * Percentages!$D$27)</f>
        <v>124.8097153</v>
      </c>
      <c r="T168" s="8">
        <f>T96 * (Percentages!T$17 * Percentages!$D$27)</f>
        <v>99.2073605</v>
      </c>
      <c r="U168" s="8">
        <f>U96 * (Percentages!U$17 * Percentages!$D$27)</f>
        <v>133.8255994</v>
      </c>
      <c r="V168" s="8">
        <f>V96 * (Percentages!V$17 * Percentages!$D$27)</f>
        <v>102.3597954</v>
      </c>
      <c r="W168" s="8">
        <f>W96 * (Percentages!W$17 * Percentages!$D$27)</f>
        <v>113.1408876</v>
      </c>
      <c r="X168" s="8">
        <f>X96 * (Percentages!X$17 * Percentages!$D$27)</f>
        <v>49.94207547</v>
      </c>
      <c r="Y168" s="8">
        <f>Y96 * (Percentages!Y$17 * Percentages!$D$27)</f>
        <v>138.6603576</v>
      </c>
      <c r="Z168" s="8">
        <f>Z96 * (Percentages!Z$17 * Percentages!$D$27)</f>
        <v>93.94741622</v>
      </c>
      <c r="AA168" s="8">
        <f>AA96 * (Percentages!AA$17 * Percentages!$D$27)</f>
        <v>162.0558676</v>
      </c>
      <c r="AB168" s="8">
        <f>AB96 * (Percentages!AB$17 * Percentages!$D$27)</f>
        <v>13.07090286</v>
      </c>
      <c r="AC168" s="8">
        <f>AC96 * (Percentages!AC$17 * Percentages!$D$27)</f>
        <v>74.04706565</v>
      </c>
      <c r="AD168" s="8">
        <f>AD96 * (Percentages!AD$17 * Percentages!$D$27)</f>
        <v>54.03017978</v>
      </c>
      <c r="AE168" s="8">
        <f>AE96 * (Percentages!AE$17 * Percentages!$D$27)</f>
        <v>98.24737553</v>
      </c>
      <c r="AF168" s="12">
        <f>AF96 * (Percentages!AF$18 * Percentages!$D$27)</f>
        <v>129.6222487</v>
      </c>
      <c r="AG168" s="11">
        <v>0.0</v>
      </c>
      <c r="AH168" s="12">
        <f>AH96 * (Percentages!AH$18 * Percentages!$D$27)</f>
        <v>54.70577307</v>
      </c>
      <c r="AI168" s="12">
        <f>AI96 * (Percentages!AI$18 * Percentages!$D$27)</f>
        <v>146.8295658</v>
      </c>
      <c r="AJ168" s="12">
        <f>AJ96 * (Percentages!AJ$18 * Percentages!$D$27)</f>
        <v>53.0884773</v>
      </c>
      <c r="AK168" s="12">
        <f>AK96 * (Percentages!AK$18 * Percentages!$D$27)</f>
        <v>29.97481928</v>
      </c>
      <c r="AL168" s="12">
        <f>AL96 * (Percentages!AL$18 * Percentages!$D$27)</f>
        <v>68.30381847</v>
      </c>
      <c r="AM168" s="12">
        <f>AM96 * (Percentages!AM$18 * Percentages!$D$27)</f>
        <v>83.31867277</v>
      </c>
      <c r="AN168" s="12">
        <f>AN96 * (Percentages!AN$18 * Percentages!$D$27)</f>
        <v>44.10671083</v>
      </c>
      <c r="AO168" s="12">
        <f>AO96 * (Percentages!AO$18 * Percentages!$D$27)</f>
        <v>47.00567855</v>
      </c>
      <c r="AP168" s="12">
        <f>AP96 * (Percentages!AP$18 * Percentages!$D$27)</f>
        <v>13.4718508</v>
      </c>
      <c r="AQ168" s="12">
        <f>AQ96 * (Percentages!AQ$18 * Percentages!$D$27)</f>
        <v>67.76020194</v>
      </c>
      <c r="AR168" s="12">
        <f>AR96 * (Percentages!AR$18 * Percentages!$D$27)</f>
        <v>168.20568</v>
      </c>
      <c r="AS168" s="12">
        <f>AS96 * (Percentages!AS$18 * Percentages!$D$27)</f>
        <v>51.88844293</v>
      </c>
      <c r="AT168" s="12">
        <f>AT96 * (Percentages!AT$18 * Percentages!$D$27)</f>
        <v>64.30111471</v>
      </c>
      <c r="AU168" s="12">
        <f>AU96 * (Percentages!AU$18 * Percentages!$D$27)</f>
        <v>61.29566893</v>
      </c>
      <c r="AV168" s="12">
        <f>AV96 * (Percentages!AV$18 * Percentages!$D$27)</f>
        <v>192.6341584</v>
      </c>
      <c r="AW168" s="12">
        <f>AW96 * (Percentages!AW$18 * Percentages!$D$27)</f>
        <v>172.4647191</v>
      </c>
      <c r="AX168" s="12">
        <f>AX96 * (Percentages!AX$18 * Percentages!$D$27)</f>
        <v>159.4208128</v>
      </c>
      <c r="AY168" s="12">
        <f>AY96 * (Percentages!AY$18 * Percentages!$D$27)</f>
        <v>54.06571297</v>
      </c>
      <c r="AZ168" s="12">
        <f>AZ96 * (Percentages!AZ$18 * Percentages!$D$27)</f>
        <v>115.3703251</v>
      </c>
      <c r="BA168" s="12">
        <f>BA96 * (Percentages!BA$18 * Percentages!$D$27)</f>
        <v>57.94969629</v>
      </c>
      <c r="BB168" s="12">
        <f>BB96 * (Percentages!BB$18 * Percentages!$D$27)</f>
        <v>59.97311664</v>
      </c>
    </row>
    <row r="169">
      <c r="A169" s="2" t="s">
        <v>65</v>
      </c>
      <c r="B169" s="8">
        <f>B97 * (Percentages!B$17 * Percentages!$D$27)</f>
        <v>114.6105026</v>
      </c>
      <c r="C169" s="8">
        <f>C97 * (Percentages!C$17 * Percentages!$D$27)</f>
        <v>34.1074842</v>
      </c>
      <c r="D169" s="5">
        <v>0.0</v>
      </c>
      <c r="E169" s="8">
        <f>E97 * (Percentages!E$17 * Percentages!$D$27)</f>
        <v>153.3733912</v>
      </c>
      <c r="F169" s="8">
        <f>F97 * (Percentages!F$17 * Percentages!$D$27)</f>
        <v>151.7503924</v>
      </c>
      <c r="G169" s="8">
        <f>G97 * (Percentages!G$17 * Percentages!$D$27)</f>
        <v>137.4671752</v>
      </c>
      <c r="H169" s="8">
        <f>H97 * (Percentages!H$17 * Percentages!$D$27)</f>
        <v>202.069662</v>
      </c>
      <c r="I169" s="8">
        <f>I97 * (Percentages!I$17 * Percentages!$D$27)</f>
        <v>0</v>
      </c>
      <c r="J169" s="8">
        <f>J97 * (Percentages!J$17 * Percentages!$D$27)</f>
        <v>110.1717195</v>
      </c>
      <c r="K169" s="8">
        <f>K97 * (Percentages!K$17 * Percentages!$D$27)</f>
        <v>139.7466119</v>
      </c>
      <c r="L169" s="8">
        <f>L97 * (Percentages!L$17 * Percentages!$D$27)</f>
        <v>94.86428272</v>
      </c>
      <c r="M169" s="8">
        <f>M97 * (Percentages!M$17 * Percentages!$D$27)</f>
        <v>151.9737615</v>
      </c>
      <c r="N169" s="8">
        <f>N97 * (Percentages!N$17 * Percentages!$D$27)</f>
        <v>160.4167272</v>
      </c>
      <c r="O169" s="8">
        <f>O97 * (Percentages!O$17 * Percentages!$D$27)</f>
        <v>20.37971424</v>
      </c>
      <c r="P169" s="8">
        <f>P97 * (Percentages!P$17 * Percentages!$D$27)</f>
        <v>29.80747533</v>
      </c>
      <c r="Q169" s="8">
        <f>Q97 * (Percentages!Q$17 * Percentages!$D$27)</f>
        <v>118.4189446</v>
      </c>
      <c r="R169" s="8">
        <f>R97 * (Percentages!R$17 * Percentages!$D$27)</f>
        <v>51.45984567</v>
      </c>
      <c r="S169" s="8">
        <f>S97 * (Percentages!S$17 * Percentages!$D$27)</f>
        <v>196.1295526</v>
      </c>
      <c r="T169" s="8">
        <f>T97 * (Percentages!T$17 * Percentages!$D$27)</f>
        <v>85.42856043</v>
      </c>
      <c r="U169" s="8">
        <f>U97 * (Percentages!U$17 * Percentages!$D$27)</f>
        <v>184.3819369</v>
      </c>
      <c r="V169" s="8">
        <f>V97 * (Percentages!V$17 * Percentages!$D$27)</f>
        <v>142.6833511</v>
      </c>
      <c r="W169" s="8">
        <f>W97 * (Percentages!W$17 * Percentages!$D$27)</f>
        <v>55.11991962</v>
      </c>
      <c r="X169" s="8">
        <f>X97 * (Percentages!X$17 * Percentages!$D$27)</f>
        <v>116.5315094</v>
      </c>
      <c r="Y169" s="8">
        <f>Y97 * (Percentages!Y$17 * Percentages!$D$27)</f>
        <v>86.66272352</v>
      </c>
      <c r="Z169" s="8">
        <f>Z97 * (Percentages!Z$17 * Percentages!$D$27)</f>
        <v>74.60530112</v>
      </c>
      <c r="AA169" s="8">
        <f>AA97 * (Percentages!AA$17 * Percentages!$D$27)</f>
        <v>94.53258942</v>
      </c>
      <c r="AB169" s="8">
        <f>AB97 * (Percentages!AB$17 * Percentages!$D$27)</f>
        <v>54.89779201</v>
      </c>
      <c r="AC169" s="8">
        <f>AC97 * (Percentages!AC$17 * Percentages!$D$27)</f>
        <v>150.8366152</v>
      </c>
      <c r="AD169" s="8">
        <f>AD97 * (Percentages!AD$17 * Percentages!$D$27)</f>
        <v>35.11961686</v>
      </c>
      <c r="AE169" s="8">
        <f>AE97 * (Percentages!AE$17 * Percentages!$D$27)</f>
        <v>2.655334474</v>
      </c>
      <c r="AF169" s="12">
        <f>AF97 * (Percentages!AF$18 * Percentages!$D$27)</f>
        <v>51.84889946</v>
      </c>
      <c r="AG169" s="11">
        <v>0.0</v>
      </c>
      <c r="AH169" s="12">
        <f>AH97 * (Percentages!AH$18 * Percentages!$D$27)</f>
        <v>42.54893461</v>
      </c>
      <c r="AI169" s="12">
        <f>AI97 * (Percentages!AI$18 * Percentages!$D$27)</f>
        <v>154.6954354</v>
      </c>
      <c r="AJ169" s="12">
        <f>AJ97 * (Percentages!AJ$18 * Percentages!$D$27)</f>
        <v>90.25041142</v>
      </c>
      <c r="AK169" s="12">
        <f>AK97 * (Percentages!AK$18 * Percentages!$D$27)</f>
        <v>81.74950713</v>
      </c>
      <c r="AL169" s="12">
        <f>AL97 * (Percentages!AL$18 * Percentages!$D$27)</f>
        <v>99.60973527</v>
      </c>
      <c r="AM169" s="12">
        <f>AM97 * (Percentages!AM$18 * Percentages!$D$27)</f>
        <v>135.033711</v>
      </c>
      <c r="AN169" s="12">
        <f>AN97 * (Percentages!AN$18 * Percentages!$D$27)</f>
        <v>77.18674394</v>
      </c>
      <c r="AO169" s="12">
        <f>AO97 * (Percentages!AO$18 * Percentages!$D$27)</f>
        <v>64.632808</v>
      </c>
      <c r="AP169" s="12">
        <f>AP97 * (Percentages!AP$18 * Percentages!$D$27)</f>
        <v>72.74799432</v>
      </c>
      <c r="AQ169" s="12">
        <f>AQ97 * (Percentages!AQ$18 * Percentages!$D$27)</f>
        <v>81.31224233</v>
      </c>
      <c r="AR169" s="12">
        <f>AR97 * (Percentages!AR$18 * Percentages!$D$27)</f>
        <v>106.2351663</v>
      </c>
      <c r="AS169" s="12">
        <f>AS97 * (Percentages!AS$18 * Percentages!$D$27)</f>
        <v>94.62010181</v>
      </c>
      <c r="AT169" s="12">
        <f>AT97 * (Percentages!AT$18 * Percentages!$D$27)</f>
        <v>78.27961791</v>
      </c>
      <c r="AU169" s="12">
        <f>AU97 * (Percentages!AU$18 * Percentages!$D$27)</f>
        <v>103.0881705</v>
      </c>
      <c r="AV169" s="12">
        <f>AV97 * (Percentages!AV$18 * Percentages!$D$27)</f>
        <v>183.4611032</v>
      </c>
      <c r="AW169" s="12">
        <f>AW97 * (Percentages!AW$18 * Percentages!$D$27)</f>
        <v>175.2920096</v>
      </c>
      <c r="AX169" s="12">
        <f>AX97 * (Percentages!AX$18 * Percentages!$D$27)</f>
        <v>92.29626005</v>
      </c>
      <c r="AY169" s="12">
        <f>AY97 * (Percentages!AY$18 * Percentages!$D$27)</f>
        <v>97.31828334</v>
      </c>
      <c r="AZ169" s="12">
        <f>AZ97 * (Percentages!AZ$18 * Percentages!$D$27)</f>
        <v>152.0790649</v>
      </c>
      <c r="BA169" s="12">
        <f>BA97 * (Percentages!BA$18 * Percentages!$D$27)</f>
        <v>118.7968774</v>
      </c>
      <c r="BB169" s="12">
        <f>BB97 * (Percentages!BB$18 * Percentages!$D$27)</f>
        <v>92.95833079</v>
      </c>
    </row>
    <row r="170">
      <c r="A170" s="2" t="s">
        <v>98</v>
      </c>
      <c r="B170" s="8">
        <f>B98 * (Percentages!B$17 * Percentages!$D$27)</f>
        <v>114.6105026</v>
      </c>
      <c r="C170" s="8">
        <f>C98 * (Percentages!C$17 * Percentages!$D$27)</f>
        <v>34.1074842</v>
      </c>
      <c r="D170" s="5">
        <v>0.0</v>
      </c>
      <c r="E170" s="8">
        <f>E98 * (Percentages!E$17 * Percentages!$D$27)</f>
        <v>109.5524223</v>
      </c>
      <c r="F170" s="8">
        <f>F98 * (Percentages!F$17 * Percentages!$D$27)</f>
        <v>93.11955895</v>
      </c>
      <c r="G170" s="8">
        <f>G98 * (Percentages!G$17 * Percentages!$D$27)</f>
        <v>153.0884451</v>
      </c>
      <c r="H170" s="8">
        <f>H98 * (Percentages!H$17 * Percentages!$D$27)</f>
        <v>141.8032716</v>
      </c>
      <c r="I170" s="8">
        <f>I98 * (Percentages!I$17 * Percentages!$D$27)</f>
        <v>0</v>
      </c>
      <c r="J170" s="8">
        <f>J98 * (Percentages!J$17 * Percentages!$D$27)</f>
        <v>110.1717195</v>
      </c>
      <c r="K170" s="8">
        <f>K98 * (Percentages!K$17 * Percentages!$D$27)</f>
        <v>133.9238364</v>
      </c>
      <c r="L170" s="8">
        <f>L98 * (Percentages!L$17 * Percentages!$D$27)</f>
        <v>94.86428272</v>
      </c>
      <c r="M170" s="8">
        <f>M98 * (Percentages!M$17 * Percentages!$D$27)</f>
        <v>138.157965</v>
      </c>
      <c r="N170" s="8">
        <f>N98 * (Percentages!N$17 * Percentages!$D$27)</f>
        <v>152.52738</v>
      </c>
      <c r="O170" s="8">
        <f>O98 * (Percentages!O$17 * Percentages!$D$27)</f>
        <v>49.49359172</v>
      </c>
      <c r="P170" s="8">
        <f>P98 * (Percentages!P$17 * Percentages!$D$27)</f>
        <v>40.64655727</v>
      </c>
      <c r="Q170" s="8">
        <f>Q98 * (Percentages!Q$17 * Percentages!$D$27)</f>
        <v>103.6165765</v>
      </c>
      <c r="R170" s="8">
        <f>R98 * (Percentages!R$17 * Percentages!$D$27)</f>
        <v>131.5084945</v>
      </c>
      <c r="S170" s="8">
        <f>S98 * (Percentages!S$17 * Percentages!$D$27)</f>
        <v>178.2995933</v>
      </c>
      <c r="T170" s="8">
        <f>T98 * (Percentages!T$17 * Percentages!$D$27)</f>
        <v>118.4976806</v>
      </c>
      <c r="U170" s="8">
        <f>U98 * (Percentages!U$17 * Percentages!$D$27)</f>
        <v>166.5385237</v>
      </c>
      <c r="V170" s="8">
        <f>V98 * (Percentages!V$17 * Percentages!$D$27)</f>
        <v>111.6652313</v>
      </c>
      <c r="W170" s="8">
        <f>W98 * (Percentages!W$17 * Percentages!$D$27)</f>
        <v>89.93250043</v>
      </c>
      <c r="X170" s="8">
        <f>X98 * (Percentages!X$17 * Percentages!$D$27)</f>
        <v>144.2771069</v>
      </c>
      <c r="Y170" s="8">
        <f>Y98 * (Percentages!Y$17 * Percentages!$D$27)</f>
        <v>141.5491151</v>
      </c>
      <c r="Z170" s="8">
        <f>Z98 * (Percentages!Z$17 * Percentages!$D$27)</f>
        <v>157.5000801</v>
      </c>
      <c r="AA170" s="8">
        <f>AA98 * (Percentages!AA$17 * Percentages!$D$27)</f>
        <v>156.6540053</v>
      </c>
      <c r="AB170" s="8">
        <f>AB98 * (Percentages!AB$17 * Percentages!$D$27)</f>
        <v>67.96869487</v>
      </c>
      <c r="AC170" s="8">
        <f>AC98 * (Percentages!AC$17 * Percentages!$D$27)</f>
        <v>150.8366152</v>
      </c>
      <c r="AD170" s="8">
        <f>AD98 * (Percentages!AD$17 * Percentages!$D$27)</f>
        <v>89.14979664</v>
      </c>
      <c r="AE170" s="8">
        <f>AE98 * (Percentages!AE$17 * Percentages!$D$27)</f>
        <v>161.9754029</v>
      </c>
      <c r="AF170" s="12">
        <f>AF98 * (Percentages!AF$18 * Percentages!$D$27)</f>
        <v>51.84889946</v>
      </c>
      <c r="AG170" s="11">
        <v>0.0</v>
      </c>
      <c r="AH170" s="12">
        <f>AH98 * (Percentages!AH$18 * Percentages!$D$27)</f>
        <v>24.31367692</v>
      </c>
      <c r="AI170" s="12">
        <f>AI98 * (Percentages!AI$18 * Percentages!$D$27)</f>
        <v>138.9636962</v>
      </c>
      <c r="AJ170" s="12">
        <f>AJ98 * (Percentages!AJ$18 * Percentages!$D$27)</f>
        <v>18.58096706</v>
      </c>
      <c r="AK170" s="12">
        <f>AK98 * (Percentages!AK$18 * Percentages!$D$27)</f>
        <v>19.074885</v>
      </c>
      <c r="AL170" s="12">
        <f>AL98 * (Percentages!AL$18 * Percentages!$D$27)</f>
        <v>88.22576553</v>
      </c>
      <c r="AM170" s="12">
        <f>AM98 * (Percentages!AM$18 * Percentages!$D$27)</f>
        <v>166.6373455</v>
      </c>
      <c r="AN170" s="12">
        <f>AN98 * (Percentages!AN$18 * Percentages!$D$27)</f>
        <v>13.78334713</v>
      </c>
      <c r="AO170" s="12">
        <f>AO98 * (Percentages!AO$18 * Percentages!$D$27)</f>
        <v>41.12996873</v>
      </c>
      <c r="AP170" s="12">
        <f>AP98 * (Percentages!AP$18 * Percentages!$D$27)</f>
        <v>8.08311048</v>
      </c>
      <c r="AQ170" s="12">
        <f>AQ98 * (Percentages!AQ$18 * Percentages!$D$27)</f>
        <v>43.36652924</v>
      </c>
      <c r="AR170" s="12">
        <f>AR98 * (Percentages!AR$18 * Percentages!$D$27)</f>
        <v>88.52930526</v>
      </c>
      <c r="AS170" s="12">
        <f>AS98 * (Percentages!AS$18 * Percentages!$D$27)</f>
        <v>51.88844293</v>
      </c>
      <c r="AT170" s="12">
        <f>AT98 * (Percentages!AT$18 * Percentages!$D$27)</f>
        <v>134.1936307</v>
      </c>
      <c r="AU170" s="12">
        <f>AU98 * (Percentages!AU$18 * Percentages!$D$27)</f>
        <v>144.880672</v>
      </c>
      <c r="AV170" s="12">
        <f>AV98 * (Percentages!AV$18 * Percentages!$D$27)</f>
        <v>149.8265676</v>
      </c>
      <c r="AW170" s="12">
        <f>AW98 * (Percentages!AW$18 * Percentages!$D$27)</f>
        <v>132.8826524</v>
      </c>
      <c r="AX170" s="12">
        <f>AX98 * (Percentages!AX$18 * Percentages!$D$27)</f>
        <v>53.14027094</v>
      </c>
      <c r="AY170" s="12">
        <f>AY98 * (Percentages!AY$18 * Percentages!$D$27)</f>
        <v>91.91171204</v>
      </c>
      <c r="AZ170" s="12">
        <f>AZ98 * (Percentages!AZ$18 * Percentages!$D$27)</f>
        <v>141.5908535</v>
      </c>
      <c r="BA170" s="12">
        <f>BA98 * (Percentages!BA$18 * Percentages!$D$27)</f>
        <v>60.84718111</v>
      </c>
      <c r="BB170" s="12">
        <f>BB98 * (Percentages!BB$18 * Percentages!$D$27)</f>
        <v>35.98386998</v>
      </c>
    </row>
    <row r="171">
      <c r="A171" s="2" t="s">
        <v>66</v>
      </c>
      <c r="B171" s="8">
        <f>B99 * (Percentages!B$17 * Percentages!$D$27)</f>
        <v>114.6105026</v>
      </c>
      <c r="C171" s="8">
        <f>C99 * (Percentages!C$17 * Percentages!$D$27)</f>
        <v>92.09020733</v>
      </c>
      <c r="D171" s="5">
        <v>0.0</v>
      </c>
      <c r="E171" s="8">
        <f>E99 * (Percentages!E$17 * Percentages!$D$27)</f>
        <v>178.9356231</v>
      </c>
      <c r="F171" s="8">
        <f>F99 * (Percentages!F$17 * Percentages!$D$27)</f>
        <v>206.9323532</v>
      </c>
      <c r="G171" s="8">
        <f>G99 * (Percentages!G$17 * Percentages!$D$27)</f>
        <v>24.99403186</v>
      </c>
      <c r="H171" s="8">
        <f>H99 * (Percentages!H$17 * Percentages!$D$27)</f>
        <v>116.9876991</v>
      </c>
      <c r="I171" s="8">
        <f>I99 * (Percentages!I$17 * Percentages!$D$27)</f>
        <v>0</v>
      </c>
      <c r="J171" s="8">
        <f>J99 * (Percentages!J$17 * Percentages!$D$27)</f>
        <v>72.48139441</v>
      </c>
      <c r="K171" s="8">
        <f>K99 * (Percentages!K$17 * Percentages!$D$27)</f>
        <v>75.69608145</v>
      </c>
      <c r="L171" s="8">
        <f>L99 * (Percentages!L$17 * Percentages!$D$27)</f>
        <v>57.49350468</v>
      </c>
      <c r="M171" s="8">
        <f>M99 * (Percentages!M$17 * Percentages!$D$27)</f>
        <v>96.71057552</v>
      </c>
      <c r="N171" s="8">
        <f>N99 * (Percentages!N$17 * Percentages!$D$27)</f>
        <v>92.04238446</v>
      </c>
      <c r="O171" s="8">
        <f>O99 * (Percentages!O$17 * Percentages!$D$27)</f>
        <v>78.60746919</v>
      </c>
      <c r="P171" s="8">
        <f>P99 * (Percentages!P$17 * Percentages!$D$27)</f>
        <v>56.90518018</v>
      </c>
      <c r="Q171" s="8">
        <f>Q99 * (Percentages!Q$17 * Percentages!$D$27)</f>
        <v>59.2094723</v>
      </c>
      <c r="R171" s="8">
        <f>R99 * (Percentages!R$17 * Percentages!$D$27)</f>
        <v>145.8028961</v>
      </c>
      <c r="S171" s="8">
        <f>S99 * (Percentages!S$17 * Percentages!$D$27)</f>
        <v>101.0364362</v>
      </c>
      <c r="T171" s="8">
        <f>T99 * (Percentages!T$17 * Percentages!$D$27)</f>
        <v>82.67280042</v>
      </c>
      <c r="U171" s="8">
        <f>U99 * (Percentages!U$17 * Percentages!$D$27)</f>
        <v>77.32145743</v>
      </c>
      <c r="V171" s="8">
        <f>V99 * (Percentages!V$17 * Percentages!$D$27)</f>
        <v>183.0069069</v>
      </c>
      <c r="W171" s="8">
        <f>W99 * (Percentages!W$17 * Percentages!$D$27)</f>
        <v>133.4482265</v>
      </c>
      <c r="X171" s="8">
        <f>X99 * (Percentages!X$17 * Percentages!$D$27)</f>
        <v>27.74559748</v>
      </c>
      <c r="Y171" s="8">
        <f>Y99 * (Percentages!Y$17 * Percentages!$D$27)</f>
        <v>103.9952682</v>
      </c>
      <c r="Z171" s="8">
        <f>Z99 * (Percentages!Z$17 * Percentages!$D$27)</f>
        <v>91.18425692</v>
      </c>
      <c r="AA171" s="8">
        <f>AA99 * (Percentages!AA$17 * Percentages!$D$27)</f>
        <v>83.72886491</v>
      </c>
      <c r="AB171" s="8">
        <f>AB99 * (Percentages!AB$17 * Percentages!$D$27)</f>
        <v>96.72468116</v>
      </c>
      <c r="AC171" s="8">
        <f>AC99 * (Percentages!AC$17 * Percentages!$D$27)</f>
        <v>24.68235522</v>
      </c>
      <c r="AD171" s="8">
        <f>AD99 * (Percentages!AD$17 * Percentages!$D$27)</f>
        <v>140.4784674</v>
      </c>
      <c r="AE171" s="8">
        <f>AE99 * (Percentages!AE$17 * Percentages!$D$27)</f>
        <v>161.9754029</v>
      </c>
      <c r="AF171" s="12">
        <f>AF99 * (Percentages!AF$18 * Percentages!$D$27)</f>
        <v>89.29532685</v>
      </c>
      <c r="AG171" s="11">
        <v>0.0</v>
      </c>
      <c r="AH171" s="12">
        <f>AH99 * (Percentages!AH$18 * Percentages!$D$27)</f>
        <v>139.8036423</v>
      </c>
      <c r="AI171" s="12">
        <f>AI99 * (Percentages!AI$18 * Percentages!$D$27)</f>
        <v>89.14652209</v>
      </c>
      <c r="AJ171" s="12">
        <f>AJ99 * (Percentages!AJ$18 * Percentages!$D$27)</f>
        <v>23.88981479</v>
      </c>
      <c r="AK171" s="12">
        <f>AK99 * (Percentages!AK$18 * Percentages!$D$27)</f>
        <v>38.14977</v>
      </c>
      <c r="AL171" s="12">
        <f>AL99 * (Percentages!AL$18 * Percentages!$D$27)</f>
        <v>5.691984873</v>
      </c>
      <c r="AM171" s="12">
        <f>AM99 * (Percentages!AM$18 * Percentages!$D$27)</f>
        <v>57.46115364</v>
      </c>
      <c r="AN171" s="12">
        <f>AN99 * (Percentages!AN$18 * Percentages!$D$27)</f>
        <v>93.7267605</v>
      </c>
      <c r="AO171" s="12">
        <f>AO99 * (Percentages!AO$18 * Percentages!$D$27)</f>
        <v>108.7006316</v>
      </c>
      <c r="AP171" s="12">
        <f>AP99 * (Percentages!AP$18 * Percentages!$D$27)</f>
        <v>83.52547496</v>
      </c>
      <c r="AQ171" s="12">
        <f>AQ99 * (Percentages!AQ$18 * Percentages!$D$27)</f>
        <v>59.62897771</v>
      </c>
      <c r="AR171" s="12">
        <f>AR99 * (Percentages!AR$18 * Percentages!$D$27)</f>
        <v>141.6468884</v>
      </c>
      <c r="AS171" s="12">
        <f>AS99 * (Percentages!AS$18 * Percentages!$D$27)</f>
        <v>183.1356809</v>
      </c>
      <c r="AT171" s="12">
        <f>AT99 * (Percentages!AT$18 * Percentages!$D$27)</f>
        <v>27.95700639</v>
      </c>
      <c r="AU171" s="12">
        <f>AU99 * (Percentages!AU$18 * Percentages!$D$27)</f>
        <v>16.71700062</v>
      </c>
      <c r="AV171" s="12">
        <f>AV99 * (Percentages!AV$18 * Percentages!$D$27)</f>
        <v>119.2497171</v>
      </c>
      <c r="AW171" s="12">
        <f>AW99 * (Percentages!AW$18 * Percentages!$D$27)</f>
        <v>81.99142384</v>
      </c>
      <c r="AX171" s="12">
        <f>AX99 * (Percentages!AX$18 * Percentages!$D$27)</f>
        <v>33.56227638</v>
      </c>
      <c r="AY171" s="12">
        <f>AY99 * (Percentages!AY$18 * Percentages!$D$27)</f>
        <v>8.109856945</v>
      </c>
      <c r="AZ171" s="12">
        <f>AZ99 * (Percentages!AZ$18 * Percentages!$D$27)</f>
        <v>34.08668695</v>
      </c>
      <c r="BA171" s="12">
        <f>BA99 * (Percentages!BA$18 * Percentages!$D$27)</f>
        <v>49.25724185</v>
      </c>
      <c r="BB171" s="12">
        <f>BB99 * (Percentages!BB$18 * Percentages!$D$27)</f>
        <v>65.9704283</v>
      </c>
    </row>
    <row r="172">
      <c r="A172" s="2" t="s">
        <v>99</v>
      </c>
      <c r="B172" s="8">
        <f>B100 * (Percentages!B$17 * Percentages!$D$27)</f>
        <v>0</v>
      </c>
      <c r="C172" s="8">
        <f>C100 * (Percentages!C$17 * Percentages!$D$27)</f>
        <v>122.7869431</v>
      </c>
      <c r="D172" s="5">
        <v>0.0</v>
      </c>
      <c r="E172" s="8">
        <f>E100 * (Percentages!E$17 * Percentages!$D$27)</f>
        <v>36.5174741</v>
      </c>
      <c r="F172" s="8">
        <f>F100 * (Percentages!F$17 * Percentages!$D$27)</f>
        <v>55.18196086</v>
      </c>
      <c r="G172" s="8">
        <f>G100 * (Percentages!G$17 * Percentages!$D$27)</f>
        <v>78.10634955</v>
      </c>
      <c r="H172" s="8">
        <f>H100 * (Percentages!H$17 * Percentages!$D$27)</f>
        <v>74.44671759</v>
      </c>
      <c r="I172" s="8">
        <f>I100 * (Percentages!I$17 * Percentages!$D$27)</f>
        <v>0</v>
      </c>
      <c r="J172" s="8">
        <f>J100 * (Percentages!J$17 * Percentages!$D$27)</f>
        <v>26.09330199</v>
      </c>
      <c r="K172" s="8">
        <f>K100 * (Percentages!K$17 * Percentages!$D$27)</f>
        <v>5.822775496</v>
      </c>
      <c r="L172" s="8">
        <f>L100 * (Percentages!L$17 * Percentages!$D$27)</f>
        <v>137.9844112</v>
      </c>
      <c r="M172" s="8">
        <f>M100 * (Percentages!M$17 * Percentages!$D$27)</f>
        <v>85.65793832</v>
      </c>
      <c r="N172" s="8">
        <f>N100 * (Percentages!N$17 * Percentages!$D$27)</f>
        <v>68.37434274</v>
      </c>
      <c r="O172" s="8">
        <f>O100 * (Percentages!O$17 * Percentages!$D$27)</f>
        <v>133.9238364</v>
      </c>
      <c r="P172" s="8">
        <f>P100 * (Percentages!P$17 * Percentages!$D$27)</f>
        <v>24.38793436</v>
      </c>
      <c r="Q172" s="8">
        <f>Q100 * (Percentages!Q$17 * Percentages!$D$27)</f>
        <v>47.36757784</v>
      </c>
      <c r="R172" s="8">
        <f>R100 * (Percentages!R$17 * Percentages!$D$27)</f>
        <v>162.956178</v>
      </c>
      <c r="S172" s="8">
        <f>S100 * (Percentages!S$17 * Percentages!$D$27)</f>
        <v>20.80161922</v>
      </c>
      <c r="T172" s="8">
        <f>T100 * (Percentages!T$17 * Percentages!$D$27)</f>
        <v>60.6267203</v>
      </c>
      <c r="U172" s="8">
        <f>U100 * (Percentages!U$17 * Percentages!$D$27)</f>
        <v>20.81731546</v>
      </c>
      <c r="V172" s="8">
        <f>V100 * (Percentages!V$17 * Percentages!$D$27)</f>
        <v>12.40724792</v>
      </c>
      <c r="W172" s="8">
        <f>W100 * (Percentages!W$17 * Percentages!$D$27)</f>
        <v>55.11991962</v>
      </c>
      <c r="X172" s="8">
        <f>X100 * (Percentages!X$17 * Percentages!$D$27)</f>
        <v>47.16751572</v>
      </c>
      <c r="Y172" s="8">
        <f>Y100 * (Percentages!Y$17 * Percentages!$D$27)</f>
        <v>69.33017882</v>
      </c>
      <c r="Z172" s="8">
        <f>Z100 * (Percentages!Z$17 * Percentages!$D$27)</f>
        <v>22.1052744</v>
      </c>
      <c r="AA172" s="8">
        <f>AA100 * (Percentages!AA$17 * Percentages!$D$27)</f>
        <v>51.3176914</v>
      </c>
      <c r="AB172" s="8">
        <f>AB100 * (Percentages!AB$17 * Percentages!$D$27)</f>
        <v>23.52762515</v>
      </c>
      <c r="AC172" s="8">
        <f>AC100 * (Percentages!AC$17 * Percentages!$D$27)</f>
        <v>175.5189704</v>
      </c>
      <c r="AD172" s="8">
        <f>AD100 * (Percentages!AD$17 * Percentages!$D$27)</f>
        <v>5.403017978</v>
      </c>
      <c r="AE172" s="8">
        <f>AE100 * (Percentages!AE$17 * Percentages!$D$27)</f>
        <v>0</v>
      </c>
      <c r="AF172" s="12">
        <f>AF100 * (Percentages!AF$18 * Percentages!$D$27)</f>
        <v>89.29532685</v>
      </c>
      <c r="AG172" s="11">
        <v>0.0</v>
      </c>
      <c r="AH172" s="12">
        <f>AH100 * (Percentages!AH$18 * Percentages!$D$27)</f>
        <v>115.4899654</v>
      </c>
      <c r="AI172" s="12">
        <f>AI100 * (Percentages!AI$18 * Percentages!$D$27)</f>
        <v>152.0734789</v>
      </c>
      <c r="AJ172" s="12">
        <f>AJ100 * (Percentages!AJ$18 * Percentages!$D$27)</f>
        <v>2.654423865</v>
      </c>
      <c r="AK172" s="12">
        <f>AK100 * (Percentages!AK$18 * Percentages!$D$27)</f>
        <v>2.724983571</v>
      </c>
      <c r="AL172" s="12">
        <f>AL100 * (Percentages!AL$18 * Percentages!$D$27)</f>
        <v>99.60973527</v>
      </c>
      <c r="AM172" s="12">
        <f>AM100 * (Percentages!AM$18 * Percentages!$D$27)</f>
        <v>28.73057682</v>
      </c>
      <c r="AN172" s="12">
        <f>AN100 * (Percentages!AN$18 * Percentages!$D$27)</f>
        <v>143.3468102</v>
      </c>
      <c r="AO172" s="12">
        <f>AO100 * (Percentages!AO$18 * Percentages!$D$27)</f>
        <v>70.50851782</v>
      </c>
      <c r="AP172" s="12">
        <f>AP100 * (Percentages!AP$18 * Percentages!$D$27)</f>
        <v>132.0241378</v>
      </c>
      <c r="AQ172" s="12">
        <f>AQ100 * (Percentages!AQ$18 * Percentages!$D$27)</f>
        <v>92.15387464</v>
      </c>
      <c r="AR172" s="12">
        <f>AR100 * (Percentages!AR$18 * Percentages!$D$27)</f>
        <v>120.9900505</v>
      </c>
      <c r="AS172" s="12">
        <f>AS100 * (Percentages!AS$18 * Percentages!$D$27)</f>
        <v>39.67939753</v>
      </c>
      <c r="AT172" s="12">
        <f>AT100 * (Percentages!AT$18 * Percentages!$D$27)</f>
        <v>33.54840767</v>
      </c>
      <c r="AU172" s="12">
        <f>AU100 * (Percentages!AU$18 * Percentages!$D$27)</f>
        <v>52.93716862</v>
      </c>
      <c r="AV172" s="12">
        <f>AV100 * (Percentages!AV$18 * Percentages!$D$27)</f>
        <v>122.3074021</v>
      </c>
      <c r="AW172" s="12">
        <f>AW100 * (Percentages!AW$18 * Percentages!$D$27)</f>
        <v>166.8101382</v>
      </c>
      <c r="AX172" s="12">
        <f>AX100 * (Percentages!AX$18 * Percentages!$D$27)</f>
        <v>181.7956637</v>
      </c>
      <c r="AY172" s="12">
        <f>AY100 * (Percentages!AY$18 * Percentages!$D$27)</f>
        <v>129.7577111</v>
      </c>
      <c r="AZ172" s="12">
        <f>AZ100 * (Percentages!AZ$18 * Percentages!$D$27)</f>
        <v>73.41747959</v>
      </c>
      <c r="BA172" s="12">
        <f>BA100 * (Percentages!BA$18 * Percentages!$D$27)</f>
        <v>2.897484815</v>
      </c>
      <c r="BB172" s="12">
        <f>BB100 * (Percentages!BB$18 * Percentages!$D$27)</f>
        <v>131.9408566</v>
      </c>
    </row>
    <row r="173">
      <c r="A173" s="2" t="s">
        <v>67</v>
      </c>
      <c r="B173" s="8">
        <f>B101 * (Percentages!B$17 * Percentages!$D$27)</f>
        <v>114.6105026</v>
      </c>
      <c r="C173" s="8">
        <f>C101 * (Percentages!C$17 * Percentages!$D$27)</f>
        <v>3.41074842</v>
      </c>
      <c r="D173" s="5">
        <v>0.0</v>
      </c>
      <c r="E173" s="8">
        <f>E101 * (Percentages!E$17 * Percentages!$D$27)</f>
        <v>131.4629068</v>
      </c>
      <c r="F173" s="8">
        <f>F101 * (Percentages!F$17 * Percentages!$D$27)</f>
        <v>224.176716</v>
      </c>
      <c r="G173" s="8">
        <f>G101 * (Percentages!G$17 * Percentages!$D$27)</f>
        <v>40.61530177</v>
      </c>
      <c r="H173" s="8">
        <f>H101 * (Percentages!H$17 * Percentages!$D$27)</f>
        <v>226.8852346</v>
      </c>
      <c r="I173" s="8">
        <f>I101 * (Percentages!I$17 * Percentages!$D$27)</f>
        <v>0</v>
      </c>
      <c r="J173" s="8">
        <f>J101 * (Percentages!J$17 * Percentages!$D$27)</f>
        <v>43.48883664</v>
      </c>
      <c r="K173" s="8">
        <f>K101 * (Percentages!K$17 * Percentages!$D$27)</f>
        <v>55.31636721</v>
      </c>
      <c r="L173" s="8">
        <f>L101 * (Percentages!L$17 * Percentages!$D$27)</f>
        <v>45.99480374</v>
      </c>
      <c r="M173" s="8">
        <f>M101 * (Percentages!M$17 * Percentages!$D$27)</f>
        <v>55.26318601</v>
      </c>
      <c r="N173" s="8">
        <f>N101 * (Percentages!N$17 * Percentages!$D$27)</f>
        <v>126.2295558</v>
      </c>
      <c r="O173" s="8">
        <f>O101 * (Percentages!O$17 * Percentages!$D$27)</f>
        <v>5.822775496</v>
      </c>
      <c r="P173" s="8">
        <f>P101 * (Percentages!P$17 * Percentages!$D$27)</f>
        <v>75.87357357</v>
      </c>
      <c r="Q173" s="8">
        <f>Q101 * (Percentages!Q$17 * Percentages!$D$27)</f>
        <v>192.430785</v>
      </c>
      <c r="R173" s="8">
        <f>R101 * (Percentages!R$17 * Percentages!$D$27)</f>
        <v>168.6739386</v>
      </c>
      <c r="S173" s="8">
        <f>S101 * (Percentages!S$17 * Percentages!$D$27)</f>
        <v>38.63157855</v>
      </c>
      <c r="T173" s="8">
        <f>T101 * (Percentages!T$17 * Percentages!$D$27)</f>
        <v>154.3225608</v>
      </c>
      <c r="U173" s="8">
        <f>U101 * (Percentages!U$17 * Percentages!$D$27)</f>
        <v>86.24316406</v>
      </c>
      <c r="V173" s="8">
        <f>V101 * (Percentages!V$17 * Percentages!$D$27)</f>
        <v>114.7670433</v>
      </c>
      <c r="W173" s="8">
        <f>W101 * (Percentages!W$17 * Percentages!$D$27)</f>
        <v>2.901048401</v>
      </c>
      <c r="X173" s="8">
        <f>X101 * (Percentages!X$17 * Percentages!$D$27)</f>
        <v>33.29471698</v>
      </c>
      <c r="Y173" s="8">
        <f>Y101 * (Percentages!Y$17 * Percentages!$D$27)</f>
        <v>17.3325447</v>
      </c>
      <c r="Z173" s="8">
        <f>Z101 * (Percentages!Z$17 * Percentages!$D$27)</f>
        <v>105.0000534</v>
      </c>
      <c r="AA173" s="8">
        <f>AA101 * (Percentages!AA$17 * Percentages!$D$27)</f>
        <v>64.82234703</v>
      </c>
      <c r="AB173" s="8">
        <f>AB101 * (Percentages!AB$17 * Percentages!$D$27)</f>
        <v>128.094848</v>
      </c>
      <c r="AC173" s="8">
        <f>AC101 * (Percentages!AC$17 * Percentages!$D$27)</f>
        <v>104.2143887</v>
      </c>
      <c r="AD173" s="8">
        <f>AD101 * (Percentages!AD$17 * Percentages!$D$27)</f>
        <v>54.03017978</v>
      </c>
      <c r="AE173" s="8">
        <f>AE101 * (Percentages!AE$17 * Percentages!$D$27)</f>
        <v>143.3880616</v>
      </c>
      <c r="AF173" s="12">
        <f>AF101 * (Percentages!AF$18 * Percentages!$D$27)</f>
        <v>25.92444973</v>
      </c>
      <c r="AG173" s="11">
        <v>0.0</v>
      </c>
      <c r="AH173" s="12">
        <f>AH101 * (Percentages!AH$18 * Percentages!$D$27)</f>
        <v>27.35288654</v>
      </c>
      <c r="AI173" s="12">
        <f>AI101 * (Percentages!AI$18 * Percentages!$D$27)</f>
        <v>138.9636962</v>
      </c>
      <c r="AJ173" s="12">
        <f>AJ101 * (Percentages!AJ$18 * Percentages!$D$27)</f>
        <v>164.5742796</v>
      </c>
      <c r="AK173" s="12">
        <f>AK101 * (Percentages!AK$18 * Percentages!$D$27)</f>
        <v>179.8489157</v>
      </c>
      <c r="AL173" s="12">
        <f>AL101 * (Percentages!AL$18 * Percentages!$D$27)</f>
        <v>142.2996218</v>
      </c>
      <c r="AM173" s="12">
        <f>AM101 * (Percentages!AM$18 * Percentages!$D$27)</f>
        <v>106.3031342</v>
      </c>
      <c r="AN173" s="12">
        <f>AN101 * (Percentages!AN$18 * Percentages!$D$27)</f>
        <v>85.45675222</v>
      </c>
      <c r="AO173" s="12">
        <f>AO101 * (Percentages!AO$18 * Percentages!$D$27)</f>
        <v>96.94921201</v>
      </c>
      <c r="AP173" s="12">
        <f>AP101 * (Percentages!AP$18 * Percentages!$D$27)</f>
        <v>105.0804362</v>
      </c>
      <c r="AQ173" s="12">
        <f>AQ101 * (Percentages!AQ$18 * Percentages!$D$27)</f>
        <v>67.76020194</v>
      </c>
      <c r="AR173" s="12">
        <f>AR101 * (Percentages!AR$18 * Percentages!$D$27)</f>
        <v>79.67637473</v>
      </c>
      <c r="AS173" s="12">
        <f>AS101 * (Percentages!AS$18 * Percentages!$D$27)</f>
        <v>137.3517607</v>
      </c>
      <c r="AT173" s="12">
        <f>AT101 * (Percentages!AT$18 * Percentages!$D$27)</f>
        <v>106.2366243</v>
      </c>
      <c r="AU173" s="12">
        <f>AU101 * (Percentages!AU$18 * Percentages!$D$27)</f>
        <v>114.2328376</v>
      </c>
      <c r="AV173" s="12">
        <f>AV101 * (Percentages!AV$18 * Percentages!$D$27)</f>
        <v>91.73055161</v>
      </c>
      <c r="AW173" s="12">
        <f>AW101 * (Percentages!AW$18 * Percentages!$D$27)</f>
        <v>113.0916191</v>
      </c>
      <c r="AX173" s="12">
        <f>AX101 * (Percentages!AX$18 * Percentages!$D$27)</f>
        <v>58.73398367</v>
      </c>
      <c r="AY173" s="12">
        <f>AY101 * (Percentages!AY$18 * Percentages!$D$27)</f>
        <v>105.4281403</v>
      </c>
      <c r="AZ173" s="12">
        <f>AZ101 * (Percentages!AZ$18 * Percentages!$D$27)</f>
        <v>173.0554876</v>
      </c>
      <c r="BA173" s="12">
        <f>BA101 * (Percentages!BA$18 * Percentages!$D$27)</f>
        <v>165.1566344</v>
      </c>
      <c r="BB173" s="12">
        <f>BB101 * (Percentages!BB$18 * Percentages!$D$27)</f>
        <v>104.9529541</v>
      </c>
    </row>
    <row r="174">
      <c r="A174" s="2" t="s">
        <v>100</v>
      </c>
      <c r="B174" s="8">
        <f>B102 * (Percentages!B$17 * Percentages!$D$27)</f>
        <v>114.6105026</v>
      </c>
      <c r="C174" s="8">
        <f>C102 * (Percentages!C$17 * Percentages!$D$27)</f>
        <v>61.39347156</v>
      </c>
      <c r="D174" s="5">
        <v>0.0</v>
      </c>
      <c r="E174" s="8">
        <f>E102 * (Percentages!E$17 * Percentages!$D$27)</f>
        <v>127.8111593</v>
      </c>
      <c r="F174" s="8">
        <f>F102 * (Percentages!F$17 * Percentages!$D$27)</f>
        <v>155.1992649</v>
      </c>
      <c r="G174" s="8">
        <f>G102 * (Percentages!G$17 * Percentages!$D$27)</f>
        <v>40.61530177</v>
      </c>
      <c r="H174" s="8">
        <f>H102 * (Percentages!H$17 * Percentages!$D$27)</f>
        <v>180.7991713</v>
      </c>
      <c r="I174" s="8">
        <f>I102 * (Percentages!I$17 * Percentages!$D$27)</f>
        <v>0</v>
      </c>
      <c r="J174" s="8">
        <f>J102 * (Percentages!J$17 * Percentages!$D$27)</f>
        <v>63.78362708</v>
      </c>
      <c r="K174" s="8">
        <f>K102 * (Percentages!K$17 * Percentages!$D$27)</f>
        <v>46.58220397</v>
      </c>
      <c r="L174" s="8">
        <f>L102 * (Percentages!L$17 * Percentages!$D$27)</f>
        <v>80.49090655</v>
      </c>
      <c r="M174" s="8">
        <f>M102 * (Percentages!M$17 * Percentages!$D$27)</f>
        <v>113.2895313</v>
      </c>
      <c r="N174" s="8">
        <f>N102 * (Percentages!N$17 * Percentages!$D$27)</f>
        <v>123.5997734</v>
      </c>
      <c r="O174" s="8">
        <f>O102 * (Percentages!O$17 * Percentages!$D$27)</f>
        <v>66.9619182</v>
      </c>
      <c r="P174" s="8">
        <f>P102 * (Percentages!P$17 * Percentages!$D$27)</f>
        <v>32.51724581</v>
      </c>
      <c r="Q174" s="8">
        <f>Q102 * (Percentages!Q$17 * Percentages!$D$27)</f>
        <v>74.01184037</v>
      </c>
      <c r="R174" s="8">
        <f>R102 * (Percentages!R$17 * Percentages!$D$27)</f>
        <v>128.6496142</v>
      </c>
      <c r="S174" s="8">
        <f>S102 * (Percentages!S$17 * Percentages!$D$27)</f>
        <v>56.46153787</v>
      </c>
      <c r="T174" s="8">
        <f>T102 * (Percentages!T$17 * Percentages!$D$27)</f>
        <v>110.2304006</v>
      </c>
      <c r="U174" s="8">
        <f>U102 * (Percentages!U$17 * Percentages!$D$27)</f>
        <v>68.3997508</v>
      </c>
      <c r="V174" s="8">
        <f>V102 * (Percentages!V$17 * Percentages!$D$27)</f>
        <v>43.42536774</v>
      </c>
      <c r="W174" s="8">
        <f>W102 * (Percentages!W$17 * Percentages!$D$27)</f>
        <v>104.4377424</v>
      </c>
      <c r="X174" s="8">
        <f>X102 * (Percentages!X$17 * Percentages!$D$27)</f>
        <v>174.7972641</v>
      </c>
      <c r="Y174" s="8">
        <f>Y102 * (Percentages!Y$17 * Percentages!$D$27)</f>
        <v>54.88639156</v>
      </c>
      <c r="Z174" s="8">
        <f>Z102 * (Percentages!Z$17 * Percentages!$D$27)</f>
        <v>165.789558</v>
      </c>
      <c r="AA174" s="8">
        <f>AA102 * (Percentages!AA$17 * Percentages!$D$27)</f>
        <v>118.8409696</v>
      </c>
      <c r="AB174" s="8">
        <f>AB102 * (Percentages!AB$17 * Percentages!$D$27)</f>
        <v>133.3232092</v>
      </c>
      <c r="AC174" s="8">
        <f>AC102 * (Percentages!AC$17 * Percentages!$D$27)</f>
        <v>95.98693695</v>
      </c>
      <c r="AD174" s="8">
        <f>AD102 * (Percentages!AD$17 * Percentages!$D$27)</f>
        <v>178.2995933</v>
      </c>
      <c r="AE174" s="8">
        <f>AE102 * (Percentages!AE$17 * Percentages!$D$27)</f>
        <v>77.00469974</v>
      </c>
      <c r="AF174" s="12">
        <f>AF102 * (Percentages!AF$18 * Percentages!$D$27)</f>
        <v>69.13186595</v>
      </c>
      <c r="AG174" s="11">
        <v>0.0</v>
      </c>
      <c r="AH174" s="12">
        <f>AH102 * (Percentages!AH$18 * Percentages!$D$27)</f>
        <v>94.21549807</v>
      </c>
      <c r="AI174" s="12">
        <f>AI102 * (Percentages!AI$18 * Percentages!$D$27)</f>
        <v>144.2076093</v>
      </c>
      <c r="AJ174" s="12">
        <f>AJ102 * (Percentages!AJ$18 * Percentages!$D$27)</f>
        <v>66.36059663</v>
      </c>
      <c r="AK174" s="12">
        <f>AK102 * (Percentages!AK$18 * Percentages!$D$27)</f>
        <v>84.4744907</v>
      </c>
      <c r="AL174" s="12">
        <f>AL102 * (Percentages!AL$18 * Percentages!$D$27)</f>
        <v>51.22786385</v>
      </c>
      <c r="AM174" s="12">
        <f>AM102 * (Percentages!AM$18 * Percentages!$D$27)</f>
        <v>74.69949973</v>
      </c>
      <c r="AN174" s="12">
        <f>AN102 * (Percentages!AN$18 * Percentages!$D$27)</f>
        <v>124.0501242</v>
      </c>
      <c r="AO174" s="12">
        <f>AO102 * (Percentages!AO$18 * Percentages!$D$27)</f>
        <v>188.0227142</v>
      </c>
      <c r="AP174" s="12">
        <f>AP102 * (Percentages!AP$18 * Percentages!$D$27)</f>
        <v>148.1903588</v>
      </c>
      <c r="AQ174" s="12">
        <f>AQ102 * (Percentages!AQ$18 * Percentages!$D$27)</f>
        <v>178.8869331</v>
      </c>
      <c r="AR174" s="12">
        <f>AR102 * (Percentages!AR$18 * Percentages!$D$27)</f>
        <v>47.21562947</v>
      </c>
      <c r="AS174" s="12">
        <f>AS102 * (Percentages!AS$18 * Percentages!$D$27)</f>
        <v>82.41105641</v>
      </c>
      <c r="AT174" s="12">
        <f>AT102 * (Percentages!AT$18 * Percentages!$D$27)</f>
        <v>72.68821663</v>
      </c>
      <c r="AU174" s="12">
        <f>AU102 * (Percentages!AU$18 * Percentages!$D$27)</f>
        <v>78.01266955</v>
      </c>
      <c r="AV174" s="12">
        <f>AV102 * (Percentages!AV$18 * Percentages!$D$27)</f>
        <v>113.134347</v>
      </c>
      <c r="AW174" s="12">
        <f>AW102 * (Percentages!AW$18 * Percentages!$D$27)</f>
        <v>14.13645239</v>
      </c>
      <c r="AX174" s="12">
        <f>AX102 * (Percentages!AX$18 * Percentages!$D$27)</f>
        <v>41.95284548</v>
      </c>
      <c r="AY174" s="12">
        <f>AY102 * (Percentages!AY$18 * Percentages!$D$27)</f>
        <v>29.73614213</v>
      </c>
      <c r="AZ174" s="12">
        <f>AZ102 * (Percentages!AZ$18 * Percentages!$D$27)</f>
        <v>112.7482722</v>
      </c>
      <c r="BA174" s="12">
        <f>BA102 * (Percentages!BA$18 * Percentages!$D$27)</f>
        <v>101.4119685</v>
      </c>
      <c r="BB174" s="12">
        <f>BB102 * (Percentages!BB$18 * Percentages!$D$27)</f>
        <v>116.9475774</v>
      </c>
    </row>
    <row r="175">
      <c r="A175" s="2" t="s">
        <v>68</v>
      </c>
      <c r="B175" s="8">
        <f>B103 * (Percentages!B$17 * Percentages!$D$27)</f>
        <v>114.6105026</v>
      </c>
      <c r="C175" s="8">
        <f>C103 * (Percentages!C$17 * Percentages!$D$27)</f>
        <v>194.4126599</v>
      </c>
      <c r="D175" s="5">
        <v>0.0</v>
      </c>
      <c r="E175" s="8">
        <f>E103 * (Percentages!E$17 * Percentages!$D$27)</f>
        <v>197.1943601</v>
      </c>
      <c r="F175" s="8">
        <f>F103 * (Percentages!F$17 * Percentages!$D$27)</f>
        <v>144.8526473</v>
      </c>
      <c r="G175" s="8">
        <f>G103 * (Percentages!G$17 * Percentages!$D$27)</f>
        <v>168.709715</v>
      </c>
      <c r="H175" s="8">
        <f>H103 * (Percentages!H$17 * Percentages!$D$27)</f>
        <v>116.9876991</v>
      </c>
      <c r="I175" s="8">
        <f>I103 * (Percentages!I$17 * Percentages!$D$27)</f>
        <v>0</v>
      </c>
      <c r="J175" s="8">
        <f>J103 * (Percentages!J$17 * Percentages!$D$27)</f>
        <v>182.6531139</v>
      </c>
      <c r="K175" s="8">
        <f>K103 * (Percentages!K$17 * Percentages!$D$27)</f>
        <v>160.1263261</v>
      </c>
      <c r="L175" s="8">
        <f>L103 * (Percentages!L$17 * Percentages!$D$27)</f>
        <v>175.3551893</v>
      </c>
      <c r="M175" s="8">
        <f>M103 * (Percentages!M$17 * Percentages!$D$27)</f>
        <v>138.157965</v>
      </c>
      <c r="N175" s="8">
        <f>N103 * (Percentages!N$17 * Percentages!$D$27)</f>
        <v>68.37434274</v>
      </c>
      <c r="O175" s="8">
        <f>O103 * (Percentages!O$17 * Percentages!$D$27)</f>
        <v>189.2402036</v>
      </c>
      <c r="P175" s="8">
        <f>P103 * (Percentages!P$17 * Percentages!$D$27)</f>
        <v>146.3276062</v>
      </c>
      <c r="Q175" s="8">
        <f>Q103 * (Percentages!Q$17 * Percentages!$D$27)</f>
        <v>88.81420845</v>
      </c>
      <c r="R175" s="8">
        <f>R103 * (Percentages!R$17 * Percentages!$D$27)</f>
        <v>85.76640945</v>
      </c>
      <c r="S175" s="8">
        <f>S103 * (Percentages!S$17 * Percentages!$D$27)</f>
        <v>38.63157855</v>
      </c>
      <c r="T175" s="8">
        <f>T103 * (Percentages!T$17 * Percentages!$D$27)</f>
        <v>16.53456008</v>
      </c>
      <c r="U175" s="8">
        <f>U103 * (Percentages!U$17 * Percentages!$D$27)</f>
        <v>5.947804418</v>
      </c>
      <c r="V175" s="8">
        <f>V103 * (Percentages!V$17 * Percentages!$D$27)</f>
        <v>198.5159668</v>
      </c>
      <c r="W175" s="8">
        <f>W103 * (Percentages!W$17 * Percentages!$D$27)</f>
        <v>188.5681461</v>
      </c>
      <c r="X175" s="8">
        <f>X103 * (Percentages!X$17 * Percentages!$D$27)</f>
        <v>49.94207547</v>
      </c>
      <c r="Y175" s="8">
        <f>Y103 * (Percentages!Y$17 * Percentages!$D$27)</f>
        <v>164.6591747</v>
      </c>
      <c r="Z175" s="8">
        <f>Z103 * (Percentages!Z$17 * Percentages!$D$27)</f>
        <v>99.47373482</v>
      </c>
      <c r="AA175" s="8">
        <f>AA103 * (Percentages!AA$17 * Percentages!$D$27)</f>
        <v>72.92514041</v>
      </c>
      <c r="AB175" s="8">
        <f>AB103 * (Percentages!AB$17 * Percentages!$D$27)</f>
        <v>109.795584</v>
      </c>
      <c r="AC175" s="8">
        <f>AC103 * (Percentages!AC$17 * Percentages!$D$27)</f>
        <v>32.90980695</v>
      </c>
      <c r="AD175" s="8">
        <f>AD103 * (Percentages!AD$17 * Percentages!$D$27)</f>
        <v>162.0905394</v>
      </c>
      <c r="AE175" s="8">
        <f>AE103 * (Percentages!AE$17 * Percentages!$D$27)</f>
        <v>124.8007203</v>
      </c>
      <c r="AF175" s="12">
        <f>AF103 * (Percentages!AF$18 * Percentages!$D$27)</f>
        <v>161.3076872</v>
      </c>
      <c r="AG175" s="11">
        <v>0.0</v>
      </c>
      <c r="AH175" s="12">
        <f>AH103 * (Percentages!AH$18 * Percentages!$D$27)</f>
        <v>63.82340192</v>
      </c>
      <c r="AI175" s="12">
        <f>AI103 * (Percentages!AI$18 * Percentages!$D$27)</f>
        <v>23.59760879</v>
      </c>
      <c r="AJ175" s="12">
        <f>AJ103 * (Percentages!AJ$18 * Percentages!$D$27)</f>
        <v>156.611008</v>
      </c>
      <c r="AK175" s="12">
        <f>AK103 * (Percentages!AK$18 * Percentages!$D$27)</f>
        <v>158.0490471</v>
      </c>
      <c r="AL175" s="12">
        <f>AL103 * (Percentages!AL$18 * Percentages!$D$27)</f>
        <v>145.1456143</v>
      </c>
      <c r="AM175" s="12">
        <f>AM103 * (Percentages!AM$18 * Percentages!$D$27)</f>
        <v>112.0492496</v>
      </c>
      <c r="AN175" s="12">
        <f>AN103 * (Percentages!AN$18 * Percentages!$D$27)</f>
        <v>35.83670255</v>
      </c>
      <c r="AO175" s="12">
        <f>AO103 * (Percentages!AO$18 * Percentages!$D$27)</f>
        <v>26.44069418</v>
      </c>
      <c r="AP175" s="12">
        <f>AP103 * (Percentages!AP$18 * Percentages!$D$27)</f>
        <v>61.97051368</v>
      </c>
      <c r="AQ175" s="12">
        <f>AQ103 * (Percentages!AQ$18 * Percentages!$D$27)</f>
        <v>35.23530501</v>
      </c>
      <c r="AR175" s="12">
        <f>AR103 * (Percentages!AR$18 * Percentages!$D$27)</f>
        <v>29.50976842</v>
      </c>
      <c r="AS175" s="12">
        <f>AS103 * (Percentages!AS$18 * Percentages!$D$27)</f>
        <v>18.31356809</v>
      </c>
      <c r="AT175" s="12">
        <f>AT103 * (Percentages!AT$18 * Percentages!$D$27)</f>
        <v>117.4194269</v>
      </c>
      <c r="AU175" s="12">
        <f>AU103 * (Percentages!AU$18 * Percentages!$D$27)</f>
        <v>105.8743372</v>
      </c>
      <c r="AV175" s="12">
        <f>AV103 * (Percentages!AV$18 * Percentages!$D$27)</f>
        <v>36.69222064</v>
      </c>
      <c r="AW175" s="12">
        <f>AW103 * (Percentages!AW$18 * Percentages!$D$27)</f>
        <v>16.96374286</v>
      </c>
      <c r="AX175" s="12">
        <f>AX103 * (Percentages!AX$18 * Percentages!$D$27)</f>
        <v>2.796856365</v>
      </c>
      <c r="AY175" s="12">
        <f>AY103 * (Percentages!AY$18 * Percentages!$D$27)</f>
        <v>124.3511398</v>
      </c>
      <c r="AZ175" s="12">
        <f>AZ103 * (Percentages!AZ$18 * Percentages!$D$27)</f>
        <v>10.48821137</v>
      </c>
      <c r="BA175" s="12">
        <f>BA103 * (Percentages!BA$18 * Percentages!$D$27)</f>
        <v>182.5415433</v>
      </c>
      <c r="BB175" s="12">
        <f>BB103 * (Percentages!BB$18 * Percentages!$D$27)</f>
        <v>47.97849331</v>
      </c>
    </row>
    <row r="176">
      <c r="A176" s="2" t="s">
        <v>101</v>
      </c>
      <c r="B176" s="8">
        <f>B104 * (Percentages!B$17 * Percentages!$D$27)</f>
        <v>0</v>
      </c>
      <c r="C176" s="8">
        <f>C104 * (Percentages!C$17 * Percentages!$D$27)</f>
        <v>92.09020733</v>
      </c>
      <c r="D176" s="5">
        <v>0.0</v>
      </c>
      <c r="E176" s="8">
        <f>E104 * (Percentages!E$17 * Percentages!$D$27)</f>
        <v>29.21397928</v>
      </c>
      <c r="F176" s="8">
        <f>F104 * (Percentages!F$17 * Percentages!$D$27)</f>
        <v>31.03985298</v>
      </c>
      <c r="G176" s="8">
        <f>G104 * (Percentages!G$17 * Percentages!$D$27)</f>
        <v>112.4731434</v>
      </c>
      <c r="H176" s="8">
        <f>H104 * (Percentages!H$17 * Percentages!$D$27)</f>
        <v>0</v>
      </c>
      <c r="I176" s="8">
        <f>I104 * (Percentages!I$17 * Percentages!$D$27)</f>
        <v>0</v>
      </c>
      <c r="J176" s="8">
        <f>J104 * (Percentages!J$17 * Percentages!$D$27)</f>
        <v>81.17916174</v>
      </c>
      <c r="K176" s="8">
        <f>K104 * (Percentages!K$17 * Percentages!$D$27)</f>
        <v>29.11387748</v>
      </c>
      <c r="L176" s="8">
        <f>L104 * (Percentages!L$17 * Percentages!$D$27)</f>
        <v>149.4831122</v>
      </c>
      <c r="M176" s="8">
        <f>M104 * (Percentages!M$17 * Percentages!$D$27)</f>
        <v>38.68423021</v>
      </c>
      <c r="N176" s="8">
        <f>N104 * (Percentages!N$17 * Percentages!$D$27)</f>
        <v>7.88934724</v>
      </c>
      <c r="O176" s="8">
        <f>O104 * (Percentages!O$17 * Percentages!$D$27)</f>
        <v>177.5946526</v>
      </c>
      <c r="P176" s="8">
        <f>P104 * (Percentages!P$17 * Percentages!$D$27)</f>
        <v>140.9080652</v>
      </c>
      <c r="Q176" s="8">
        <f>Q104 * (Percentages!Q$17 * Percentages!$D$27)</f>
        <v>121.3794182</v>
      </c>
      <c r="R176" s="8">
        <f>R104 * (Percentages!R$17 * Percentages!$D$27)</f>
        <v>34.30656378</v>
      </c>
      <c r="S176" s="8">
        <f>S104 * (Percentages!S$17 * Percentages!$D$27)</f>
        <v>5.943319776</v>
      </c>
      <c r="T176" s="8">
        <f>T104 * (Percentages!T$17 * Percentages!$D$27)</f>
        <v>60.6267203</v>
      </c>
      <c r="U176" s="8">
        <f>U104 * (Percentages!U$17 * Percentages!$D$27)</f>
        <v>2.973902209</v>
      </c>
      <c r="V176" s="8">
        <f>V104 * (Percentages!V$17 * Percentages!$D$27)</f>
        <v>52.73080368</v>
      </c>
      <c r="W176" s="8">
        <f>W104 * (Percentages!W$17 * Percentages!$D$27)</f>
        <v>37.71362921</v>
      </c>
      <c r="X176" s="8">
        <f>X104 * (Percentages!X$17 * Percentages!$D$27)</f>
        <v>33.29471698</v>
      </c>
      <c r="Y176" s="8">
        <f>Y104 * (Percentages!Y$17 * Percentages!$D$27)</f>
        <v>57.77514901</v>
      </c>
      <c r="Z176" s="8">
        <f>Z104 * (Percentages!Z$17 * Percentages!$D$27)</f>
        <v>44.21054881</v>
      </c>
      <c r="AA176" s="8">
        <f>AA104 * (Percentages!AA$17 * Percentages!$D$27)</f>
        <v>45.91582915</v>
      </c>
      <c r="AB176" s="8">
        <f>AB104 * (Percentages!AB$17 * Percentages!$D$27)</f>
        <v>60.12615315</v>
      </c>
      <c r="AC176" s="8">
        <f>AC104 * (Percentages!AC$17 * Percentages!$D$27)</f>
        <v>120.6692922</v>
      </c>
      <c r="AD176" s="8">
        <f>AD104 * (Percentages!AD$17 * Percentages!$D$27)</f>
        <v>2.701508989</v>
      </c>
      <c r="AE176" s="8">
        <f>AE104 * (Percentages!AE$17 * Percentages!$D$27)</f>
        <v>37.17468263</v>
      </c>
      <c r="AF176" s="12">
        <f>AF104 * (Percentages!AF$18 * Percentages!$D$27)</f>
        <v>69.13186595</v>
      </c>
      <c r="AG176" s="11">
        <v>0.0</v>
      </c>
      <c r="AH176" s="12">
        <f>AH104 * (Percentages!AH$18 * Percentages!$D$27)</f>
        <v>54.70577307</v>
      </c>
      <c r="AI176" s="12">
        <f>AI104 * (Percentages!AI$18 * Percentages!$D$27)</f>
        <v>41.95130451</v>
      </c>
      <c r="AJ176" s="12">
        <f>AJ104 * (Percentages!AJ$18 * Percentages!$D$27)</f>
        <v>167.2287035</v>
      </c>
      <c r="AK176" s="12">
        <f>AK104 * (Percentages!AK$18 * Percentages!$D$27)</f>
        <v>166.2239978</v>
      </c>
      <c r="AL176" s="12">
        <f>AL104 * (Percentages!AL$18 * Percentages!$D$27)</f>
        <v>184.9895084</v>
      </c>
      <c r="AM176" s="12">
        <f>AM104 * (Percentages!AM$18 * Percentages!$D$27)</f>
        <v>169.5104032</v>
      </c>
      <c r="AN176" s="12">
        <f>AN104 * (Percentages!AN$18 * Percentages!$D$27)</f>
        <v>77.18674394</v>
      </c>
      <c r="AO176" s="12">
        <f>AO104 * (Percentages!AO$18 * Percentages!$D$27)</f>
        <v>26.44069418</v>
      </c>
      <c r="AP176" s="12">
        <f>AP104 * (Percentages!AP$18 * Percentages!$D$27)</f>
        <v>105.0804362</v>
      </c>
      <c r="AQ176" s="12">
        <f>AQ104 * (Percentages!AQ$18 * Percentages!$D$27)</f>
        <v>37.94571309</v>
      </c>
      <c r="AR176" s="12">
        <f>AR104 * (Percentages!AR$18 * Percentages!$D$27)</f>
        <v>67.87246736</v>
      </c>
      <c r="AS176" s="12">
        <f>AS104 * (Percentages!AS$18 * Percentages!$D$27)</f>
        <v>12.20904539</v>
      </c>
      <c r="AT176" s="12">
        <f>AT104 * (Percentages!AT$18 * Percentages!$D$27)</f>
        <v>156.5592358</v>
      </c>
      <c r="AU176" s="12">
        <f>AU104 * (Percentages!AU$18 * Percentages!$D$27)</f>
        <v>164.3838394</v>
      </c>
      <c r="AV176" s="12">
        <f>AV104 * (Percentages!AV$18 * Percentages!$D$27)</f>
        <v>21.40379538</v>
      </c>
      <c r="AW176" s="12">
        <f>AW104 * (Percentages!AW$18 * Percentages!$D$27)</f>
        <v>115.9189096</v>
      </c>
      <c r="AX176" s="12">
        <f>AX104 * (Percentages!AX$18 * Percentages!$D$27)</f>
        <v>145.436531</v>
      </c>
      <c r="AY176" s="12">
        <f>AY104 * (Percentages!AY$18 * Percentages!$D$27)</f>
        <v>162.1971389</v>
      </c>
      <c r="AZ176" s="12">
        <f>AZ104 * (Percentages!AZ$18 * Percentages!$D$27)</f>
        <v>146.8349592</v>
      </c>
      <c r="BA176" s="12">
        <f>BA104 * (Percentages!BA$18 * Percentages!$D$27)</f>
        <v>179.6440585</v>
      </c>
      <c r="BB176" s="12">
        <f>BB104 * (Percentages!BB$18 * Percentages!$D$27)</f>
        <v>131.9408566</v>
      </c>
    </row>
    <row r="177">
      <c r="A177" s="2" t="s">
        <v>69</v>
      </c>
      <c r="B177" s="8">
        <f>B105 * (Percentages!B$17 * Percentages!$D$27)</f>
        <v>0</v>
      </c>
      <c r="C177" s="8">
        <f>C105 * (Percentages!C$17 * Percentages!$D$27)</f>
        <v>221.6986473</v>
      </c>
      <c r="D177" s="5">
        <v>0.0</v>
      </c>
      <c r="E177" s="8">
        <f>E105 * (Percentages!E$17 * Percentages!$D$27)</f>
        <v>244.6670765</v>
      </c>
      <c r="F177" s="8">
        <f>F105 * (Percentages!F$17 * Percentages!$D$27)</f>
        <v>82.77294129</v>
      </c>
      <c r="G177" s="8">
        <f>G105 * (Percentages!G$17 * Percentages!$D$27)</f>
        <v>199.9522548</v>
      </c>
      <c r="H177" s="8">
        <f>H105 * (Percentages!H$17 * Percentages!$D$27)</f>
        <v>141.8032716</v>
      </c>
      <c r="I177" s="8">
        <f>I105 * (Percentages!I$17 * Percentages!$D$27)</f>
        <v>0</v>
      </c>
      <c r="J177" s="8">
        <f>J105 * (Percentages!J$17 * Percentages!$D$27)</f>
        <v>133.3657657</v>
      </c>
      <c r="K177" s="8">
        <f>K105 * (Percentages!K$17 * Percentages!$D$27)</f>
        <v>119.3668977</v>
      </c>
      <c r="L177" s="8">
        <f>L105 * (Percentages!L$17 * Percentages!$D$27)</f>
        <v>126.4857103</v>
      </c>
      <c r="M177" s="8">
        <f>M105 * (Percentages!M$17 * Percentages!$D$27)</f>
        <v>121.5790092</v>
      </c>
      <c r="N177" s="8">
        <f>N105 * (Percentages!N$17 * Percentages!$D$27)</f>
        <v>102.5615141</v>
      </c>
      <c r="O177" s="8">
        <f>O105 * (Percentages!O$17 * Percentages!$D$27)</f>
        <v>139.7466119</v>
      </c>
      <c r="P177" s="8">
        <f>P105 * (Percentages!P$17 * Percentages!$D$27)</f>
        <v>92.13219647</v>
      </c>
      <c r="Q177" s="8">
        <f>Q105 * (Percentages!Q$17 * Percentages!$D$27)</f>
        <v>88.81420845</v>
      </c>
      <c r="R177" s="8">
        <f>R105 * (Percentages!R$17 * Percentages!$D$27)</f>
        <v>85.76640945</v>
      </c>
      <c r="S177" s="8">
        <f>S105 * (Percentages!S$17 * Percentages!$D$27)</f>
        <v>181.2712532</v>
      </c>
      <c r="T177" s="8">
        <f>T105 * (Percentages!T$17 * Percentages!$D$27)</f>
        <v>126.7649606</v>
      </c>
      <c r="U177" s="8">
        <f>U105 * (Percentages!U$17 * Percentages!$D$27)</f>
        <v>172.4863281</v>
      </c>
      <c r="V177" s="8">
        <f>V105 * (Percentages!V$17 * Percentages!$D$27)</f>
        <v>124.0724792</v>
      </c>
      <c r="W177" s="8">
        <f>W105 * (Percentages!W$17 * Percentages!$D$27)</f>
        <v>159.5576621</v>
      </c>
      <c r="X177" s="8">
        <f>X105 * (Percentages!X$17 * Percentages!$D$27)</f>
        <v>160.9244654</v>
      </c>
      <c r="Y177" s="8">
        <f>Y105 * (Percentages!Y$17 * Percentages!$D$27)</f>
        <v>92.44023842</v>
      </c>
      <c r="Z177" s="8">
        <f>Z105 * (Percentages!Z$17 * Percentages!$D$27)</f>
        <v>2.763159301</v>
      </c>
      <c r="AA177" s="8">
        <f>AA105 * (Percentages!AA$17 * Percentages!$D$27)</f>
        <v>2.700931126</v>
      </c>
      <c r="AB177" s="8">
        <f>AB105 * (Percentages!AB$17 * Percentages!$D$27)</f>
        <v>143.7799315</v>
      </c>
      <c r="AC177" s="8">
        <f>AC105 * (Percentages!AC$17 * Percentages!$D$27)</f>
        <v>19.19738739</v>
      </c>
      <c r="AD177" s="8">
        <f>AD105 * (Percentages!AD$17 * Percentages!$D$27)</f>
        <v>108.0603596</v>
      </c>
      <c r="AE177" s="8">
        <f>AE105 * (Percentages!AE$17 * Percentages!$D$27)</f>
        <v>23.89801026</v>
      </c>
      <c r="AF177" s="12">
        <f>AF105 * (Percentages!AF$18 * Percentages!$D$27)</f>
        <v>187.2321369</v>
      </c>
      <c r="AG177" s="11">
        <v>0.0</v>
      </c>
      <c r="AH177" s="12">
        <f>AH105 * (Percentages!AH$18 * Percentages!$D$27)</f>
        <v>203.6270442</v>
      </c>
      <c r="AI177" s="12">
        <f>AI105 * (Percentages!AI$18 * Percentages!$D$27)</f>
        <v>68.17086983</v>
      </c>
      <c r="AJ177" s="12">
        <f>AJ105 * (Percentages!AJ$18 * Percentages!$D$27)</f>
        <v>153.9565842</v>
      </c>
      <c r="AK177" s="12">
        <f>AK105 * (Percentages!AK$18 * Percentages!$D$27)</f>
        <v>149.8740964</v>
      </c>
      <c r="AL177" s="12">
        <f>AL105 * (Percentages!AL$18 * Percentages!$D$27)</f>
        <v>170.7595462</v>
      </c>
      <c r="AM177" s="12">
        <f>AM105 * (Percentages!AM$18 * Percentages!$D$27)</f>
        <v>106.3031342</v>
      </c>
      <c r="AN177" s="12">
        <f>AN105 * (Percentages!AN$18 * Percentages!$D$27)</f>
        <v>184.6968516</v>
      </c>
      <c r="AO177" s="12">
        <f>AO105 * (Percentages!AO$18 * Percentages!$D$27)</f>
        <v>196.8362789</v>
      </c>
      <c r="AP177" s="12">
        <f>AP105 * (Percentages!AP$18 * Percentages!$D$27)</f>
        <v>180.5228007</v>
      </c>
      <c r="AQ177" s="12">
        <f>AQ105 * (Percentages!AQ$18 * Percentages!$D$27)</f>
        <v>176.176525</v>
      </c>
      <c r="AR177" s="12">
        <f>AR105 * (Percentages!AR$18 * Percentages!$D$27)</f>
        <v>141.6468884</v>
      </c>
      <c r="AS177" s="12">
        <f>AS105 * (Percentages!AS$18 * Percentages!$D$27)</f>
        <v>201.449249</v>
      </c>
      <c r="AT177" s="12">
        <f>AT105 * (Percentages!AT$18 * Percentages!$D$27)</f>
        <v>83.87101918</v>
      </c>
      <c r="AU177" s="12">
        <f>AU105 * (Percentages!AU$18 * Percentages!$D$27)</f>
        <v>66.86800247</v>
      </c>
      <c r="AV177" s="12">
        <f>AV105 * (Percentages!AV$18 * Percentages!$D$27)</f>
        <v>183.4611032</v>
      </c>
      <c r="AW177" s="12">
        <f>AW105 * (Percentages!AW$18 * Percentages!$D$27)</f>
        <v>152.6736858</v>
      </c>
      <c r="AX177" s="12">
        <f>AX105 * (Percentages!AX$18 * Percentages!$D$27)</f>
        <v>173.4050946</v>
      </c>
      <c r="AY177" s="12">
        <f>AY105 * (Percentages!AY$18 * Percentages!$D$27)</f>
        <v>129.7577111</v>
      </c>
      <c r="AZ177" s="12">
        <f>AZ105 * (Percentages!AZ$18 * Percentages!$D$27)</f>
        <v>52.44105685</v>
      </c>
      <c r="BA177" s="12">
        <f>BA105 * (Percentages!BA$18 * Percentages!$D$27)</f>
        <v>159.3616648</v>
      </c>
      <c r="BB177" s="12">
        <f>BB105 * (Percentages!BB$18 * Percentages!$D$27)</f>
        <v>200.9099407</v>
      </c>
    </row>
    <row r="178">
      <c r="A178" s="2" t="s">
        <v>102</v>
      </c>
      <c r="B178" s="8">
        <f>B106 * (Percentages!B$17 * Percentages!$D$27)</f>
        <v>0</v>
      </c>
      <c r="C178" s="8">
        <f>C106 * (Percentages!C$17 * Percentages!$D$27)</f>
        <v>61.39347156</v>
      </c>
      <c r="D178" s="5">
        <v>0.0</v>
      </c>
      <c r="E178" s="8">
        <f>E106 * (Percentages!E$17 * Percentages!$D$27)</f>
        <v>21.91048446</v>
      </c>
      <c r="F178" s="8">
        <f>F106 * (Percentages!F$17 * Percentages!$D$27)</f>
        <v>34.48872554</v>
      </c>
      <c r="G178" s="8">
        <f>G106 * (Percentages!G$17 * Percentages!$D$27)</f>
        <v>28.11828584</v>
      </c>
      <c r="H178" s="8">
        <f>H106 * (Percentages!H$17 * Percentages!$D$27)</f>
        <v>0</v>
      </c>
      <c r="I178" s="8">
        <f>I106 * (Percentages!I$17 * Percentages!$D$27)</f>
        <v>0</v>
      </c>
      <c r="J178" s="8">
        <f>J106 * (Percentages!J$17 * Percentages!$D$27)</f>
        <v>14.49627888</v>
      </c>
      <c r="K178" s="8">
        <f>K106 * (Percentages!K$17 * Percentages!$D$27)</f>
        <v>37.84804072</v>
      </c>
      <c r="L178" s="8">
        <f>L106 * (Percentages!L$17 * Percentages!$D$27)</f>
        <v>11.49870094</v>
      </c>
      <c r="M178" s="8">
        <f>M106 * (Percentages!M$17 * Percentages!$D$27)</f>
        <v>0</v>
      </c>
      <c r="N178" s="8">
        <f>N106 * (Percentages!N$17 * Percentages!$D$27)</f>
        <v>0</v>
      </c>
      <c r="O178" s="8">
        <f>O106 * (Percentages!O$17 * Percentages!$D$27)</f>
        <v>0</v>
      </c>
      <c r="P178" s="8">
        <f>P106 * (Percentages!P$17 * Percentages!$D$27)</f>
        <v>127.3592128</v>
      </c>
      <c r="Q178" s="8">
        <f>Q106 * (Percentages!Q$17 * Percentages!$D$27)</f>
        <v>100.6561029</v>
      </c>
      <c r="R178" s="8">
        <f>R106 * (Percentages!R$17 * Percentages!$D$27)</f>
        <v>25.72992283</v>
      </c>
      <c r="S178" s="8">
        <f>S106 * (Percentages!S$17 * Percentages!$D$27)</f>
        <v>0</v>
      </c>
      <c r="T178" s="8">
        <f>T106 * (Percentages!T$17 * Percentages!$D$27)</f>
        <v>0</v>
      </c>
      <c r="U178" s="8">
        <f>U106 * (Percentages!U$17 * Percentages!$D$27)</f>
        <v>14.86951104</v>
      </c>
      <c r="V178" s="8">
        <f>V106 * (Percentages!V$17 * Percentages!$D$27)</f>
        <v>52.73080368</v>
      </c>
      <c r="W178" s="8">
        <f>W106 * (Percentages!W$17 * Percentages!$D$27)</f>
        <v>188.5681461</v>
      </c>
      <c r="X178" s="8">
        <f>X106 * (Percentages!X$17 * Percentages!$D$27)</f>
        <v>19.42191824</v>
      </c>
      <c r="Y178" s="8">
        <f>Y106 * (Percentages!Y$17 * Percentages!$D$27)</f>
        <v>8.666272352</v>
      </c>
      <c r="Z178" s="8">
        <f>Z106 * (Percentages!Z$17 * Percentages!$D$27)</f>
        <v>5.526318601</v>
      </c>
      <c r="AA178" s="8">
        <f>AA106 * (Percentages!AA$17 * Percentages!$D$27)</f>
        <v>16.20558676</v>
      </c>
      <c r="AB178" s="8">
        <f>AB106 * (Percentages!AB$17 * Percentages!$D$27)</f>
        <v>60.12615315</v>
      </c>
      <c r="AC178" s="8">
        <f>AC106 * (Percentages!AC$17 * Percentages!$D$27)</f>
        <v>43.87974261</v>
      </c>
      <c r="AD178" s="8">
        <f>AD106 * (Percentages!AD$17 * Percentages!$D$27)</f>
        <v>54.03017978</v>
      </c>
      <c r="AE178" s="8">
        <f>AE106 * (Percentages!AE$17 * Percentages!$D$27)</f>
        <v>21.24267579</v>
      </c>
      <c r="AF178" s="12">
        <f>AF106 * (Percentages!AF$18 * Percentages!$D$27)</f>
        <v>25.92444973</v>
      </c>
      <c r="AG178" s="11">
        <v>0.0</v>
      </c>
      <c r="AH178" s="12">
        <f>AH106 * (Percentages!AH$18 * Percentages!$D$27)</f>
        <v>85.09786923</v>
      </c>
      <c r="AI178" s="12">
        <f>AI106 * (Percentages!AI$18 * Percentages!$D$27)</f>
        <v>57.6830437</v>
      </c>
      <c r="AJ178" s="12">
        <f>AJ106 * (Percentages!AJ$18 * Percentages!$D$27)</f>
        <v>169.8831274</v>
      </c>
      <c r="AK178" s="12">
        <f>AK106 * (Percentages!AK$18 * Percentages!$D$27)</f>
        <v>166.2239978</v>
      </c>
      <c r="AL178" s="12">
        <f>AL106 * (Percentages!AL$18 * Percentages!$D$27)</f>
        <v>116.6856899</v>
      </c>
      <c r="AM178" s="12">
        <f>AM106 * (Percentages!AM$18 * Percentages!$D$27)</f>
        <v>0</v>
      </c>
      <c r="AN178" s="12">
        <f>AN106 * (Percentages!AN$18 * Percentages!$D$27)</f>
        <v>154.3734879</v>
      </c>
      <c r="AO178" s="12">
        <f>AO106 * (Percentages!AO$18 * Percentages!$D$27)</f>
        <v>55.81924328</v>
      </c>
      <c r="AP178" s="12">
        <f>AP106 * (Percentages!AP$18 * Percentages!$D$27)</f>
        <v>158.9678394</v>
      </c>
      <c r="AQ178" s="12">
        <f>AQ106 * (Percentages!AQ$18 * Percentages!$D$27)</f>
        <v>173.466117</v>
      </c>
      <c r="AR178" s="12">
        <f>AR106 * (Percentages!AR$18 * Percentages!$D$27)</f>
        <v>56.06856</v>
      </c>
      <c r="AS178" s="12">
        <f>AS106 * (Percentages!AS$18 * Percentages!$D$27)</f>
        <v>3.052261349</v>
      </c>
      <c r="AT178" s="12">
        <f>AT106 * (Percentages!AT$18 * Percentages!$D$27)</f>
        <v>142.5807326</v>
      </c>
      <c r="AU178" s="12">
        <f>AU106 * (Percentages!AU$18 * Percentages!$D$27)</f>
        <v>130.9498382</v>
      </c>
      <c r="AV178" s="12">
        <f>AV106 * (Percentages!AV$18 * Percentages!$D$27)</f>
        <v>168.172678</v>
      </c>
      <c r="AW178" s="12">
        <f>AW106 * (Percentages!AW$18 * Percentages!$D$27)</f>
        <v>73.50955241</v>
      </c>
      <c r="AX178" s="12">
        <f>AX106 * (Percentages!AX$18 * Percentages!$D$27)</f>
        <v>27.96856365</v>
      </c>
      <c r="AY178" s="12">
        <f>AY106 * (Percentages!AY$18 * Percentages!$D$27)</f>
        <v>102.7248546</v>
      </c>
      <c r="AZ178" s="12">
        <f>AZ106 * (Percentages!AZ$18 * Percentages!$D$27)</f>
        <v>18.3543699</v>
      </c>
      <c r="BA178" s="12">
        <f>BA106 * (Percentages!BA$18 * Percentages!$D$27)</f>
        <v>121.6943622</v>
      </c>
      <c r="BB178" s="12">
        <f>BB106 * (Percentages!BB$18 * Percentages!$D$27)</f>
        <v>164.9260708</v>
      </c>
    </row>
    <row r="179">
      <c r="A179" s="2" t="s">
        <v>103</v>
      </c>
      <c r="B179" s="8">
        <f>B107 * (Percentages!B$17 * Percentages!$D$27)</f>
        <v>114.6105026</v>
      </c>
      <c r="C179" s="8">
        <f>C107 * (Percentages!C$17 * Percentages!$D$27)</f>
        <v>3.41074842</v>
      </c>
      <c r="D179" s="5">
        <v>0.0</v>
      </c>
      <c r="E179" s="8">
        <f>E107 * (Percentages!E$17 * Percentages!$D$27)</f>
        <v>138.7664016</v>
      </c>
      <c r="F179" s="8">
        <f>F107 * (Percentages!F$17 * Percentages!$D$27)</f>
        <v>172.4436277</v>
      </c>
      <c r="G179" s="8">
        <f>G107 * (Percentages!G$17 * Percentages!$D$27)</f>
        <v>187.4552389</v>
      </c>
      <c r="H179" s="8">
        <f>H107 * (Percentages!H$17 * Percentages!$D$27)</f>
        <v>74.44671759</v>
      </c>
      <c r="I179" s="8">
        <f>I107 * (Percentages!I$17 * Percentages!$D$27)</f>
        <v>0</v>
      </c>
      <c r="J179" s="8">
        <f>J107 * (Percentages!J$17 * Percentages!$D$27)</f>
        <v>159.4590677</v>
      </c>
      <c r="K179" s="8">
        <f>K107 * (Percentages!K$17 * Percentages!$D$27)</f>
        <v>186.3288159</v>
      </c>
      <c r="L179" s="8">
        <f>L107 * (Percentages!L$17 * Percentages!$D$27)</f>
        <v>68.99220561</v>
      </c>
      <c r="M179" s="8">
        <f>M107 * (Percentages!M$17 * Percentages!$D$27)</f>
        <v>127.1053278</v>
      </c>
      <c r="N179" s="8">
        <f>N107 * (Percentages!N$17 * Percentages!$D$27)</f>
        <v>136.7486855</v>
      </c>
      <c r="O179" s="8">
        <f>O107 * (Percentages!O$17 * Percentages!$D$27)</f>
        <v>90.25302019</v>
      </c>
      <c r="P179" s="8">
        <f>P107 * (Percentages!P$17 * Percentages!$D$27)</f>
        <v>121.9396718</v>
      </c>
      <c r="Q179" s="8">
        <f>Q107 * (Percentages!Q$17 * Percentages!$D$27)</f>
        <v>62.16994591</v>
      </c>
      <c r="R179" s="8">
        <f>R107 * (Percentages!R$17 * Percentages!$D$27)</f>
        <v>114.3552126</v>
      </c>
      <c r="S179" s="8">
        <f>S107 * (Percentages!S$17 * Percentages!$D$27)</f>
        <v>166.4129537</v>
      </c>
      <c r="T179" s="8">
        <f>T107 * (Percentages!T$17 * Percentages!$D$27)</f>
        <v>38.58064019</v>
      </c>
      <c r="U179" s="8">
        <f>U107 * (Percentages!U$17 * Percentages!$D$27)</f>
        <v>124.9038928</v>
      </c>
      <c r="V179" s="8">
        <f>V107 * (Percentages!V$17 * Percentages!$D$27)</f>
        <v>176.8032829</v>
      </c>
      <c r="W179" s="8">
        <f>W107 * (Percentages!W$17 * Percentages!$D$27)</f>
        <v>66.72411323</v>
      </c>
      <c r="X179" s="8">
        <f>X107 * (Percentages!X$17 * Percentages!$D$27)</f>
        <v>86.01135219</v>
      </c>
      <c r="Y179" s="8">
        <f>Y107 * (Percentages!Y$17 * Percentages!$D$27)</f>
        <v>170.4366896</v>
      </c>
      <c r="Z179" s="8">
        <f>Z107 * (Percentages!Z$17 * Percentages!$D$27)</f>
        <v>160.2632394</v>
      </c>
      <c r="AA179" s="8">
        <f>AA107 * (Percentages!AA$17 * Percentages!$D$27)</f>
        <v>175.5605232</v>
      </c>
      <c r="AB179" s="8">
        <f>AB107 * (Percentages!AB$17 * Percentages!$D$27)</f>
        <v>31.37016686</v>
      </c>
      <c r="AC179" s="8">
        <f>AC107 * (Percentages!AC$17 * Percentages!$D$27)</f>
        <v>150.8366152</v>
      </c>
      <c r="AD179" s="8">
        <f>AD107 * (Percentages!AD$17 * Percentages!$D$27)</f>
        <v>86.44828765</v>
      </c>
      <c r="AE179" s="8">
        <f>AE107 * (Percentages!AE$17 * Percentages!$D$27)</f>
        <v>124.8007203</v>
      </c>
      <c r="AF179" s="12">
        <f>AF107 * (Percentages!AF$18 * Percentages!$D$27)</f>
        <v>14.40247207</v>
      </c>
      <c r="AG179" s="11">
        <v>0.0</v>
      </c>
      <c r="AH179" s="12">
        <f>AH107 * (Percentages!AH$18 * Percentages!$D$27)</f>
        <v>3.039209615</v>
      </c>
      <c r="AI179" s="12">
        <f>AI107 * (Percentages!AI$18 * Percentages!$D$27)</f>
        <v>55.06108717</v>
      </c>
      <c r="AJ179" s="12">
        <f>AJ107 * (Percentages!AJ$18 * Percentages!$D$27)</f>
        <v>45.12520571</v>
      </c>
      <c r="AK179" s="12">
        <f>AK107 * (Percentages!AK$18 * Percentages!$D$27)</f>
        <v>62.67462214</v>
      </c>
      <c r="AL179" s="12">
        <f>AL107 * (Percentages!AL$18 * Percentages!$D$27)</f>
        <v>170.7595462</v>
      </c>
      <c r="AM179" s="12">
        <f>AM107 * (Percentages!AM$18 * Percentages!$D$27)</f>
        <v>175.2565186</v>
      </c>
      <c r="AN179" s="12">
        <f>AN107 * (Percentages!AN$18 * Percentages!$D$27)</f>
        <v>0</v>
      </c>
      <c r="AO179" s="12">
        <f>AO107 * (Percentages!AO$18 * Percentages!$D$27)</f>
        <v>2.937854909</v>
      </c>
      <c r="AP179" s="12">
        <f>AP107 * (Percentages!AP$18 * Percentages!$D$27)</f>
        <v>0</v>
      </c>
      <c r="AQ179" s="12">
        <f>AQ107 * (Percentages!AQ$18 * Percentages!$D$27)</f>
        <v>8.131224233</v>
      </c>
      <c r="AR179" s="12">
        <f>AR107 * (Percentages!AR$18 * Percentages!$D$27)</f>
        <v>76.72539789</v>
      </c>
      <c r="AS179" s="12">
        <f>AS107 * (Percentages!AS$18 * Percentages!$D$27)</f>
        <v>0</v>
      </c>
      <c r="AT179" s="12">
        <f>AT107 * (Percentages!AT$18 * Percentages!$D$27)</f>
        <v>164.9463377</v>
      </c>
      <c r="AU179" s="12">
        <f>AU107 * (Percentages!AU$18 * Percentages!$D$27)</f>
        <v>169.9561729</v>
      </c>
      <c r="AV179" s="12">
        <f>AV107 * (Percentages!AV$18 * Percentages!$D$27)</f>
        <v>21.40379538</v>
      </c>
      <c r="AW179" s="12">
        <f>AW107 * (Percentages!AW$18 * Percentages!$D$27)</f>
        <v>48.06393811</v>
      </c>
      <c r="AX179" s="12">
        <f>AX107 * (Percentages!AX$18 * Percentages!$D$27)</f>
        <v>13.98428183</v>
      </c>
      <c r="AY179" s="12">
        <f>AY107 * (Percentages!AY$18 * Percentages!$D$27)</f>
        <v>105.4281403</v>
      </c>
      <c r="AZ179" s="12">
        <f>AZ107 * (Percentages!AZ$18 * Percentages!$D$27)</f>
        <v>97.01595517</v>
      </c>
      <c r="BA179" s="12">
        <f>BA107 * (Percentages!BA$18 * Percentages!$D$27)</f>
        <v>75.33460518</v>
      </c>
      <c r="BB179" s="12">
        <f>BB107 * (Percentages!BB$18 * Percentages!$D$27)</f>
        <v>8.995967496</v>
      </c>
    </row>
    <row r="180">
      <c r="A180" s="2" t="s">
        <v>70</v>
      </c>
      <c r="B180" s="8">
        <f>B108 * (Percentages!B$17 * Percentages!$D$27)</f>
        <v>114.6105026</v>
      </c>
      <c r="C180" s="8">
        <f>C108 * (Percentages!C$17 * Percentages!$D$27)</f>
        <v>23.87523894</v>
      </c>
      <c r="D180" s="5">
        <v>0.0</v>
      </c>
      <c r="E180" s="8">
        <f>E108 * (Percentages!E$17 * Percentages!$D$27)</f>
        <v>142.418149</v>
      </c>
      <c r="F180" s="8">
        <f>F108 * (Percentages!F$17 * Percentages!$D$27)</f>
        <v>196.5857356</v>
      </c>
      <c r="G180" s="8">
        <f>G108 * (Percentages!G$17 * Percentages!$D$27)</f>
        <v>28.11828584</v>
      </c>
      <c r="H180" s="8">
        <f>H108 * (Percentages!H$17 * Percentages!$D$27)</f>
        <v>163.0737623</v>
      </c>
      <c r="I180" s="8">
        <f>I108 * (Percentages!I$17 * Percentages!$D$27)</f>
        <v>0</v>
      </c>
      <c r="J180" s="8">
        <f>J108 * (Percentages!J$17 * Percentages!$D$27)</f>
        <v>52.18660397</v>
      </c>
      <c r="K180" s="8">
        <f>K108 * (Percentages!K$17 * Percentages!$D$27)</f>
        <v>101.8985712</v>
      </c>
      <c r="L180" s="8">
        <f>L108 * (Percentages!L$17 * Percentages!$D$27)</f>
        <v>25.8720771</v>
      </c>
      <c r="M180" s="8">
        <f>M108 * (Percentages!M$17 * Percentages!$D$27)</f>
        <v>107.7632127</v>
      </c>
      <c r="N180" s="8">
        <f>N108 * (Percentages!N$17 * Percentages!$D$27)</f>
        <v>118.3402086</v>
      </c>
      <c r="O180" s="8">
        <f>O108 * (Percentages!O$17 * Percentages!$D$27)</f>
        <v>61.13914271</v>
      </c>
      <c r="P180" s="8">
        <f>P108 * (Percentages!P$17 * Percentages!$D$27)</f>
        <v>32.51724581</v>
      </c>
      <c r="Q180" s="8">
        <f>Q108 * (Percentages!Q$17 * Percentages!$D$27)</f>
        <v>11.84189446</v>
      </c>
      <c r="R180" s="8">
        <f>R108 * (Percentages!R$17 * Percentages!$D$27)</f>
        <v>48.60096535</v>
      </c>
      <c r="S180" s="8">
        <f>S108 * (Percentages!S$17 * Percentages!$D$27)</f>
        <v>154.5263142</v>
      </c>
      <c r="T180" s="8">
        <f>T108 * (Percentages!T$17 * Percentages!$D$27)</f>
        <v>46.84792024</v>
      </c>
      <c r="U180" s="8">
        <f>U108 * (Percentages!U$17 * Percentages!$D$27)</f>
        <v>118.9560884</v>
      </c>
      <c r="V180" s="8">
        <f>V108 * (Percentages!V$17 * Percentages!$D$27)</f>
        <v>77.54529953</v>
      </c>
      <c r="W180" s="8">
        <f>W108 * (Percentages!W$17 * Percentages!$D$27)</f>
        <v>139.2503233</v>
      </c>
      <c r="X180" s="8">
        <f>X108 * (Percentages!X$17 * Percentages!$D$27)</f>
        <v>172.0227044</v>
      </c>
      <c r="Y180" s="8">
        <f>Y108 * (Percentages!Y$17 * Percentages!$D$27)</f>
        <v>51.99763411</v>
      </c>
      <c r="Z180" s="8">
        <f>Z108 * (Percentages!Z$17 * Percentages!$D$27)</f>
        <v>69.07898252</v>
      </c>
      <c r="AA180" s="8">
        <f>AA108 * (Percentages!AA$17 * Percentages!$D$27)</f>
        <v>97.23352055</v>
      </c>
      <c r="AB180" s="8">
        <f>AB108 * (Percentages!AB$17 * Percentages!$D$27)</f>
        <v>31.37016686</v>
      </c>
      <c r="AC180" s="8">
        <f>AC108 * (Percentages!AC$17 * Percentages!$D$27)</f>
        <v>57.59216217</v>
      </c>
      <c r="AD180" s="8">
        <f>AD108 * (Percentages!AD$17 * Percentages!$D$27)</f>
        <v>167.4935573</v>
      </c>
      <c r="AE180" s="8">
        <f>AE108 * (Percentages!AE$17 * Percentages!$D$27)</f>
        <v>108.8687134</v>
      </c>
      <c r="AF180" s="12">
        <f>AF108 * (Percentages!AF$18 * Percentages!$D$27)</f>
        <v>25.92444973</v>
      </c>
      <c r="AG180" s="11">
        <v>0.0</v>
      </c>
      <c r="AH180" s="12">
        <f>AH108 * (Percentages!AH$18 * Percentages!$D$27)</f>
        <v>124.6075942</v>
      </c>
      <c r="AI180" s="12">
        <f>AI108 * (Percentages!AI$18 * Percentages!$D$27)</f>
        <v>99.63434821</v>
      </c>
      <c r="AJ180" s="12">
        <f>AJ108 * (Percentages!AJ$18 * Percentages!$D$27)</f>
        <v>55.74290117</v>
      </c>
      <c r="AK180" s="12">
        <f>AK108 * (Percentages!AK$18 * Percentages!$D$27)</f>
        <v>46.32472071</v>
      </c>
      <c r="AL180" s="12">
        <f>AL108 * (Percentages!AL$18 * Percentages!$D$27)</f>
        <v>51.22786385</v>
      </c>
      <c r="AM180" s="12">
        <f>AM108 * (Percentages!AM$18 * Percentages!$D$27)</f>
        <v>5.746115364</v>
      </c>
      <c r="AN180" s="12">
        <f>AN108 * (Percentages!AN$18 * Percentages!$D$27)</f>
        <v>143.3468102</v>
      </c>
      <c r="AO180" s="12">
        <f>AO108 * (Percentages!AO$18 * Percentages!$D$27)</f>
        <v>161.58202</v>
      </c>
      <c r="AP180" s="12">
        <f>AP108 * (Percentages!AP$18 * Percentages!$D$27)</f>
        <v>96.99732576</v>
      </c>
      <c r="AQ180" s="12">
        <f>AQ108 * (Percentages!AQ$18 * Percentages!$D$27)</f>
        <v>116.5475473</v>
      </c>
      <c r="AR180" s="12">
        <f>AR108 * (Percentages!AR$18 * Percentages!$D$27)</f>
        <v>182.9605642</v>
      </c>
      <c r="AS180" s="12">
        <f>AS108 * (Percentages!AS$18 * Percentages!$D$27)</f>
        <v>195.3447263</v>
      </c>
      <c r="AT180" s="12">
        <f>AT108 * (Percentages!AT$18 * Percentages!$D$27)</f>
        <v>2.795700639</v>
      </c>
      <c r="AU180" s="12">
        <f>AU108 * (Percentages!AU$18 * Percentages!$D$27)</f>
        <v>2.78616677</v>
      </c>
      <c r="AV180" s="12">
        <f>AV108 * (Percentages!AV$18 * Percentages!$D$27)</f>
        <v>100.9036068</v>
      </c>
      <c r="AW180" s="12">
        <f>AW108 * (Percentages!AW$18 * Percentages!$D$27)</f>
        <v>22.61832382</v>
      </c>
      <c r="AX180" s="12">
        <f>AX108 * (Percentages!AX$18 * Percentages!$D$27)</f>
        <v>134.2491055</v>
      </c>
      <c r="AY180" s="12">
        <f>AY108 * (Percentages!AY$18 * Percentages!$D$27)</f>
        <v>18.92299954</v>
      </c>
      <c r="AZ180" s="12">
        <f>AZ108 * (Percentages!AZ$18 * Percentages!$D$27)</f>
        <v>83.90569096</v>
      </c>
      <c r="BA180" s="12">
        <f>BA108 * (Percentages!BA$18 * Percentages!$D$27)</f>
        <v>101.4119685</v>
      </c>
      <c r="BB180" s="12">
        <f>BB108 * (Percentages!BB$18 * Percentages!$D$27)</f>
        <v>119.9462333</v>
      </c>
    </row>
    <row r="181">
      <c r="A181" s="2" t="s">
        <v>71</v>
      </c>
      <c r="B181" s="8">
        <f>B109 * (Percentages!B$17 * Percentages!$D$27)</f>
        <v>114.6105026</v>
      </c>
      <c r="C181" s="8">
        <f>C109 * (Percentages!C$17 * Percentages!$D$27)</f>
        <v>122.7869431</v>
      </c>
      <c r="D181" s="5">
        <v>0.0</v>
      </c>
      <c r="E181" s="8">
        <f>E109 * (Percentages!E$17 * Percentages!$D$27)</f>
        <v>98.59718007</v>
      </c>
      <c r="F181" s="8">
        <f>F109 * (Percentages!F$17 * Percentages!$D$27)</f>
        <v>86.22181385</v>
      </c>
      <c r="G181" s="8">
        <f>G109 * (Percentages!G$17 * Percentages!$D$27)</f>
        <v>193.7037469</v>
      </c>
      <c r="H181" s="8">
        <f>H109 * (Percentages!H$17 * Percentages!$D$27)</f>
        <v>180.7991713</v>
      </c>
      <c r="I181" s="8">
        <f>I109 * (Percentages!I$17 * Percentages!$D$27)</f>
        <v>0</v>
      </c>
      <c r="J181" s="8">
        <f>J109 * (Percentages!J$17 * Percentages!$D$27)</f>
        <v>173.9553466</v>
      </c>
      <c r="K181" s="8">
        <f>K109 * (Percentages!K$17 * Percentages!$D$27)</f>
        <v>125.1896732</v>
      </c>
      <c r="L181" s="8">
        <f>L109 * (Percentages!L$17 * Percentages!$D$27)</f>
        <v>172.480514</v>
      </c>
      <c r="M181" s="8">
        <f>M109 * (Percentages!M$17 * Percentages!$D$27)</f>
        <v>163.0263987</v>
      </c>
      <c r="N181" s="8">
        <f>N109 * (Percentages!N$17 * Percentages!$D$27)</f>
        <v>128.8593382</v>
      </c>
      <c r="O181" s="8">
        <f>O109 * (Percentages!O$17 * Percentages!$D$27)</f>
        <v>163.0377139</v>
      </c>
      <c r="P181" s="8">
        <f>P109 * (Percentages!P$17 * Percentages!$D$27)</f>
        <v>81.29311454</v>
      </c>
      <c r="Q181" s="8">
        <f>Q109 * (Percentages!Q$17 * Percentages!$D$27)</f>
        <v>142.1027335</v>
      </c>
      <c r="R181" s="8">
        <f>R109 * (Percentages!R$17 * Percentages!$D$27)</f>
        <v>182.9683402</v>
      </c>
      <c r="S181" s="8">
        <f>S109 * (Percentages!S$17 * Percentages!$D$27)</f>
        <v>92.12145653</v>
      </c>
      <c r="T181" s="8">
        <f>T109 * (Percentages!T$17 * Percentages!$D$27)</f>
        <v>33.06912017</v>
      </c>
      <c r="U181" s="8">
        <f>U109 * (Percentages!U$17 * Percentages!$D$27)</f>
        <v>50.55633755</v>
      </c>
      <c r="V181" s="8">
        <f>V109 * (Percentages!V$17 * Percentages!$D$27)</f>
        <v>124.0724792</v>
      </c>
      <c r="W181" s="8">
        <f>W109 * (Percentages!W$17 * Percentages!$D$27)</f>
        <v>118.9429844</v>
      </c>
      <c r="X181" s="8">
        <f>X109 * (Percentages!X$17 * Percentages!$D$27)</f>
        <v>77.68767295</v>
      </c>
      <c r="Y181" s="8">
        <f>Y109 * (Percentages!Y$17 * Percentages!$D$27)</f>
        <v>158.8816598</v>
      </c>
      <c r="Z181" s="8">
        <f>Z109 * (Percentages!Z$17 * Percentages!$D$27)</f>
        <v>151.9737615</v>
      </c>
      <c r="AA181" s="8">
        <f>AA109 * (Percentages!AA$17 * Percentages!$D$27)</f>
        <v>105.3363139</v>
      </c>
      <c r="AB181" s="8">
        <f>AB109 * (Percentages!AB$17 * Percentages!$D$27)</f>
        <v>133.3232092</v>
      </c>
      <c r="AC181" s="8">
        <f>AC109 * (Percentages!AC$17 * Percentages!$D$27)</f>
        <v>161.8065509</v>
      </c>
      <c r="AD181" s="8">
        <f>AD109 * (Percentages!AD$17 * Percentages!$D$27)</f>
        <v>110.7618686</v>
      </c>
      <c r="AE181" s="8">
        <f>AE109 * (Percentages!AE$17 * Percentages!$D$27)</f>
        <v>108.8687134</v>
      </c>
      <c r="AF181" s="12">
        <f>AF109 * (Percentages!AF$18 * Percentages!$D$27)</f>
        <v>129.6222487</v>
      </c>
      <c r="AG181" s="11">
        <v>0.0</v>
      </c>
      <c r="AH181" s="12">
        <f>AH109 * (Percentages!AH$18 * Percentages!$D$27)</f>
        <v>9.117628846</v>
      </c>
      <c r="AI181" s="12">
        <f>AI109 * (Percentages!AI$18 * Percentages!$D$27)</f>
        <v>99.63434821</v>
      </c>
      <c r="AJ181" s="12">
        <f>AJ109 * (Percentages!AJ$18 * Percentages!$D$27)</f>
        <v>82.28713982</v>
      </c>
      <c r="AK181" s="12">
        <f>AK109 * (Percentages!AK$18 * Percentages!$D$27)</f>
        <v>119.8992771</v>
      </c>
      <c r="AL181" s="12">
        <f>AL109 * (Percentages!AL$18 * Percentages!$D$27)</f>
        <v>122.3776748</v>
      </c>
      <c r="AM181" s="12">
        <f>AM109 * (Percentages!AM$18 * Percentages!$D$27)</f>
        <v>178.1295763</v>
      </c>
      <c r="AN181" s="12">
        <f>AN109 * (Percentages!AN$18 * Percentages!$D$27)</f>
        <v>5.513338853</v>
      </c>
      <c r="AO181" s="12">
        <f>AO109 * (Percentages!AO$18 * Percentages!$D$27)</f>
        <v>11.75141964</v>
      </c>
      <c r="AP181" s="12">
        <f>AP109 * (Percentages!AP$18 * Percentages!$D$27)</f>
        <v>16.16622096</v>
      </c>
      <c r="AQ181" s="12">
        <f>AQ109 * (Percentages!AQ$18 * Percentages!$D$27)</f>
        <v>10.84163231</v>
      </c>
      <c r="AR181" s="12">
        <f>AR109 * (Percentages!AR$18 * Percentages!$D$27)</f>
        <v>29.50976842</v>
      </c>
      <c r="AS181" s="12">
        <f>AS109 * (Percentages!AS$18 * Percentages!$D$27)</f>
        <v>70.20201102</v>
      </c>
      <c r="AT181" s="12">
        <f>AT109 * (Percentages!AT$18 * Percentages!$D$27)</f>
        <v>148.1721339</v>
      </c>
      <c r="AU181" s="12">
        <f>AU109 * (Percentages!AU$18 * Percentages!$D$27)</f>
        <v>167.1700062</v>
      </c>
      <c r="AV181" s="12">
        <f>AV109 * (Percentages!AV$18 * Percentages!$D$27)</f>
        <v>168.172678</v>
      </c>
      <c r="AW181" s="12">
        <f>AW109 * (Percentages!AW$18 * Percentages!$D$27)</f>
        <v>132.8826524</v>
      </c>
      <c r="AX181" s="12">
        <f>AX109 * (Percentages!AX$18 * Percentages!$D$27)</f>
        <v>22.37485092</v>
      </c>
      <c r="AY181" s="12">
        <f>AY109 * (Percentages!AY$18 * Percentages!$D$27)</f>
        <v>91.91171204</v>
      </c>
      <c r="AZ181" s="12">
        <f>AZ109 * (Percentages!AZ$18 * Percentages!$D$27)</f>
        <v>110.1262194</v>
      </c>
      <c r="BA181" s="12">
        <f>BA109 * (Percentages!BA$18 * Percentages!$D$27)</f>
        <v>185.4390281</v>
      </c>
      <c r="BB181" s="12">
        <f>BB109 * (Percentages!BB$18 * Percentages!$D$27)</f>
        <v>23.98924666</v>
      </c>
    </row>
    <row r="182">
      <c r="A182" s="2" t="s">
        <v>104</v>
      </c>
      <c r="B182" s="8">
        <f>B110 * (Percentages!B$17 * Percentages!$D$27)</f>
        <v>0</v>
      </c>
      <c r="C182" s="8">
        <f>C110 * (Percentages!C$17 * Percentages!$D$27)</f>
        <v>167.1266726</v>
      </c>
      <c r="D182" s="5">
        <v>0.0</v>
      </c>
      <c r="E182" s="8">
        <f>E110 * (Percentages!E$17 * Percentages!$D$27)</f>
        <v>65.73145338</v>
      </c>
      <c r="F182" s="8">
        <f>F110 * (Percentages!F$17 * Percentages!$D$27)</f>
        <v>62.07970597</v>
      </c>
      <c r="G182" s="8">
        <f>G110 * (Percentages!G$17 * Percentages!$D$27)</f>
        <v>118.7216513</v>
      </c>
      <c r="H182" s="8">
        <f>H110 * (Percentages!H$17 * Percentages!$D$27)</f>
        <v>0</v>
      </c>
      <c r="I182" s="8">
        <f>I110 * (Percentages!I$17 * Percentages!$D$27)</f>
        <v>0</v>
      </c>
      <c r="J182" s="8">
        <f>J110 * (Percentages!J$17 * Percentages!$D$27)</f>
        <v>107.2724637</v>
      </c>
      <c r="K182" s="8">
        <f>K110 * (Percentages!K$17 * Percentages!$D$27)</f>
        <v>84.43024469</v>
      </c>
      <c r="L182" s="8">
        <f>L110 * (Percentages!L$17 * Percentages!$D$27)</f>
        <v>140.8590865</v>
      </c>
      <c r="M182" s="8">
        <f>M110 * (Percentages!M$17 * Percentages!$D$27)</f>
        <v>110.526372</v>
      </c>
      <c r="N182" s="8">
        <f>N110 * (Percentages!N$17 * Percentages!$D$27)</f>
        <v>92.04238446</v>
      </c>
      <c r="O182" s="8">
        <f>O110 * (Percentages!O$17 * Percentages!$D$27)</f>
        <v>101.8985712</v>
      </c>
      <c r="P182" s="8">
        <f>P110 * (Percentages!P$17 * Percentages!$D$27)</f>
        <v>116.5201308</v>
      </c>
      <c r="Q182" s="8">
        <f>Q110 * (Percentages!Q$17 * Percentages!$D$27)</f>
        <v>165.7865224</v>
      </c>
      <c r="R182" s="8">
        <f>R110 * (Percentages!R$17 * Percentages!$D$27)</f>
        <v>177.2505795</v>
      </c>
      <c r="S182" s="8">
        <f>S110 * (Percentages!S$17 * Percentages!$D$27)</f>
        <v>14.85829944</v>
      </c>
      <c r="T182" s="8">
        <f>T110 * (Percentages!T$17 * Percentages!$D$27)</f>
        <v>168.1013608</v>
      </c>
      <c r="U182" s="8">
        <f>U110 * (Percentages!U$17 * Percentages!$D$27)</f>
        <v>86.24316406</v>
      </c>
      <c r="V182" s="8">
        <f>V110 * (Percentages!V$17 * Percentages!$D$27)</f>
        <v>52.73080368</v>
      </c>
      <c r="W182" s="8">
        <f>W110 * (Percentages!W$17 * Percentages!$D$27)</f>
        <v>26.10943561</v>
      </c>
      <c r="X182" s="8">
        <f>X110 * (Percentages!X$17 * Percentages!$D$27)</f>
        <v>19.42191824</v>
      </c>
      <c r="Y182" s="8">
        <f>Y110 * (Percentages!Y$17 * Percentages!$D$27)</f>
        <v>92.44023842</v>
      </c>
      <c r="Z182" s="8">
        <f>Z110 * (Percentages!Z$17 * Percentages!$D$27)</f>
        <v>88.42109762</v>
      </c>
      <c r="AA182" s="8">
        <f>AA110 * (Percentages!AA$17 * Percentages!$D$27)</f>
        <v>56.71955365</v>
      </c>
      <c r="AB182" s="8">
        <f>AB110 * (Percentages!AB$17 * Percentages!$D$27)</f>
        <v>112.4097646</v>
      </c>
      <c r="AC182" s="8">
        <f>AC110 * (Percentages!AC$17 * Percentages!$D$27)</f>
        <v>38.39477478</v>
      </c>
      <c r="AD182" s="8">
        <f>AD110 * (Percentages!AD$17 * Percentages!$D$27)</f>
        <v>8.104526968</v>
      </c>
      <c r="AE182" s="8">
        <f>AE110 * (Percentages!AE$17 * Percentages!$D$27)</f>
        <v>7.966003421</v>
      </c>
      <c r="AF182" s="12">
        <f>AF110 * (Percentages!AF$18 * Percentages!$D$27)</f>
        <v>129.6222487</v>
      </c>
      <c r="AG182" s="11">
        <v>0.0</v>
      </c>
      <c r="AH182" s="12">
        <f>AH110 * (Percentages!AH$18 * Percentages!$D$27)</f>
        <v>182.3525769</v>
      </c>
      <c r="AI182" s="12">
        <f>AI110 * (Percentages!AI$18 * Percentages!$D$27)</f>
        <v>78.65869596</v>
      </c>
      <c r="AJ182" s="12">
        <f>AJ110 * (Percentages!AJ$18 * Percentages!$D$27)</f>
        <v>138.030041</v>
      </c>
      <c r="AK182" s="12">
        <f>AK110 * (Percentages!AK$18 * Percentages!$D$27)</f>
        <v>158.0490471</v>
      </c>
      <c r="AL182" s="12">
        <f>AL110 * (Percentages!AL$18 * Percentages!$D$27)</f>
        <v>156.529584</v>
      </c>
      <c r="AM182" s="12">
        <f>AM110 * (Percentages!AM$18 * Percentages!$D$27)</f>
        <v>169.5104032</v>
      </c>
      <c r="AN182" s="12">
        <f>AN110 * (Percentages!AN$18 * Percentages!$D$27)</f>
        <v>124.0501242</v>
      </c>
      <c r="AO182" s="12">
        <f>AO110 * (Percentages!AO$18 * Percentages!$D$27)</f>
        <v>155.7063102</v>
      </c>
      <c r="AP182" s="12">
        <f>AP110 * (Percentages!AP$18 * Percentages!$D$27)</f>
        <v>123.9410274</v>
      </c>
      <c r="AQ182" s="12">
        <f>AQ110 * (Percentages!AQ$18 * Percentages!$D$27)</f>
        <v>105.705915</v>
      </c>
      <c r="AR182" s="12">
        <f>AR110 * (Percentages!AR$18 * Percentages!$D$27)</f>
        <v>100.3332126</v>
      </c>
      <c r="AS182" s="12">
        <f>AS110 * (Percentages!AS$18 * Percentages!$D$27)</f>
        <v>167.8743742</v>
      </c>
      <c r="AT182" s="12">
        <f>AT110 * (Percentages!AT$18 * Percentages!$D$27)</f>
        <v>164.9463377</v>
      </c>
      <c r="AU182" s="12">
        <f>AU110 * (Percentages!AU$18 * Percentages!$D$27)</f>
        <v>147.6668388</v>
      </c>
      <c r="AV182" s="12">
        <f>AV110 * (Percentages!AV$18 * Percentages!$D$27)</f>
        <v>48.92296086</v>
      </c>
      <c r="AW182" s="12">
        <f>AW110 * (Percentages!AW$18 * Percentages!$D$27)</f>
        <v>115.9189096</v>
      </c>
      <c r="AX182" s="12">
        <f>AX110 * (Percentages!AX$18 * Percentages!$D$27)</f>
        <v>167.8113819</v>
      </c>
      <c r="AY182" s="12">
        <f>AY110 * (Percentages!AY$18 * Percentages!$D$27)</f>
        <v>145.977425</v>
      </c>
      <c r="AZ182" s="12">
        <f>AZ110 * (Percentages!AZ$18 * Percentages!$D$27)</f>
        <v>131.1026421</v>
      </c>
      <c r="BA182" s="12">
        <f>BA110 * (Percentages!BA$18 * Percentages!$D$27)</f>
        <v>127.4893318</v>
      </c>
      <c r="BB182" s="12">
        <f>BB110 * (Percentages!BB$18 * Percentages!$D$27)</f>
        <v>158.9287591</v>
      </c>
    </row>
    <row r="183">
      <c r="A183" s="2" t="s">
        <v>72</v>
      </c>
      <c r="B183" s="8">
        <f>B111 * (Percentages!B$17 * Percentages!$D$27)</f>
        <v>114.6105026</v>
      </c>
      <c r="C183" s="8">
        <f>C111 * (Percentages!C$17 * Percentages!$D$27)</f>
        <v>61.39347156</v>
      </c>
      <c r="D183" s="5">
        <v>0.0</v>
      </c>
      <c r="E183" s="8">
        <f>E111 * (Percentages!E$17 * Percentages!$D$27)</f>
        <v>167.9803809</v>
      </c>
      <c r="F183" s="8">
        <f>F111 * (Percentages!F$17 * Percentages!$D$27)</f>
        <v>189.6879905</v>
      </c>
      <c r="G183" s="8">
        <f>G111 * (Percentages!G$17 * Percentages!$D$27)</f>
        <v>90.60336548</v>
      </c>
      <c r="H183" s="8">
        <f>H111 * (Percentages!H$17 * Percentages!$D$27)</f>
        <v>212.7049074</v>
      </c>
      <c r="I183" s="8">
        <f>I111 * (Percentages!I$17 * Percentages!$D$27)</f>
        <v>0</v>
      </c>
      <c r="J183" s="8">
        <f>J111 * (Percentages!J$17 * Percentages!$D$27)</f>
        <v>159.4590677</v>
      </c>
      <c r="K183" s="8">
        <f>K111 * (Percentages!K$17 * Percentages!$D$27)</f>
        <v>93.16440793</v>
      </c>
      <c r="L183" s="8">
        <f>L111 * (Percentages!L$17 * Percentages!$D$27)</f>
        <v>178.2298645</v>
      </c>
      <c r="M183" s="8">
        <f>M111 * (Percentages!M$17 * Percentages!$D$27)</f>
        <v>182.3685138</v>
      </c>
      <c r="N183" s="8">
        <f>N111 * (Percentages!N$17 * Percentages!$D$27)</f>
        <v>168.3060744</v>
      </c>
      <c r="O183" s="8">
        <f>O111 * (Percentages!O$17 * Percentages!$D$27)</f>
        <v>119.3668977</v>
      </c>
      <c r="P183" s="8">
        <f>P111 * (Percentages!P$17 * Percentages!$D$27)</f>
        <v>13.54885242</v>
      </c>
      <c r="Q183" s="8">
        <f>Q111 * (Percentages!Q$17 * Percentages!$D$27)</f>
        <v>153.944628</v>
      </c>
      <c r="R183" s="8">
        <f>R111 * (Percentages!R$17 * Percentages!$D$27)</f>
        <v>60.03648661</v>
      </c>
      <c r="S183" s="8">
        <f>S111 * (Percentages!S$17 * Percentages!$D$27)</f>
        <v>47.54655821</v>
      </c>
      <c r="T183" s="8">
        <f>T111 * (Percentages!T$17 * Percentages!$D$27)</f>
        <v>146.0552807</v>
      </c>
      <c r="U183" s="8">
        <f>U111 * (Percentages!U$17 * Percentages!$D$27)</f>
        <v>98.13877289</v>
      </c>
      <c r="V183" s="8">
        <f>V111 * (Percentages!V$17 * Percentages!$D$27)</f>
        <v>145.7851631</v>
      </c>
      <c r="W183" s="8">
        <f>W111 * (Percentages!W$17 * Percentages!$D$27)</f>
        <v>34.81258081</v>
      </c>
      <c r="X183" s="8">
        <f>X111 * (Percentages!X$17 * Percentages!$D$27)</f>
        <v>163.6990251</v>
      </c>
      <c r="Y183" s="8">
        <f>Y111 * (Percentages!Y$17 * Percentages!$D$27)</f>
        <v>80.88520862</v>
      </c>
      <c r="Z183" s="8">
        <f>Z111 * (Percentages!Z$17 * Percentages!$D$27)</f>
        <v>143.6842836</v>
      </c>
      <c r="AA183" s="8">
        <f>AA111 * (Percentages!AA$17 * Percentages!$D$27)</f>
        <v>89.13072717</v>
      </c>
      <c r="AB183" s="8">
        <f>AB111 * (Percentages!AB$17 * Percentages!$D$27)</f>
        <v>133.3232092</v>
      </c>
      <c r="AC183" s="8">
        <f>AC111 * (Percentages!AC$17 * Percentages!$D$27)</f>
        <v>57.59216217</v>
      </c>
      <c r="AD183" s="8">
        <f>AD111 * (Percentages!AD$17 * Percentages!$D$27)</f>
        <v>132.3739405</v>
      </c>
      <c r="AE183" s="8">
        <f>AE111 * (Percentages!AE$17 * Percentages!$D$27)</f>
        <v>103.5580445</v>
      </c>
      <c r="AF183" s="12">
        <f>AF111 * (Percentages!AF$18 * Percentages!$D$27)</f>
        <v>51.84889946</v>
      </c>
      <c r="AG183" s="11">
        <v>0.0</v>
      </c>
      <c r="AH183" s="12">
        <f>AH111 * (Percentages!AH$18 * Percentages!$D$27)</f>
        <v>72.94103077</v>
      </c>
      <c r="AI183" s="12">
        <f>AI111 * (Percentages!AI$18 * Percentages!$D$27)</f>
        <v>175.6710876</v>
      </c>
      <c r="AJ183" s="12">
        <f>AJ111 * (Percentages!AJ$18 * Percentages!$D$27)</f>
        <v>145.9933126</v>
      </c>
      <c r="AK183" s="12">
        <f>AK111 * (Percentages!AK$18 * Percentages!$D$27)</f>
        <v>133.524195</v>
      </c>
      <c r="AL183" s="12">
        <f>AL111 * (Percentages!AL$18 * Percentages!$D$27)</f>
        <v>108.1477126</v>
      </c>
      <c r="AM183" s="12">
        <f>AM111 * (Percentages!AM$18 * Percentages!$D$27)</f>
        <v>71.82644205</v>
      </c>
      <c r="AN183" s="12">
        <f>AN111 * (Percentages!AN$18 * Percentages!$D$27)</f>
        <v>93.7267605</v>
      </c>
      <c r="AO183" s="12">
        <f>AO111 * (Percentages!AO$18 * Percentages!$D$27)</f>
        <v>146.8927455</v>
      </c>
      <c r="AP183" s="12">
        <f>AP111 * (Percentages!AP$18 * Percentages!$D$27)</f>
        <v>132.0241378</v>
      </c>
      <c r="AQ183" s="12">
        <f>AQ111 * (Percentages!AQ$18 * Percentages!$D$27)</f>
        <v>151.7828523</v>
      </c>
      <c r="AR183" s="12">
        <f>AR111 * (Percentages!AR$18 * Percentages!$D$27)</f>
        <v>47.21562947</v>
      </c>
      <c r="AS183" s="12">
        <f>AS111 * (Percentages!AS$18 * Percentages!$D$27)</f>
        <v>91.56784046</v>
      </c>
      <c r="AT183" s="12">
        <f>AT111 * (Percentages!AT$18 * Percentages!$D$27)</f>
        <v>78.27961791</v>
      </c>
      <c r="AU183" s="12">
        <f>AU111 * (Percentages!AU$18 * Percentages!$D$27)</f>
        <v>72.44033601</v>
      </c>
      <c r="AV183" s="12">
        <f>AV111 * (Percentages!AV$18 * Percentages!$D$27)</f>
        <v>107.0189769</v>
      </c>
      <c r="AW183" s="12">
        <f>AW111 * (Percentages!AW$18 * Percentages!$D$27)</f>
        <v>67.85497145</v>
      </c>
      <c r="AX183" s="12">
        <f>AX111 * (Percentages!AX$18 * Percentages!$D$27)</f>
        <v>100.6868291</v>
      </c>
      <c r="AY183" s="12">
        <f>AY111 * (Percentages!AY$18 * Percentages!$D$27)</f>
        <v>54.06571297</v>
      </c>
      <c r="AZ183" s="12">
        <f>AZ111 * (Percentages!AZ$18 * Percentages!$D$27)</f>
        <v>154.7011177</v>
      </c>
      <c r="BA183" s="12">
        <f>BA111 * (Percentages!BA$18 * Percentages!$D$27)</f>
        <v>153.5666952</v>
      </c>
      <c r="BB183" s="12">
        <f>BB111 * (Percentages!BB$18 * Percentages!$D$27)</f>
        <v>83.96236329</v>
      </c>
    </row>
    <row r="184">
      <c r="A184" s="2" t="s">
        <v>105</v>
      </c>
      <c r="B184" s="8">
        <f>B112 * (Percentages!B$17 * Percentages!$D$27)</f>
        <v>0</v>
      </c>
      <c r="C184" s="8">
        <f>C112 * (Percentages!C$17 * Percentages!$D$27)</f>
        <v>194.4126599</v>
      </c>
      <c r="D184" s="5">
        <v>0.0</v>
      </c>
      <c r="E184" s="8">
        <f>E112 * (Percentages!E$17 * Percentages!$D$27)</f>
        <v>62.07970597</v>
      </c>
      <c r="F184" s="8">
        <f>F112 * (Percentages!F$17 * Percentages!$D$27)</f>
        <v>58.63083342</v>
      </c>
      <c r="G184" s="8">
        <f>G112 * (Percentages!G$17 * Percentages!$D$27)</f>
        <v>96.85187344</v>
      </c>
      <c r="H184" s="8">
        <f>H112 * (Percentages!H$17 * Percentages!$D$27)</f>
        <v>0</v>
      </c>
      <c r="I184" s="8">
        <f>I112 * (Percentages!I$17 * Percentages!$D$27)</f>
        <v>0</v>
      </c>
      <c r="J184" s="8">
        <f>J112 * (Percentages!J$17 * Percentages!$D$27)</f>
        <v>110.1717195</v>
      </c>
      <c r="K184" s="8">
        <f>K112 * (Percentages!K$17 * Percentages!$D$27)</f>
        <v>154.3035506</v>
      </c>
      <c r="L184" s="8">
        <f>L112 * (Percentages!L$17 * Percentages!$D$27)</f>
        <v>68.99220561</v>
      </c>
      <c r="M184" s="8">
        <f>M112 * (Percentages!M$17 * Percentages!$D$27)</f>
        <v>116.0526906</v>
      </c>
      <c r="N184" s="8">
        <f>N112 * (Percentages!N$17 * Percentages!$D$27)</f>
        <v>102.5615141</v>
      </c>
      <c r="O184" s="8">
        <f>O112 * (Percentages!O$17 * Percentages!$D$27)</f>
        <v>107.7213467</v>
      </c>
      <c r="P184" s="8">
        <f>P112 * (Percentages!P$17 * Percentages!$D$27)</f>
        <v>108.3908194</v>
      </c>
      <c r="Q184" s="8">
        <f>Q112 * (Percentages!Q$17 * Percentages!$D$27)</f>
        <v>41.44663061</v>
      </c>
      <c r="R184" s="8">
        <f>R112 * (Percentages!R$17 * Percentages!$D$27)</f>
        <v>94.34305039</v>
      </c>
      <c r="S184" s="8">
        <f>S112 * (Percentages!S$17 * Percentages!$D$27)</f>
        <v>115.8947356</v>
      </c>
      <c r="T184" s="8">
        <f>T112 * (Percentages!T$17 * Percentages!$D$27)</f>
        <v>55.11520028</v>
      </c>
      <c r="U184" s="8">
        <f>U112 * (Percentages!U$17 * Percentages!$D$27)</f>
        <v>71.37365301</v>
      </c>
      <c r="V184" s="8">
        <f>V112 * (Percentages!V$17 * Percentages!$D$27)</f>
        <v>9.305435944</v>
      </c>
      <c r="W184" s="8">
        <f>W112 * (Percentages!W$17 * Percentages!$D$27)</f>
        <v>182.7660493</v>
      </c>
      <c r="X184" s="8">
        <f>X112 * (Percentages!X$17 * Percentages!$D$27)</f>
        <v>122.0806289</v>
      </c>
      <c r="Y184" s="8">
        <f>Y112 * (Percentages!Y$17 * Percentages!$D$27)</f>
        <v>121.3278129</v>
      </c>
      <c r="Z184" s="8">
        <f>Z112 * (Percentages!Z$17 * Percentages!$D$27)</f>
        <v>38.68423021</v>
      </c>
      <c r="AA184" s="8">
        <f>AA112 * (Percentages!AA$17 * Percentages!$D$27)</f>
        <v>27.00931126</v>
      </c>
      <c r="AB184" s="8">
        <f>AB112 * (Percentages!AB$17 * Percentages!$D$27)</f>
        <v>133.3232092</v>
      </c>
      <c r="AC184" s="8">
        <f>AC112 * (Percentages!AC$17 * Percentages!$D$27)</f>
        <v>104.2143887</v>
      </c>
      <c r="AD184" s="8">
        <f>AD112 * (Percentages!AD$17 * Percentages!$D$27)</f>
        <v>140.4784674</v>
      </c>
      <c r="AE184" s="8">
        <f>AE112 * (Percentages!AE$17 * Percentages!$D$27)</f>
        <v>47.79602053</v>
      </c>
      <c r="AF184" s="12">
        <f>AF112 * (Percentages!AF$18 * Percentages!$D$27)</f>
        <v>161.3076872</v>
      </c>
      <c r="AG184" s="11">
        <v>0.0</v>
      </c>
      <c r="AH184" s="12">
        <f>AH112 * (Percentages!AH$18 * Percentages!$D$27)</f>
        <v>176.2741577</v>
      </c>
      <c r="AI184" s="12">
        <f>AI112 * (Percentages!AI$18 * Percentages!$D$27)</f>
        <v>57.6830437</v>
      </c>
      <c r="AJ184" s="12">
        <f>AJ112 * (Percentages!AJ$18 * Percentages!$D$27)</f>
        <v>90.25041142</v>
      </c>
      <c r="AK184" s="12">
        <f>AK112 * (Percentages!AK$18 * Percentages!$D$27)</f>
        <v>95.37442499</v>
      </c>
      <c r="AL184" s="12">
        <f>AL112 * (Percentages!AL$18 * Percentages!$D$27)</f>
        <v>116.6856899</v>
      </c>
      <c r="AM184" s="12">
        <f>AM112 * (Percentages!AM$18 * Percentages!$D$27)</f>
        <v>17.23834609</v>
      </c>
      <c r="AN184" s="12">
        <f>AN112 * (Percentages!AN$18 * Percentages!$D$27)</f>
        <v>162.6434962</v>
      </c>
      <c r="AO184" s="12">
        <f>AO112 * (Percentages!AO$18 * Percentages!$D$27)</f>
        <v>176.2712946</v>
      </c>
      <c r="AP184" s="12">
        <f>AP112 * (Percentages!AP$18 * Percentages!$D$27)</f>
        <v>158.9678394</v>
      </c>
      <c r="AQ184" s="12">
        <f>AQ112 * (Percentages!AQ$18 * Percentages!$D$27)</f>
        <v>121.9683635</v>
      </c>
      <c r="AR184" s="12">
        <f>AR112 * (Percentages!AR$18 * Percentages!$D$27)</f>
        <v>79.67637473</v>
      </c>
      <c r="AS184" s="12">
        <f>AS112 * (Percentages!AS$18 * Percentages!$D$27)</f>
        <v>152.6130674</v>
      </c>
      <c r="AT184" s="12">
        <f>AT112 * (Percentages!AT$18 * Percentages!$D$27)</f>
        <v>25.16130576</v>
      </c>
      <c r="AU184" s="12">
        <f>AU112 * (Percentages!AU$18 * Percentages!$D$27)</f>
        <v>25.07550093</v>
      </c>
      <c r="AV184" s="12">
        <f>AV112 * (Percentages!AV$18 * Percentages!$D$27)</f>
        <v>61.15370107</v>
      </c>
      <c r="AW184" s="12">
        <f>AW112 * (Percentages!AW$18 * Percentages!$D$27)</f>
        <v>36.7547762</v>
      </c>
      <c r="AX184" s="12">
        <f>AX112 * (Percentages!AX$18 * Percentages!$D$27)</f>
        <v>125.8585364</v>
      </c>
      <c r="AY184" s="12">
        <f>AY112 * (Percentages!AY$18 * Percentages!$D$27)</f>
        <v>137.8675681</v>
      </c>
      <c r="AZ184" s="12">
        <f>AZ112 * (Percentages!AZ$18 * Percentages!$D$27)</f>
        <v>13.11026421</v>
      </c>
      <c r="BA184" s="12">
        <f>BA112 * (Percentages!BA$18 * Percentages!$D$27)</f>
        <v>49.25724185</v>
      </c>
      <c r="BB184" s="12">
        <f>BB112 * (Percentages!BB$18 * Percentages!$D$27)</f>
        <v>137.9381683</v>
      </c>
    </row>
    <row r="185">
      <c r="A185" s="2" t="s">
        <v>106</v>
      </c>
      <c r="B185" s="8">
        <f>B113 * (Percentages!B$17 * Percentages!$D$27)</f>
        <v>114.6105026</v>
      </c>
      <c r="C185" s="8">
        <f>C113 * (Percentages!C$17 * Percentages!$D$27)</f>
        <v>3.41074842</v>
      </c>
      <c r="D185" s="5">
        <v>0.0</v>
      </c>
      <c r="E185" s="8">
        <f>E113 * (Percentages!E$17 * Percentages!$D$27)</f>
        <v>186.2391179</v>
      </c>
      <c r="F185" s="8">
        <f>F113 * (Percentages!F$17 * Percentages!$D$27)</f>
        <v>213.8300983</v>
      </c>
      <c r="G185" s="8">
        <f>G113 * (Percentages!G$17 * Percentages!$D$27)</f>
        <v>12.49701593</v>
      </c>
      <c r="H185" s="8">
        <f>H113 * (Percentages!H$17 * Percentages!$D$27)</f>
        <v>0</v>
      </c>
      <c r="I185" s="8">
        <f>I113 * (Percentages!I$17 * Percentages!$D$27)</f>
        <v>0</v>
      </c>
      <c r="J185" s="8">
        <f>J113 * (Percentages!J$17 * Percentages!$D$27)</f>
        <v>40.58958087</v>
      </c>
      <c r="K185" s="8">
        <f>K113 * (Percentages!K$17 * Percentages!$D$27)</f>
        <v>46.58220397</v>
      </c>
      <c r="L185" s="8">
        <f>L113 * (Percentages!L$17 * Percentages!$D$27)</f>
        <v>45.99480374</v>
      </c>
      <c r="M185" s="8">
        <f>M113 * (Percentages!M$17 * Percentages!$D$27)</f>
        <v>96.71057552</v>
      </c>
      <c r="N185" s="8">
        <f>N113 * (Percentages!N$17 * Percentages!$D$27)</f>
        <v>113.0806438</v>
      </c>
      <c r="O185" s="8">
        <f>O113 * (Percentages!O$17 * Percentages!$D$27)</f>
        <v>37.84804072</v>
      </c>
      <c r="P185" s="8">
        <f>P113 * (Percentages!P$17 * Percentages!$D$27)</f>
        <v>32.51724581</v>
      </c>
      <c r="Q185" s="8">
        <f>Q113 * (Percentages!Q$17 * Percentages!$D$27)</f>
        <v>53.28852507</v>
      </c>
      <c r="R185" s="8">
        <f>R113 * (Percentages!R$17 * Percentages!$D$27)</f>
        <v>11.43552126</v>
      </c>
      <c r="S185" s="8">
        <f>S113 * (Percentages!S$17 * Percentages!$D$27)</f>
        <v>136.6963549</v>
      </c>
      <c r="T185" s="8">
        <f>T113 * (Percentages!T$17 * Percentages!$D$27)</f>
        <v>5.511520028</v>
      </c>
      <c r="U185" s="8">
        <f>U113 * (Percentages!U$17 * Percentages!$D$27)</f>
        <v>26.76511988</v>
      </c>
      <c r="V185" s="8">
        <f>V113 * (Percentages!V$17 * Percentages!$D$27)</f>
        <v>74.44348755</v>
      </c>
      <c r="W185" s="8">
        <f>W113 * (Percentages!W$17 * Percentages!$D$27)</f>
        <v>168.2608073</v>
      </c>
      <c r="X185" s="8">
        <f>X113 * (Percentages!X$17 * Percentages!$D$27)</f>
        <v>33.29471698</v>
      </c>
      <c r="Y185" s="8">
        <f>Y113 * (Percentages!Y$17 * Percentages!$D$27)</f>
        <v>11.5550298</v>
      </c>
      <c r="Z185" s="8">
        <f>Z113 * (Percentages!Z$17 * Percentages!$D$27)</f>
        <v>0</v>
      </c>
      <c r="AA185" s="8">
        <f>AA113 * (Percentages!AA$17 * Percentages!$D$27)</f>
        <v>0</v>
      </c>
      <c r="AB185" s="8">
        <f>AB113 * (Percentages!AB$17 * Percentages!$D$27)</f>
        <v>143.7799315</v>
      </c>
      <c r="AC185" s="8">
        <f>AC113 * (Percentages!AC$17 * Percentages!$D$27)</f>
        <v>95.98693695</v>
      </c>
      <c r="AD185" s="8">
        <f>AD113 * (Percentages!AD$17 * Percentages!$D$27)</f>
        <v>13.50754495</v>
      </c>
      <c r="AE185" s="8">
        <f>AE113 * (Percentages!AE$17 * Percentages!$D$27)</f>
        <v>63.72802737</v>
      </c>
      <c r="AF185" s="12">
        <f>AF113 * (Percentages!AF$18 * Percentages!$D$27)</f>
        <v>14.40247207</v>
      </c>
      <c r="AG185" s="11">
        <v>0.0</v>
      </c>
      <c r="AH185" s="12">
        <f>AH113 * (Percentages!AH$18 * Percentages!$D$27)</f>
        <v>167.1565288</v>
      </c>
      <c r="AI185" s="12">
        <f>AI113 * (Percentages!AI$18 * Percentages!$D$27)</f>
        <v>131.0978266</v>
      </c>
      <c r="AJ185" s="12">
        <f>AJ113 * (Percentages!AJ$18 * Percentages!$D$27)</f>
        <v>172.5375512</v>
      </c>
      <c r="AK185" s="12">
        <f>AK113 * (Percentages!AK$18 * Percentages!$D$27)</f>
        <v>177.1239321</v>
      </c>
      <c r="AL185" s="12">
        <f>AL113 * (Percentages!AL$18 * Percentages!$D$27)</f>
        <v>22.76793949</v>
      </c>
      <c r="AM185" s="12">
        <f>AM113 * (Percentages!AM$18 * Percentages!$D$27)</f>
        <v>8.619173046</v>
      </c>
      <c r="AN185" s="12">
        <f>AN113 * (Percentages!AN$18 * Percentages!$D$27)</f>
        <v>179.1835127</v>
      </c>
      <c r="AO185" s="12">
        <f>AO113 * (Percentages!AO$18 * Percentages!$D$27)</f>
        <v>85.19779237</v>
      </c>
      <c r="AP185" s="12">
        <f>AP113 * (Percentages!AP$18 * Percentages!$D$27)</f>
        <v>177.8284306</v>
      </c>
      <c r="AQ185" s="12">
        <f>AQ113 * (Percentages!AQ$18 * Percentages!$D$27)</f>
        <v>43.36652924</v>
      </c>
      <c r="AR185" s="12">
        <f>AR113 * (Percentages!AR$18 * Percentages!$D$27)</f>
        <v>26.55879158</v>
      </c>
      <c r="AS185" s="12">
        <f>AS113 * (Percentages!AS$18 * Percentages!$D$27)</f>
        <v>61.04522697</v>
      </c>
      <c r="AT185" s="12">
        <f>AT113 * (Percentages!AT$18 * Percentages!$D$27)</f>
        <v>39.13980895</v>
      </c>
      <c r="AU185" s="12">
        <f>AU113 * (Percentages!AU$18 * Percentages!$D$27)</f>
        <v>39.00633477</v>
      </c>
      <c r="AV185" s="12">
        <f>AV113 * (Percentages!AV$18 * Percentages!$D$27)</f>
        <v>162.0573078</v>
      </c>
      <c r="AW185" s="12">
        <f>AW113 * (Percentages!AW$18 * Percentages!$D$27)</f>
        <v>175.2920096</v>
      </c>
      <c r="AX185" s="12">
        <f>AX113 * (Percentages!AX$18 * Percentages!$D$27)</f>
        <v>86.70254732</v>
      </c>
      <c r="AY185" s="12">
        <f>AY113 * (Percentages!AY$18 * Percentages!$D$27)</f>
        <v>29.73614213</v>
      </c>
      <c r="AZ185" s="12">
        <f>AZ113 * (Percentages!AZ$18 * Percentages!$D$27)</f>
        <v>5.244105685</v>
      </c>
      <c r="BA185" s="12">
        <f>BA113 * (Percentages!BA$18 * Percentages!$D$27)</f>
        <v>127.4893318</v>
      </c>
      <c r="BB185" s="12">
        <f>BB113 * (Percentages!BB$18 * Percentages!$D$27)</f>
        <v>176.9206941</v>
      </c>
    </row>
    <row r="186">
      <c r="A186" s="2" t="s">
        <v>120</v>
      </c>
      <c r="B186" s="8">
        <f>B114 * (Percentages!B$17 * Percentages!$D$27)</f>
        <v>114.6105026</v>
      </c>
      <c r="C186" s="8">
        <f>C114 * (Percentages!C$17 * Percentages!$D$27)</f>
        <v>34.1074842</v>
      </c>
      <c r="D186" s="5">
        <v>0.0</v>
      </c>
      <c r="E186" s="8">
        <f>E114 * (Percentages!E$17 * Percentages!$D$27)</f>
        <v>91.29368525</v>
      </c>
      <c r="F186" s="8">
        <f>F114 * (Percentages!F$17 * Percentages!$D$27)</f>
        <v>113.8127943</v>
      </c>
      <c r="G186" s="8">
        <f>G114 * (Percentages!G$17 * Percentages!$D$27)</f>
        <v>3.124253982</v>
      </c>
      <c r="H186" s="8">
        <f>H114 * (Percentages!H$17 * Percentages!$D$27)</f>
        <v>74.44671759</v>
      </c>
      <c r="I186" s="8">
        <f>I114 * (Percentages!I$17 * Percentages!$D$27)</f>
        <v>0</v>
      </c>
      <c r="J186" s="8">
        <f>J114 * (Percentages!J$17 * Percentages!$D$27)</f>
        <v>2.899255776</v>
      </c>
      <c r="K186" s="8">
        <f>K114 * (Percentages!K$17 * Percentages!$D$27)</f>
        <v>40.75942847</v>
      </c>
      <c r="L186" s="8">
        <f>L114 * (Percentages!L$17 * Percentages!$D$27)</f>
        <v>5.749350468</v>
      </c>
      <c r="M186" s="8">
        <f>M114 * (Percentages!M$17 * Percentages!$D$27)</f>
        <v>80.13161972</v>
      </c>
      <c r="N186" s="8">
        <f>N114 * (Percentages!N$17 * Percentages!$D$27)</f>
        <v>107.8210789</v>
      </c>
      <c r="O186" s="8">
        <f>O114 * (Percentages!O$17 * Percentages!$D$27)</f>
        <v>34.93665298</v>
      </c>
      <c r="P186" s="8">
        <f>P114 * (Percentages!P$17 * Percentages!$D$27)</f>
        <v>5.419540969</v>
      </c>
      <c r="Q186" s="8">
        <f>Q114 * (Percentages!Q$17 * Percentages!$D$27)</f>
        <v>0</v>
      </c>
      <c r="R186" s="8">
        <f>R114 * (Percentages!R$17 * Percentages!$D$27)</f>
        <v>0</v>
      </c>
      <c r="S186" s="8">
        <f>S114 * (Percentages!S$17 * Percentages!$D$27)</f>
        <v>187.2145729</v>
      </c>
      <c r="T186" s="8">
        <f>T114 * (Percentages!T$17 * Percentages!$D$27)</f>
        <v>60.6267203</v>
      </c>
      <c r="U186" s="8">
        <f>U114 * (Percentages!U$17 * Percentages!$D$27)</f>
        <v>154.6429149</v>
      </c>
      <c r="V186" s="8">
        <f>V114 * (Percentages!V$17 * Percentages!$D$27)</f>
        <v>77.54529953</v>
      </c>
      <c r="W186" s="8">
        <f>W114 * (Percentages!W$17 * Percentages!$D$27)</f>
        <v>168.2608073</v>
      </c>
      <c r="X186" s="8">
        <f>X114 * (Percentages!X$17 * Percentages!$D$27)</f>
        <v>86.01135219</v>
      </c>
      <c r="Y186" s="8">
        <f>Y114 * (Percentages!Y$17 * Percentages!$D$27)</f>
        <v>0</v>
      </c>
      <c r="Z186" s="8">
        <f>Z114 * (Percentages!Z$17 * Percentages!$D$27)</f>
        <v>24.86843371</v>
      </c>
      <c r="AA186" s="8">
        <f>AA114 * (Percentages!AA$17 * Percentages!$D$27)</f>
        <v>8.102793379</v>
      </c>
      <c r="AB186" s="8">
        <f>AB114 * (Percentages!AB$17 * Percentages!$D$27)</f>
        <v>159.4650149</v>
      </c>
      <c r="AC186" s="8">
        <f>AC114 * (Percentages!AC$17 * Percentages!$D$27)</f>
        <v>95.98693695</v>
      </c>
      <c r="AD186" s="8">
        <f>AD114 * (Percentages!AD$17 * Percentages!$D$27)</f>
        <v>121.5679045</v>
      </c>
      <c r="AE186" s="8">
        <f>AE114 * (Percentages!AE$17 * Percentages!$D$27)</f>
        <v>77.00469974</v>
      </c>
      <c r="AF186" s="12">
        <f>AF114 * (Percentages!AF$18 * Percentages!$D$27)</f>
        <v>25.92444973</v>
      </c>
      <c r="AG186" s="11">
        <v>0.0</v>
      </c>
      <c r="AH186" s="12">
        <f>AH114 * (Percentages!AH$18 * Percentages!$D$27)</f>
        <v>188.4309961</v>
      </c>
      <c r="AI186" s="12">
        <f>AI114 * (Percentages!AI$18 * Percentages!$D$27)</f>
        <v>125.8539135</v>
      </c>
      <c r="AJ186" s="12">
        <f>AJ114 * (Percentages!AJ$18 * Percentages!$D$27)</f>
        <v>130.0667694</v>
      </c>
      <c r="AK186" s="12">
        <f>AK114 * (Percentages!AK$18 * Percentages!$D$27)</f>
        <v>79.02452356</v>
      </c>
      <c r="AL186" s="12">
        <f>AL114 * (Percentages!AL$18 * Percentages!$D$27)</f>
        <v>42.68988655</v>
      </c>
      <c r="AM186" s="12">
        <f>AM114 * (Percentages!AM$18 * Percentages!$D$27)</f>
        <v>163.7642879</v>
      </c>
      <c r="AN186" s="12">
        <f>AN114 * (Percentages!AN$18 * Percentages!$D$27)</f>
        <v>176.4268433</v>
      </c>
      <c r="AO186" s="12">
        <f>AO114 * (Percentages!AO$18 * Percentages!$D$27)</f>
        <v>185.0848593</v>
      </c>
      <c r="AP186" s="12">
        <f>AP114 * (Percentages!AP$18 * Percentages!$D$27)</f>
        <v>169.7453201</v>
      </c>
      <c r="AQ186" s="12">
        <f>AQ114 * (Percentages!AQ$18 * Percentages!$D$27)</f>
        <v>138.230812</v>
      </c>
      <c r="AR186" s="12">
        <f>AR114 * (Percentages!AR$18 * Percentages!$D$27)</f>
        <v>56.06856</v>
      </c>
      <c r="AS186" s="12">
        <f>AS114 * (Percentages!AS$18 * Percentages!$D$27)</f>
        <v>161.7698515</v>
      </c>
      <c r="AT186" s="12">
        <f>AT114 * (Percentages!AT$18 * Percentages!$D$27)</f>
        <v>148.1721339</v>
      </c>
      <c r="AU186" s="12">
        <f>AU114 * (Percentages!AU$18 * Percentages!$D$27)</f>
        <v>153.2391723</v>
      </c>
      <c r="AV186" s="12">
        <f>AV114 * (Percentages!AV$18 * Percentages!$D$27)</f>
        <v>100.9036068</v>
      </c>
      <c r="AW186" s="12">
        <f>AW114 * (Percentages!AW$18 * Percentages!$D$27)</f>
        <v>67.85497145</v>
      </c>
      <c r="AX186" s="12">
        <f>AX114 * (Percentages!AX$18 * Percentages!$D$27)</f>
        <v>61.53084004</v>
      </c>
      <c r="AY186" s="12">
        <f>AY114 * (Percentages!AY$18 * Percentages!$D$27)</f>
        <v>67.58214121</v>
      </c>
      <c r="AZ186" s="12">
        <f>AZ114 * (Percentages!AZ$18 * Percentages!$D$27)</f>
        <v>44.57489832</v>
      </c>
      <c r="BA186" s="12">
        <f>BA114 * (Percentages!BA$18 * Percentages!$D$27)</f>
        <v>113.0019078</v>
      </c>
      <c r="BB186" s="12">
        <f>BB114 * (Percentages!BB$18 * Percentages!$D$27)</f>
        <v>185.9166616</v>
      </c>
    </row>
    <row r="187">
      <c r="A187" s="2" t="s">
        <v>73</v>
      </c>
      <c r="B187" s="8">
        <f>B115 * (Percentages!B$17 * Percentages!$D$27)</f>
        <v>114.6105026</v>
      </c>
      <c r="C187" s="8">
        <f>C115 * (Percentages!C$17 * Percentages!$D$27)</f>
        <v>61.39347156</v>
      </c>
      <c r="D187" s="5">
        <v>0.0</v>
      </c>
      <c r="E187" s="8">
        <f>E115 * (Percentages!E$17 * Percentages!$D$27)</f>
        <v>80.33844302</v>
      </c>
      <c r="F187" s="8">
        <f>F115 * (Percentages!F$17 * Percentages!$D$27)</f>
        <v>79.32406874</v>
      </c>
      <c r="G187" s="8">
        <f>G115 * (Percentages!G$17 * Percentages!$D$27)</f>
        <v>146.8399372</v>
      </c>
      <c r="H187" s="8">
        <f>H115 * (Percentages!H$17 * Percentages!$D$27)</f>
        <v>116.9876991</v>
      </c>
      <c r="I187" s="8">
        <f>I115 * (Percentages!I$17 * Percentages!$D$27)</f>
        <v>0</v>
      </c>
      <c r="J187" s="8">
        <f>J115 * (Percentages!J$17 * Percentages!$D$27)</f>
        <v>75.38065018</v>
      </c>
      <c r="K187" s="8">
        <f>K115 * (Percentages!K$17 * Percentages!$D$27)</f>
        <v>84.43024469</v>
      </c>
      <c r="L187" s="8">
        <f>L115 * (Percentages!L$17 * Percentages!$D$27)</f>
        <v>57.49350468</v>
      </c>
      <c r="M187" s="8">
        <f>M115 * (Percentages!M$17 * Percentages!$D$27)</f>
        <v>13.8157965</v>
      </c>
      <c r="N187" s="8">
        <f>N115 * (Percentages!N$17 * Percentages!$D$27)</f>
        <v>18.40847689</v>
      </c>
      <c r="O187" s="8">
        <f>O115 * (Percentages!O$17 * Percentages!$D$27)</f>
        <v>101.8985712</v>
      </c>
      <c r="P187" s="8">
        <f>P115 * (Percentages!P$17 * Percentages!$D$27)</f>
        <v>157.1666881</v>
      </c>
      <c r="Q187" s="8">
        <f>Q115 * (Percentages!Q$17 * Percentages!$D$27)</f>
        <v>127.3003654</v>
      </c>
      <c r="R187" s="8">
        <f>R115 * (Percentages!R$17 * Percentages!$D$27)</f>
        <v>165.8150583</v>
      </c>
      <c r="S187" s="8">
        <f>S115 * (Percentages!S$17 * Percentages!$D$27)</f>
        <v>92.12145653</v>
      </c>
      <c r="T187" s="8">
        <f>T115 * (Percentages!T$17 * Percentages!$D$27)</f>
        <v>110.2304006</v>
      </c>
      <c r="U187" s="8">
        <f>U115 * (Percentages!U$17 * Percentages!$D$27)</f>
        <v>118.9560884</v>
      </c>
      <c r="V187" s="8">
        <f>V115 * (Percentages!V$17 * Percentages!$D$27)</f>
        <v>96.15617142</v>
      </c>
      <c r="W187" s="8">
        <f>W115 * (Percentages!W$17 * Percentages!$D$27)</f>
        <v>20.30733881</v>
      </c>
      <c r="X187" s="8">
        <f>X115 * (Percentages!X$17 * Percentages!$D$27)</f>
        <v>130.4043082</v>
      </c>
      <c r="Y187" s="8">
        <f>Y115 * (Percentages!Y$17 * Percentages!$D$27)</f>
        <v>109.7727831</v>
      </c>
      <c r="Z187" s="8">
        <f>Z115 * (Percentages!Z$17 * Percentages!$D$27)</f>
        <v>135.3948057</v>
      </c>
      <c r="AA187" s="8">
        <f>AA115 * (Percentages!AA$17 * Percentages!$D$27)</f>
        <v>56.71955365</v>
      </c>
      <c r="AB187" s="8">
        <f>AB115 * (Percentages!AB$17 * Percentages!$D$27)</f>
        <v>151.6224732</v>
      </c>
      <c r="AC187" s="8">
        <f>AC115 * (Percentages!AC$17 * Percentages!$D$27)</f>
        <v>76.78954956</v>
      </c>
      <c r="AD187" s="8">
        <f>AD115 * (Percentages!AD$17 * Percentages!$D$27)</f>
        <v>124.2694135</v>
      </c>
      <c r="AE187" s="8">
        <f>AE115 * (Percentages!AE$17 * Percentages!$D$27)</f>
        <v>108.8687134</v>
      </c>
      <c r="AF187" s="12">
        <f>AF115 * (Percentages!AF$18 * Percentages!$D$27)</f>
        <v>51.84889946</v>
      </c>
      <c r="AG187" s="11">
        <v>0.0</v>
      </c>
      <c r="AH187" s="12">
        <f>AH115 * (Percentages!AH$18 * Percentages!$D$27)</f>
        <v>15.19604808</v>
      </c>
      <c r="AI187" s="12">
        <f>AI115 * (Percentages!AI$18 * Percentages!$D$27)</f>
        <v>20.97565226</v>
      </c>
      <c r="AJ187" s="12">
        <f>AJ115 * (Percentages!AJ$18 * Percentages!$D$27)</f>
        <v>66.36059663</v>
      </c>
      <c r="AK187" s="12">
        <f>AK115 * (Percentages!AK$18 * Percentages!$D$27)</f>
        <v>98.09940856</v>
      </c>
      <c r="AL187" s="12">
        <f>AL115 * (Percentages!AL$18 * Percentages!$D$27)</f>
        <v>130.9156521</v>
      </c>
      <c r="AM187" s="12">
        <f>AM115 * (Percentages!AM$18 * Percentages!$D$27)</f>
        <v>120.6684226</v>
      </c>
      <c r="AN187" s="12">
        <f>AN115 * (Percentages!AN$18 * Percentages!$D$27)</f>
        <v>63.40339681</v>
      </c>
      <c r="AO187" s="12">
        <f>AO115 * (Percentages!AO$18 * Percentages!$D$27)</f>
        <v>76.38422764</v>
      </c>
      <c r="AP187" s="12">
        <f>AP115 * (Percentages!AP$18 * Percentages!$D$27)</f>
        <v>110.4691766</v>
      </c>
      <c r="AQ187" s="12">
        <f>AQ115 * (Percentages!AQ$18 * Percentages!$D$27)</f>
        <v>78.60183425</v>
      </c>
      <c r="AR187" s="12">
        <f>AR115 * (Percentages!AR$18 * Percentages!$D$27)</f>
        <v>23.60781474</v>
      </c>
      <c r="AS187" s="12">
        <f>AS115 * (Percentages!AS$18 * Percentages!$D$27)</f>
        <v>79.35879507</v>
      </c>
      <c r="AT187" s="12">
        <f>AT115 * (Percentages!AT$18 * Percentages!$D$27)</f>
        <v>75.48391727</v>
      </c>
      <c r="AU187" s="12">
        <f>AU115 * (Percentages!AU$18 * Percentages!$D$27)</f>
        <v>75.22650278</v>
      </c>
      <c r="AV187" s="12">
        <f>AV115 * (Percentages!AV$18 * Percentages!$D$27)</f>
        <v>85.6151815</v>
      </c>
      <c r="AW187" s="12">
        <f>AW115 * (Percentages!AW$18 * Percentages!$D$27)</f>
        <v>59.37310002</v>
      </c>
      <c r="AX187" s="12">
        <f>AX115 * (Percentages!AX$18 * Percentages!$D$27)</f>
        <v>41.95284548</v>
      </c>
      <c r="AY187" s="12">
        <f>AY115 * (Percentages!AY$18 * Percentages!$D$27)</f>
        <v>148.6807107</v>
      </c>
      <c r="AZ187" s="12">
        <f>AZ115 * (Percentages!AZ$18 * Percentages!$D$27)</f>
        <v>149.457012</v>
      </c>
      <c r="BA187" s="12">
        <f>BA115 * (Percentages!BA$18 * Percentages!$D$27)</f>
        <v>89.82202925</v>
      </c>
      <c r="BB187" s="12">
        <f>BB115 * (Percentages!BB$18 * Percentages!$D$27)</f>
        <v>50.97714914</v>
      </c>
    </row>
    <row r="188">
      <c r="A188" s="2" t="s">
        <v>74</v>
      </c>
      <c r="B188" s="8">
        <f>B116 * (Percentages!B$17 * Percentages!$D$27)</f>
        <v>114.6105026</v>
      </c>
      <c r="C188" s="8">
        <f>C116 * (Percentages!C$17 * Percentages!$D$27)</f>
        <v>122.7869431</v>
      </c>
      <c r="D188" s="5">
        <v>0.0</v>
      </c>
      <c r="E188" s="8">
        <f>E116 * (Percentages!E$17 * Percentages!$D$27)</f>
        <v>182.5873705</v>
      </c>
      <c r="F188" s="8">
        <f>F116 * (Percentages!F$17 * Percentages!$D$27)</f>
        <v>189.6879905</v>
      </c>
      <c r="G188" s="8">
        <f>G116 * (Percentages!G$17 * Percentages!$D$27)</f>
        <v>162.4612071</v>
      </c>
      <c r="H188" s="8">
        <f>H116 * (Percentages!H$17 * Percentages!$D$27)</f>
        <v>163.0737623</v>
      </c>
      <c r="I188" s="8">
        <f>I116 * (Percentages!I$17 * Percentages!$D$27)</f>
        <v>0</v>
      </c>
      <c r="J188" s="8">
        <f>J116 * (Percentages!J$17 * Percentages!$D$27)</f>
        <v>188.4516255</v>
      </c>
      <c r="K188" s="8">
        <f>K116 * (Percentages!K$17 * Percentages!$D$27)</f>
        <v>168.8604894</v>
      </c>
      <c r="L188" s="8">
        <f>L116 * (Percentages!L$17 * Percentages!$D$27)</f>
        <v>183.979215</v>
      </c>
      <c r="M188" s="8">
        <f>M116 * (Percentages!M$17 * Percentages!$D$27)</f>
        <v>176.8421952</v>
      </c>
      <c r="N188" s="8">
        <f>N116 * (Percentages!N$17 * Percentages!$D$27)</f>
        <v>163.0465096</v>
      </c>
      <c r="O188" s="8">
        <f>O116 * (Percentages!O$17 * Percentages!$D$27)</f>
        <v>145.5693874</v>
      </c>
      <c r="P188" s="8">
        <f>P116 * (Percentages!P$17 * Percentages!$D$27)</f>
        <v>81.29311454</v>
      </c>
      <c r="Q188" s="8">
        <f>Q116 * (Percentages!Q$17 * Percentages!$D$27)</f>
        <v>192.430785</v>
      </c>
      <c r="R188" s="8">
        <f>R116 * (Percentages!R$17 * Percentages!$D$27)</f>
        <v>62.89536693</v>
      </c>
      <c r="S188" s="8">
        <f>S116 * (Percentages!S$17 * Percentages!$D$27)</f>
        <v>109.9514159</v>
      </c>
      <c r="T188" s="8">
        <f>T116 * (Percentages!T$17 * Percentages!$D$27)</f>
        <v>165.3456008</v>
      </c>
      <c r="U188" s="8">
        <f>U116 * (Percentages!U$17 * Percentages!$D$27)</f>
        <v>157.6168171</v>
      </c>
      <c r="V188" s="8">
        <f>V116 * (Percentages!V$17 * Percentages!$D$27)</f>
        <v>207.8214027</v>
      </c>
      <c r="W188" s="8">
        <f>W116 * (Percentages!W$17 * Percentages!$D$27)</f>
        <v>55.11991962</v>
      </c>
      <c r="X188" s="8">
        <f>X116 * (Percentages!X$17 * Percentages!$D$27)</f>
        <v>63.81487421</v>
      </c>
      <c r="Y188" s="8">
        <f>Y116 * (Percentages!Y$17 * Percentages!$D$27)</f>
        <v>179.1029619</v>
      </c>
      <c r="Z188" s="8">
        <f>Z116 * (Percentages!Z$17 * Percentages!$D$27)</f>
        <v>174.0790359</v>
      </c>
      <c r="AA188" s="8">
        <f>AA116 * (Percentages!AA$17 * Percentages!$D$27)</f>
        <v>172.8595921</v>
      </c>
      <c r="AB188" s="8">
        <f>AB116 * (Percentages!AB$17 * Percentages!$D$27)</f>
        <v>88.88213944</v>
      </c>
      <c r="AC188" s="8">
        <f>AC116 * (Percentages!AC$17 * Percentages!$D$27)</f>
        <v>115.1843243</v>
      </c>
      <c r="AD188" s="8">
        <f>AD116 * (Percentages!AD$17 * Percentages!$D$27)</f>
        <v>75.6422517</v>
      </c>
      <c r="AE188" s="8">
        <f>AE116 * (Percentages!AE$17 * Percentages!$D$27)</f>
        <v>161.9754029</v>
      </c>
      <c r="AF188" s="12">
        <f>AF116 * (Percentages!AF$18 * Percentages!$D$27)</f>
        <v>89.29532685</v>
      </c>
      <c r="AG188" s="11">
        <v>0.0</v>
      </c>
      <c r="AH188" s="12">
        <f>AH116 * (Percentages!AH$18 * Percentages!$D$27)</f>
        <v>21.27446731</v>
      </c>
      <c r="AI188" s="12">
        <f>AI116 * (Percentages!AI$18 * Percentages!$D$27)</f>
        <v>136.3417397</v>
      </c>
      <c r="AJ188" s="12">
        <f>AJ116 * (Percentages!AJ$18 * Percentages!$D$27)</f>
        <v>106.1769546</v>
      </c>
      <c r="AK188" s="12">
        <f>AK116 * (Percentages!AK$18 * Percentages!$D$27)</f>
        <v>98.09940856</v>
      </c>
      <c r="AL188" s="12">
        <f>AL116 * (Percentages!AL$18 * Percentages!$D$27)</f>
        <v>48.38187142</v>
      </c>
      <c r="AM188" s="12">
        <f>AM116 * (Percentages!AM$18 * Percentages!$D$27)</f>
        <v>143.6528841</v>
      </c>
      <c r="AN188" s="12">
        <f>AN116 * (Percentages!AN$18 * Percentages!$D$27)</f>
        <v>2.756669427</v>
      </c>
      <c r="AO188" s="12">
        <f>AO116 * (Percentages!AO$18 * Percentages!$D$27)</f>
        <v>41.12996873</v>
      </c>
      <c r="AP188" s="12">
        <f>AP116 * (Percentages!AP$18 * Percentages!$D$27)</f>
        <v>8.08311048</v>
      </c>
      <c r="AQ188" s="12">
        <f>AQ116 * (Percentages!AQ$18 * Percentages!$D$27)</f>
        <v>62.33938579</v>
      </c>
      <c r="AR188" s="12">
        <f>AR116 * (Percentages!AR$18 * Percentages!$D$27)</f>
        <v>47.21562947</v>
      </c>
      <c r="AS188" s="12">
        <f>AS116 * (Percentages!AS$18 * Percentages!$D$27)</f>
        <v>9.156784046</v>
      </c>
      <c r="AT188" s="12">
        <f>AT116 * (Percentages!AT$18 * Percentages!$D$27)</f>
        <v>103.4409237</v>
      </c>
      <c r="AU188" s="12">
        <f>AU116 * (Percentages!AU$18 * Percentages!$D$27)</f>
        <v>111.4466708</v>
      </c>
      <c r="AV188" s="12">
        <f>AV116 * (Percentages!AV$18 * Percentages!$D$27)</f>
        <v>140.6535125</v>
      </c>
      <c r="AW188" s="12">
        <f>AW116 * (Percentages!AW$18 * Percentages!$D$27)</f>
        <v>132.8826524</v>
      </c>
      <c r="AX188" s="12">
        <f>AX116 * (Percentages!AX$18 * Percentages!$D$27)</f>
        <v>5.593712731</v>
      </c>
      <c r="AY188" s="12">
        <f>AY116 * (Percentages!AY$18 * Percentages!$D$27)</f>
        <v>21.62628519</v>
      </c>
      <c r="AZ188" s="12">
        <f>AZ116 * (Percentages!AZ$18 * Percentages!$D$27)</f>
        <v>133.724695</v>
      </c>
      <c r="BA188" s="12">
        <f>BA116 * (Percentages!BA$18 * Percentages!$D$27)</f>
        <v>107.2069381</v>
      </c>
      <c r="BB188" s="12">
        <f>BB116 * (Percentages!BB$18 * Percentages!$D$27)</f>
        <v>11.99462333</v>
      </c>
    </row>
    <row r="189">
      <c r="A189" s="2" t="s">
        <v>107</v>
      </c>
      <c r="B189" s="8">
        <f>B117 * (Percentages!B$17 * Percentages!$D$27)</f>
        <v>0</v>
      </c>
      <c r="C189" s="8">
        <f>C117 * (Percentages!C$17 * Percentages!$D$27)</f>
        <v>139.8406852</v>
      </c>
      <c r="D189" s="5">
        <v>0.0</v>
      </c>
      <c r="E189" s="8">
        <f>E117 * (Percentages!E$17 * Percentages!$D$27)</f>
        <v>25.56223187</v>
      </c>
      <c r="F189" s="8">
        <f>F117 * (Percentages!F$17 * Percentages!$D$27)</f>
        <v>48.28421575</v>
      </c>
      <c r="G189" s="8">
        <f>G117 * (Percentages!G$17 * Percentages!$D$27)</f>
        <v>59.36082566</v>
      </c>
      <c r="H189" s="8">
        <f>H117 * (Percentages!H$17 * Percentages!$D$27)</f>
        <v>0</v>
      </c>
      <c r="I189" s="8">
        <f>I117 * (Percentages!I$17 * Percentages!$D$27)</f>
        <v>0</v>
      </c>
      <c r="J189" s="8">
        <f>J117 * (Percentages!J$17 * Percentages!$D$27)</f>
        <v>81.17916174</v>
      </c>
      <c r="K189" s="8">
        <f>K117 * (Percentages!K$17 * Percentages!$D$27)</f>
        <v>66.9619182</v>
      </c>
      <c r="L189" s="8">
        <f>L117 * (Percentages!L$17 * Percentages!$D$27)</f>
        <v>112.1123341</v>
      </c>
      <c r="M189" s="8">
        <f>M117 * (Percentages!M$17 * Percentages!$D$27)</f>
        <v>55.26318601</v>
      </c>
      <c r="N189" s="8">
        <f>N117 * (Percentages!N$17 * Percentages!$D$27)</f>
        <v>63.11477792</v>
      </c>
      <c r="O189" s="8">
        <f>O117 * (Percentages!O$17 * Percentages!$D$27)</f>
        <v>96.07579568</v>
      </c>
      <c r="P189" s="8">
        <f>P117 * (Percentages!P$17 * Percentages!$D$27)</f>
        <v>130.0689833</v>
      </c>
      <c r="Q189" s="8">
        <f>Q117 * (Percentages!Q$17 * Percentages!$D$27)</f>
        <v>142.1027335</v>
      </c>
      <c r="R189" s="8">
        <f>R117 * (Percentages!R$17 * Percentages!$D$27)</f>
        <v>8.576640945</v>
      </c>
      <c r="S189" s="8">
        <f>S117 * (Percentages!S$17 * Percentages!$D$27)</f>
        <v>59.43319776</v>
      </c>
      <c r="T189" s="8">
        <f>T117 * (Percentages!T$17 * Percentages!$D$27)</f>
        <v>99.2073605</v>
      </c>
      <c r="U189" s="8">
        <f>U117 * (Percentages!U$17 * Percentages!$D$27)</f>
        <v>59.47804418</v>
      </c>
      <c r="V189" s="8">
        <f>V117 * (Percentages!V$17 * Percentages!$D$27)</f>
        <v>96.15617142</v>
      </c>
      <c r="W189" s="8">
        <f>W117 * (Percentages!W$17 * Percentages!$D$27)</f>
        <v>139.2503233</v>
      </c>
      <c r="X189" s="8">
        <f>X117 * (Percentages!X$17 * Percentages!$D$27)</f>
        <v>27.74559748</v>
      </c>
      <c r="Y189" s="8">
        <f>Y117 * (Percentages!Y$17 * Percentages!$D$27)</f>
        <v>92.44023842</v>
      </c>
      <c r="Z189" s="8">
        <f>Z117 * (Percentages!Z$17 * Percentages!$D$27)</f>
        <v>63.55266391</v>
      </c>
      <c r="AA189" s="8">
        <f>AA117 * (Percentages!AA$17 * Percentages!$D$27)</f>
        <v>40.51396689</v>
      </c>
      <c r="AB189" s="8">
        <f>AB117 * (Percentages!AB$17 * Percentages!$D$27)</f>
        <v>117.6381257</v>
      </c>
      <c r="AC189" s="8">
        <f>AC117 * (Percentages!AC$17 * Percentages!$D$27)</f>
        <v>10.96993565</v>
      </c>
      <c r="AD189" s="8">
        <f>AD117 * (Percentages!AD$17 * Percentages!$D$27)</f>
        <v>64.83621574</v>
      </c>
      <c r="AE189" s="8">
        <f>AE117 * (Percentages!AE$17 * Percentages!$D$27)</f>
        <v>77.00469974</v>
      </c>
      <c r="AF189" s="12">
        <f>AF117 * (Percentages!AF$18 * Percentages!$D$27)</f>
        <v>106.5782933</v>
      </c>
      <c r="AG189" s="11">
        <v>0.0</v>
      </c>
      <c r="AH189" s="12">
        <f>AH117 * (Percentages!AH$18 * Percentages!$D$27)</f>
        <v>103.3331269</v>
      </c>
      <c r="AI189" s="12">
        <f>AI117 * (Percentages!AI$18 * Percentages!$D$27)</f>
        <v>68.17086983</v>
      </c>
      <c r="AJ189" s="12">
        <f>AJ117 * (Percentages!AJ$18 * Percentages!$D$27)</f>
        <v>84.94156369</v>
      </c>
      <c r="AK189" s="12">
        <f>AK117 * (Percentages!AK$18 * Percentages!$D$27)</f>
        <v>43.59973714</v>
      </c>
      <c r="AL189" s="12">
        <f>AL117 * (Percentages!AL$18 * Percentages!$D$27)</f>
        <v>56.91984873</v>
      </c>
      <c r="AM189" s="12">
        <f>AM117 * (Percentages!AM$18 * Percentages!$D$27)</f>
        <v>51.71503827</v>
      </c>
      <c r="AN189" s="12">
        <f>AN117 * (Percentages!AN$18 * Percentages!$D$27)</f>
        <v>93.7267605</v>
      </c>
      <c r="AO189" s="12">
        <f>AO117 * (Percentages!AO$18 * Percentages!$D$27)</f>
        <v>64.632808</v>
      </c>
      <c r="AP189" s="12">
        <f>AP117 * (Percentages!AP$18 * Percentages!$D$27)</f>
        <v>123.9410274</v>
      </c>
      <c r="AQ189" s="12">
        <f>AQ117 * (Percentages!AQ$18 * Percentages!$D$27)</f>
        <v>48.7873454</v>
      </c>
      <c r="AR189" s="12">
        <f>AR117 * (Percentages!AR$18 * Percentages!$D$27)</f>
        <v>64.92149052</v>
      </c>
      <c r="AS189" s="12">
        <f>AS117 * (Percentages!AS$18 * Percentages!$D$27)</f>
        <v>82.41105641</v>
      </c>
      <c r="AT189" s="12">
        <f>AT117 * (Percentages!AT$18 * Percentages!$D$27)</f>
        <v>53.11831215</v>
      </c>
      <c r="AU189" s="12">
        <f>AU117 * (Percentages!AU$18 * Percentages!$D$27)</f>
        <v>36.220168</v>
      </c>
      <c r="AV189" s="12">
        <f>AV117 * (Percentages!AV$18 * Percentages!$D$27)</f>
        <v>36.69222064</v>
      </c>
      <c r="AW189" s="12">
        <f>AW117 * (Percentages!AW$18 * Percentages!$D$27)</f>
        <v>56.54580954</v>
      </c>
      <c r="AX189" s="12">
        <f>AX117 * (Percentages!AX$18 * Percentages!$D$27)</f>
        <v>125.8585364</v>
      </c>
      <c r="AY189" s="12">
        <f>AY117 * (Percentages!AY$18 * Percentages!$D$27)</f>
        <v>48.65914167</v>
      </c>
      <c r="AZ189" s="12">
        <f>AZ117 * (Percentages!AZ$18 * Percentages!$D$27)</f>
        <v>44.57489832</v>
      </c>
      <c r="BA189" s="12">
        <f>BA117 * (Percentages!BA$18 * Percentages!$D$27)</f>
        <v>20.2823937</v>
      </c>
      <c r="BB189" s="12">
        <f>BB117 * (Percentages!BB$18 * Percentages!$D$27)</f>
        <v>71.96773997</v>
      </c>
    </row>
    <row r="190">
      <c r="A190" s="2" t="s">
        <v>108</v>
      </c>
      <c r="B190" s="8">
        <f>B118 * (Percentages!B$17 * Percentages!$D$27)</f>
        <v>114.6105026</v>
      </c>
      <c r="C190" s="8">
        <f>C118 * (Percentages!C$17 * Percentages!$D$27)</f>
        <v>122.7869431</v>
      </c>
      <c r="D190" s="5">
        <v>0.0</v>
      </c>
      <c r="E190" s="8">
        <f>E118 * (Percentages!E$17 * Percentages!$D$27)</f>
        <v>146.0698964</v>
      </c>
      <c r="F190" s="8">
        <f>F118 * (Percentages!F$17 * Percentages!$D$27)</f>
        <v>120.7105394</v>
      </c>
      <c r="G190" s="8">
        <f>G118 * (Percentages!G$17 * Percentages!$D$27)</f>
        <v>93.72761946</v>
      </c>
      <c r="H190" s="8">
        <f>H118 * (Percentages!H$17 * Percentages!$D$27)</f>
        <v>141.8032716</v>
      </c>
      <c r="I190" s="8">
        <f>I118 * (Percentages!I$17 * Percentages!$D$27)</f>
        <v>0</v>
      </c>
      <c r="J190" s="8">
        <f>J118 * (Percentages!J$17 * Percentages!$D$27)</f>
        <v>8.697767329</v>
      </c>
      <c r="K190" s="8">
        <f>K118 * (Percentages!K$17 * Percentages!$D$27)</f>
        <v>17.46832649</v>
      </c>
      <c r="L190" s="8">
        <f>L118 * (Percentages!L$17 * Percentages!$D$27)</f>
        <v>22.99740187</v>
      </c>
      <c r="M190" s="8">
        <f>M118 * (Percentages!M$17 * Percentages!$D$27)</f>
        <v>38.68423021</v>
      </c>
      <c r="N190" s="8">
        <f>N118 * (Percentages!N$17 * Percentages!$D$27)</f>
        <v>78.8934724</v>
      </c>
      <c r="O190" s="8">
        <f>O118 * (Percentages!O$17 * Percentages!$D$27)</f>
        <v>17.46832649</v>
      </c>
      <c r="P190" s="8">
        <f>P118 * (Percentages!P$17 * Percentages!$D$27)</f>
        <v>18.96839339</v>
      </c>
      <c r="Q190" s="8">
        <f>Q118 * (Percentages!Q$17 * Percentages!$D$27)</f>
        <v>23.68378892</v>
      </c>
      <c r="R190" s="8">
        <f>R118 * (Percentages!R$17 * Percentages!$D$27)</f>
        <v>157.2384173</v>
      </c>
      <c r="S190" s="8">
        <f>S118 * (Percentages!S$17 * Percentages!$D$27)</f>
        <v>172.3562735</v>
      </c>
      <c r="T190" s="8">
        <f>T118 * (Percentages!T$17 * Percentages!$D$27)</f>
        <v>55.11520028</v>
      </c>
      <c r="U190" s="8">
        <f>U118 * (Percentages!U$17 * Percentages!$D$27)</f>
        <v>133.8255994</v>
      </c>
      <c r="V190" s="8">
        <f>V118 * (Percentages!V$17 * Percentages!$D$27)</f>
        <v>24.81449585</v>
      </c>
      <c r="W190" s="8">
        <f>W118 * (Percentages!W$17 * Percentages!$D$27)</f>
        <v>89.93250043</v>
      </c>
      <c r="X190" s="8">
        <f>X118 * (Percentages!X$17 * Percentages!$D$27)</f>
        <v>8.323679244</v>
      </c>
      <c r="Y190" s="8">
        <f>Y118 * (Percentages!Y$17 * Percentages!$D$27)</f>
        <v>63.55266391</v>
      </c>
      <c r="Z190" s="8">
        <f>Z118 * (Percentages!Z$17 * Percentages!$D$27)</f>
        <v>38.68423021</v>
      </c>
      <c r="AA190" s="8">
        <f>AA118 * (Percentages!AA$17 * Percentages!$D$27)</f>
        <v>5.401862253</v>
      </c>
      <c r="AB190" s="8">
        <f>AB118 * (Percentages!AB$17 * Percentages!$D$27)</f>
        <v>167.3075566</v>
      </c>
      <c r="AC190" s="8">
        <f>AC118 * (Percentages!AC$17 * Percentages!$D$27)</f>
        <v>54.84967826</v>
      </c>
      <c r="AD190" s="8">
        <f>AD118 * (Percentages!AD$17 * Percentages!$D$27)</f>
        <v>140.4784674</v>
      </c>
      <c r="AE190" s="8">
        <f>AE118 * (Percentages!AE$17 * Percentages!$D$27)</f>
        <v>172.5967408</v>
      </c>
      <c r="AF190" s="12">
        <f>AF118 * (Percentages!AF$18 * Percentages!$D$27)</f>
        <v>89.29532685</v>
      </c>
      <c r="AG190" s="11">
        <v>0.0</v>
      </c>
      <c r="AH190" s="12">
        <f>AH118 * (Percentages!AH$18 * Percentages!$D$27)</f>
        <v>103.3331269</v>
      </c>
      <c r="AI190" s="12">
        <f>AI118 * (Percentages!AI$18 * Percentages!$D$27)</f>
        <v>146.8295658</v>
      </c>
      <c r="AJ190" s="12">
        <f>AJ118 * (Percentages!AJ$18 * Percentages!$D$27)</f>
        <v>0</v>
      </c>
      <c r="AK190" s="12">
        <f>AK118 * (Percentages!AK$18 * Percentages!$D$27)</f>
        <v>0</v>
      </c>
      <c r="AL190" s="12">
        <f>AL118 * (Percentages!AL$18 * Percentages!$D$27)</f>
        <v>62.6118336</v>
      </c>
      <c r="AM190" s="12">
        <f>AM118 * (Percentages!AM$18 * Percentages!$D$27)</f>
        <v>40.22280755</v>
      </c>
      <c r="AN190" s="12">
        <f>AN118 * (Percentages!AN$18 * Percentages!$D$27)</f>
        <v>159.8868267</v>
      </c>
      <c r="AO190" s="12">
        <f>AO118 * (Percentages!AO$18 * Percentages!$D$27)</f>
        <v>167.4577298</v>
      </c>
      <c r="AP190" s="12">
        <f>AP118 * (Percentages!AP$18 * Percentages!$D$27)</f>
        <v>169.7453201</v>
      </c>
      <c r="AQ190" s="12">
        <f>AQ118 * (Percentages!AQ$18 * Percentages!$D$27)</f>
        <v>97.57469079</v>
      </c>
      <c r="AR190" s="12">
        <f>AR118 * (Percentages!AR$18 * Percentages!$D$27)</f>
        <v>8.852930526</v>
      </c>
      <c r="AS190" s="12">
        <f>AS118 * (Percentages!AS$18 * Percentages!$D$27)</f>
        <v>119.0381926</v>
      </c>
      <c r="AT190" s="12">
        <f>AT118 * (Percentages!AT$18 * Percentages!$D$27)</f>
        <v>53.11831215</v>
      </c>
      <c r="AU190" s="12">
        <f>AU118 * (Percentages!AU$18 * Percentages!$D$27)</f>
        <v>50.15100185</v>
      </c>
      <c r="AV190" s="12">
        <f>AV118 * (Percentages!AV$18 * Percentages!$D$27)</f>
        <v>198.7495285</v>
      </c>
      <c r="AW190" s="12">
        <f>AW118 * (Percentages!AW$18 * Percentages!$D$27)</f>
        <v>149.8463953</v>
      </c>
      <c r="AX190" s="12">
        <f>AX118 * (Percentages!AX$18 * Percentages!$D$27)</f>
        <v>47.54655821</v>
      </c>
      <c r="AY190" s="12">
        <f>AY118 * (Percentages!AY$18 * Percentages!$D$27)</f>
        <v>16.21971389</v>
      </c>
      <c r="AZ190" s="12">
        <f>AZ118 * (Percentages!AZ$18 * Percentages!$D$27)</f>
        <v>65.55132106</v>
      </c>
      <c r="BA190" s="12">
        <f>BA118 * (Percentages!BA$18 * Percentages!$D$27)</f>
        <v>5.794969629</v>
      </c>
      <c r="BB190" s="12">
        <f>BB118 * (Percentages!BB$18 * Percentages!$D$27)</f>
        <v>137.9381683</v>
      </c>
    </row>
    <row r="191">
      <c r="A191" s="2" t="s">
        <v>75</v>
      </c>
      <c r="B191" s="8">
        <f>B119 * (Percentages!B$17 * Percentages!$D$27)</f>
        <v>114.6105026</v>
      </c>
      <c r="C191" s="8">
        <f>C119 * (Percentages!C$17 * Percentages!$D$27)</f>
        <v>61.39347156</v>
      </c>
      <c r="D191" s="5">
        <v>0.0</v>
      </c>
      <c r="E191" s="8">
        <f>E119 * (Percentages!E$17 * Percentages!$D$27)</f>
        <v>105.9006749</v>
      </c>
      <c r="F191" s="8">
        <f>F119 * (Percentages!F$17 * Percentages!$D$27)</f>
        <v>168.9947551</v>
      </c>
      <c r="G191" s="8">
        <f>G119 * (Percentages!G$17 * Percentages!$D$27)</f>
        <v>128.0944133</v>
      </c>
      <c r="H191" s="8">
        <f>H119 * (Percentages!H$17 * Percentages!$D$27)</f>
        <v>0</v>
      </c>
      <c r="I191" s="8">
        <f>I119 * (Percentages!I$17 * Percentages!$D$27)</f>
        <v>0</v>
      </c>
      <c r="J191" s="8">
        <f>J119 * (Percentages!J$17 * Percentages!$D$27)</f>
        <v>81.17916174</v>
      </c>
      <c r="K191" s="8">
        <f>K119 * (Percentages!K$17 * Percentages!$D$27)</f>
        <v>55.31636721</v>
      </c>
      <c r="L191" s="8">
        <f>L119 * (Percentages!L$17 * Percentages!$D$27)</f>
        <v>120.7363598</v>
      </c>
      <c r="M191" s="8">
        <f>M119 * (Percentages!M$17 * Percentages!$D$27)</f>
        <v>8.289477902</v>
      </c>
      <c r="N191" s="8">
        <f>N119 * (Percentages!N$17 * Percentages!$D$27)</f>
        <v>2.629782413</v>
      </c>
      <c r="O191" s="8">
        <f>O119 * (Percentages!O$17 * Percentages!$D$27)</f>
        <v>128.1010609</v>
      </c>
      <c r="P191" s="8">
        <f>P119 * (Percentages!P$17 * Percentages!$D$27)</f>
        <v>178.844852</v>
      </c>
      <c r="Q191" s="8">
        <f>Q119 * (Percentages!Q$17 * Percentages!$D$27)</f>
        <v>180.5888905</v>
      </c>
      <c r="R191" s="8">
        <f>R119 * (Percentages!R$17 * Percentages!$D$27)</f>
        <v>102.9196913</v>
      </c>
      <c r="S191" s="8">
        <f>S119 * (Percentages!S$17 * Percentages!$D$27)</f>
        <v>2.971659888</v>
      </c>
      <c r="T191" s="8">
        <f>T119 * (Percentages!T$17 * Percentages!$D$27)</f>
        <v>137.7880007</v>
      </c>
      <c r="U191" s="8">
        <f>U119 * (Percentages!U$17 * Percentages!$D$27)</f>
        <v>17.84341325</v>
      </c>
      <c r="V191" s="8">
        <f>V119 * (Percentages!V$17 * Percentages!$D$27)</f>
        <v>71.34167557</v>
      </c>
      <c r="W191" s="8">
        <f>W119 * (Percentages!W$17 * Percentages!$D$27)</f>
        <v>0</v>
      </c>
      <c r="X191" s="8">
        <f>X119 * (Percentages!X$17 * Percentages!$D$27)</f>
        <v>5.549119496</v>
      </c>
      <c r="Y191" s="8">
        <f>Y119 * (Percentages!Y$17 * Percentages!$D$27)</f>
        <v>43.33136176</v>
      </c>
      <c r="Z191" s="8">
        <f>Z119 * (Percentages!Z$17 * Percentages!$D$27)</f>
        <v>129.8684871</v>
      </c>
      <c r="AA191" s="8">
        <f>AA119 * (Percentages!AA$17 * Percentages!$D$27)</f>
        <v>91.83165829</v>
      </c>
      <c r="AB191" s="8">
        <f>AB119 * (Percentages!AB$17 * Percentages!$D$27)</f>
        <v>112.4097646</v>
      </c>
      <c r="AC191" s="8">
        <f>AC119 * (Percentages!AC$17 * Percentages!$D$27)</f>
        <v>65.81961391</v>
      </c>
      <c r="AD191" s="8">
        <f>AD119 * (Percentages!AD$17 * Percentages!$D$27)</f>
        <v>40.52263484</v>
      </c>
      <c r="AE191" s="8">
        <f>AE119 * (Percentages!AE$17 * Percentages!$D$27)</f>
        <v>77.00469974</v>
      </c>
      <c r="AF191" s="12">
        <f>AF119 * (Percentages!AF$18 * Percentages!$D$27)</f>
        <v>14.40247207</v>
      </c>
      <c r="AG191" s="11">
        <v>0.0</v>
      </c>
      <c r="AH191" s="12">
        <f>AH119 * (Percentages!AH$18 * Percentages!$D$27)</f>
        <v>9.117628846</v>
      </c>
      <c r="AI191" s="12">
        <f>AI119 * (Percentages!AI$18 * Percentages!$D$27)</f>
        <v>10.48782613</v>
      </c>
      <c r="AJ191" s="12">
        <f>AJ119 * (Percentages!AJ$18 * Percentages!$D$27)</f>
        <v>177.846399</v>
      </c>
      <c r="AK191" s="12">
        <f>AK119 * (Percentages!AK$18 * Percentages!$D$27)</f>
        <v>182.5738993</v>
      </c>
      <c r="AL191" s="12">
        <f>AL119 * (Percentages!AL$18 * Percentages!$D$27)</f>
        <v>187.8355008</v>
      </c>
      <c r="AM191" s="12">
        <f>AM119 * (Percentages!AM$18 * Percentages!$D$27)</f>
        <v>155.1451148</v>
      </c>
      <c r="AN191" s="12">
        <f>AN119 * (Percentages!AN$18 * Percentages!$D$27)</f>
        <v>55.13338853</v>
      </c>
      <c r="AO191" s="12">
        <f>AO119 * (Percentages!AO$18 * Percentages!$D$27)</f>
        <v>58.75709819</v>
      </c>
      <c r="AP191" s="12">
        <f>AP119 * (Percentages!AP$18 * Percentages!$D$27)</f>
        <v>70.05362416</v>
      </c>
      <c r="AQ191" s="12">
        <f>AQ119 * (Percentages!AQ$18 * Percentages!$D$27)</f>
        <v>62.33938579</v>
      </c>
      <c r="AR191" s="12">
        <f>AR119 * (Percentages!AR$18 * Percentages!$D$27)</f>
        <v>56.06856</v>
      </c>
      <c r="AS191" s="12">
        <f>AS119 * (Percentages!AS$18 * Percentages!$D$27)</f>
        <v>67.14974967</v>
      </c>
      <c r="AT191" s="12">
        <f>AT119 * (Percentages!AT$18 * Percentages!$D$27)</f>
        <v>156.5592358</v>
      </c>
      <c r="AU191" s="12">
        <f>AU119 * (Percentages!AU$18 * Percentages!$D$27)</f>
        <v>153.2391723</v>
      </c>
      <c r="AV191" s="12">
        <f>AV119 * (Percentages!AV$18 * Percentages!$D$27)</f>
        <v>9.173055161</v>
      </c>
      <c r="AW191" s="12">
        <f>AW119 * (Percentages!AW$18 * Percentages!$D$27)</f>
        <v>36.7547762</v>
      </c>
      <c r="AX191" s="12">
        <f>AX119 * (Percentages!AX$18 * Percentages!$D$27)</f>
        <v>25.17170729</v>
      </c>
      <c r="AY191" s="12">
        <f>AY119 * (Percentages!AY$18 * Percentages!$D$27)</f>
        <v>173.0102815</v>
      </c>
      <c r="AZ191" s="12">
        <f>AZ119 * (Percentages!AZ$18 * Percentages!$D$27)</f>
        <v>175.6775404</v>
      </c>
      <c r="BA191" s="12">
        <f>BA119 * (Percentages!BA$18 * Percentages!$D$27)</f>
        <v>194.1314826</v>
      </c>
      <c r="BB191" s="12">
        <f>BB119 * (Percentages!BB$18 * Percentages!$D$27)</f>
        <v>89.95967496</v>
      </c>
    </row>
    <row r="192">
      <c r="A192" s="2" t="s">
        <v>76</v>
      </c>
      <c r="B192" s="8">
        <f>B120 * (Percentages!B$17 * Percentages!$D$27)</f>
        <v>114.6105026</v>
      </c>
      <c r="C192" s="8">
        <f>C120 * (Percentages!C$17 * Percentages!$D$27)</f>
        <v>139.8406852</v>
      </c>
      <c r="D192" s="5">
        <v>0.0</v>
      </c>
      <c r="E192" s="8">
        <f>E120 * (Percentages!E$17 * Percentages!$D$27)</f>
        <v>230.0600868</v>
      </c>
      <c r="F192" s="8">
        <f>F120 * (Percentages!F$17 * Percentages!$D$27)</f>
        <v>217.2789709</v>
      </c>
      <c r="G192" s="8">
        <f>G120 * (Percentages!G$17 * Percentages!$D$27)</f>
        <v>99.97612742</v>
      </c>
      <c r="H192" s="8">
        <f>H120 * (Percentages!H$17 * Percentages!$D$27)</f>
        <v>163.0737623</v>
      </c>
      <c r="I192" s="8">
        <f>I120 * (Percentages!I$17 * Percentages!$D$27)</f>
        <v>0</v>
      </c>
      <c r="J192" s="8">
        <f>J120 * (Percentages!J$17 * Percentages!$D$27)</f>
        <v>150.7613004</v>
      </c>
      <c r="K192" s="8">
        <f>K120 * (Percentages!K$17 * Percentages!$D$27)</f>
        <v>148.4807751</v>
      </c>
      <c r="L192" s="8">
        <f>L120 * (Percentages!L$17 * Percentages!$D$27)</f>
        <v>135.109736</v>
      </c>
      <c r="M192" s="8">
        <f>M120 * (Percentages!M$17 * Percentages!$D$27)</f>
        <v>151.9737615</v>
      </c>
      <c r="N192" s="8">
        <f>N120 * (Percentages!N$17 * Percentages!$D$27)</f>
        <v>134.1189031</v>
      </c>
      <c r="O192" s="8">
        <f>O120 * (Percentages!O$17 * Percentages!$D$27)</f>
        <v>139.7466119</v>
      </c>
      <c r="P192" s="8">
        <f>P120 * (Percentages!P$17 * Percentages!$D$27)</f>
        <v>56.90518018</v>
      </c>
      <c r="Q192" s="8">
        <f>Q120 * (Percentages!Q$17 * Percentages!$D$27)</f>
        <v>53.28852507</v>
      </c>
      <c r="R192" s="8">
        <f>R120 * (Percentages!R$17 * Percentages!$D$27)</f>
        <v>154.379537</v>
      </c>
      <c r="S192" s="8">
        <f>S120 * (Percentages!S$17 * Percentages!$D$27)</f>
        <v>68.34817743</v>
      </c>
      <c r="T192" s="8">
        <f>T120 * (Percentages!T$17 * Percentages!$D$27)</f>
        <v>52.35944026</v>
      </c>
      <c r="U192" s="8">
        <f>U120 * (Percentages!U$17 * Percentages!$D$27)</f>
        <v>47.58243534</v>
      </c>
      <c r="V192" s="8">
        <f>V120 * (Percentages!V$17 * Percentages!$D$27)</f>
        <v>164.396035</v>
      </c>
      <c r="W192" s="8">
        <f>W120 * (Percentages!W$17 * Percentages!$D$27)</f>
        <v>150.8545169</v>
      </c>
      <c r="X192" s="8">
        <f>X120 * (Percentages!X$17 * Percentages!$D$27)</f>
        <v>105.4332704</v>
      </c>
      <c r="Y192" s="8">
        <f>Y120 * (Percentages!Y$17 * Percentages!$D$27)</f>
        <v>135.7716002</v>
      </c>
      <c r="Z192" s="8">
        <f>Z120 * (Percentages!Z$17 * Percentages!$D$27)</f>
        <v>60.78950461</v>
      </c>
      <c r="AA192" s="8">
        <f>AA120 * (Percentages!AA$17 * Percentages!$D$27)</f>
        <v>78.32700266</v>
      </c>
      <c r="AB192" s="8">
        <f>AB120 * (Percentages!AB$17 * Percentages!$D$27)</f>
        <v>49.66943087</v>
      </c>
      <c r="AC192" s="8">
        <f>AC120 * (Percentages!AC$17 * Percentages!$D$27)</f>
        <v>115.1843243</v>
      </c>
      <c r="AD192" s="8">
        <f>AD120 * (Percentages!AD$17 * Percentages!$D$27)</f>
        <v>124.2694135</v>
      </c>
      <c r="AE192" s="8">
        <f>AE120 * (Percentages!AE$17 * Percentages!$D$27)</f>
        <v>108.8687134</v>
      </c>
      <c r="AF192" s="12">
        <f>AF120 * (Percentages!AF$18 * Percentages!$D$27)</f>
        <v>106.5782933</v>
      </c>
      <c r="AG192" s="11">
        <v>0.0</v>
      </c>
      <c r="AH192" s="12">
        <f>AH120 * (Percentages!AH$18 * Percentages!$D$27)</f>
        <v>161.0781096</v>
      </c>
      <c r="AI192" s="12">
        <f>AI120 * (Percentages!AI$18 * Percentages!$D$27)</f>
        <v>86.52456555</v>
      </c>
      <c r="AJ192" s="12">
        <f>AJ120 * (Percentages!AJ$18 * Percentages!$D$27)</f>
        <v>66.36059663</v>
      </c>
      <c r="AK192" s="12">
        <f>AK120 * (Percentages!AK$18 * Percentages!$D$27)</f>
        <v>89.92445785</v>
      </c>
      <c r="AL192" s="12">
        <f>AL120 * (Percentages!AL$18 * Percentages!$D$27)</f>
        <v>99.60973527</v>
      </c>
      <c r="AM192" s="12">
        <f>AM120 * (Percentages!AM$18 * Percentages!$D$27)</f>
        <v>60.33421132</v>
      </c>
      <c r="AN192" s="12">
        <f>AN120 * (Percentages!AN$18 * Percentages!$D$27)</f>
        <v>115.7801159</v>
      </c>
      <c r="AO192" s="12">
        <f>AO120 * (Percentages!AO$18 * Percentages!$D$27)</f>
        <v>96.94921201</v>
      </c>
      <c r="AP192" s="12">
        <f>AP120 * (Percentages!AP$18 * Percentages!$D$27)</f>
        <v>118.552287</v>
      </c>
      <c r="AQ192" s="12">
        <f>AQ120 * (Percentages!AQ$18 * Percentages!$D$27)</f>
        <v>105.705915</v>
      </c>
      <c r="AR192" s="12">
        <f>AR120 * (Percentages!AR$18 * Percentages!$D$27)</f>
        <v>109.1861432</v>
      </c>
      <c r="AS192" s="12">
        <f>AS120 * (Percentages!AS$18 * Percentages!$D$27)</f>
        <v>109.8814086</v>
      </c>
      <c r="AT192" s="12">
        <f>AT120 * (Percentages!AT$18 * Percentages!$D$27)</f>
        <v>44.73121023</v>
      </c>
      <c r="AU192" s="12">
        <f>AU120 * (Percentages!AU$18 * Percentages!$D$27)</f>
        <v>44.57866831</v>
      </c>
      <c r="AV192" s="12">
        <f>AV120 * (Percentages!AV$18 * Percentages!$D$27)</f>
        <v>33.63453559</v>
      </c>
      <c r="AW192" s="12">
        <f>AW120 * (Percentages!AW$18 * Percentages!$D$27)</f>
        <v>28.27290477</v>
      </c>
      <c r="AX192" s="12">
        <f>AX120 * (Percentages!AX$18 * Percentages!$D$27)</f>
        <v>117.4679673</v>
      </c>
      <c r="AY192" s="12">
        <f>AY120 * (Percentages!AY$18 * Percentages!$D$27)</f>
        <v>105.4281403</v>
      </c>
      <c r="AZ192" s="12">
        <f>AZ120 * (Percentages!AZ$18 * Percentages!$D$27)</f>
        <v>7.866158527</v>
      </c>
      <c r="BA192" s="12">
        <f>BA120 * (Percentages!BA$18 * Percentages!$D$27)</f>
        <v>84.02705962</v>
      </c>
      <c r="BB192" s="12">
        <f>BB120 * (Percentages!BB$18 * Percentages!$D$27)</f>
        <v>104.9529541</v>
      </c>
    </row>
    <row r="193">
      <c r="A193" s="2" t="s">
        <v>109</v>
      </c>
      <c r="B193" s="8">
        <f>B121 * (Percentages!B$17 * Percentages!$D$27)</f>
        <v>0</v>
      </c>
      <c r="C193" s="8">
        <f>C121 * (Percentages!C$17 * Percentages!$D$27)</f>
        <v>139.8406852</v>
      </c>
      <c r="D193" s="5">
        <v>0.0</v>
      </c>
      <c r="E193" s="8">
        <f>E121 * (Percentages!E$17 * Percentages!$D$27)</f>
        <v>32.86572669</v>
      </c>
      <c r="F193" s="8">
        <f>F121 * (Percentages!F$17 * Percentages!$D$27)</f>
        <v>10.34661766</v>
      </c>
      <c r="G193" s="8">
        <f>G121 * (Percentages!G$17 * Percentages!$D$27)</f>
        <v>196.8280009</v>
      </c>
      <c r="H193" s="8">
        <f>H121 * (Percentages!H$17 * Percentages!$D$27)</f>
        <v>0</v>
      </c>
      <c r="I193" s="8">
        <f>I121 * (Percentages!I$17 * Percentages!$D$27)</f>
        <v>0</v>
      </c>
      <c r="J193" s="8">
        <f>J121 * (Percentages!J$17 * Percentages!$D$27)</f>
        <v>185.5523697</v>
      </c>
      <c r="K193" s="8">
        <f>K121 * (Percentages!K$17 * Percentages!$D$27)</f>
        <v>93.16440793</v>
      </c>
      <c r="L193" s="8">
        <f>L121 * (Percentages!L$17 * Percentages!$D$27)</f>
        <v>189.7285654</v>
      </c>
      <c r="M193" s="8">
        <f>M121 * (Percentages!M$17 * Percentages!$D$27)</f>
        <v>165.789558</v>
      </c>
      <c r="N193" s="8">
        <f>N121 * (Percentages!N$17 * Percentages!$D$27)</f>
        <v>115.7104262</v>
      </c>
      <c r="O193" s="8">
        <f>O121 * (Percentages!O$17 * Percentages!$D$27)</f>
        <v>183.4174281</v>
      </c>
      <c r="P193" s="8">
        <f>P121 * (Percentages!P$17 * Percentages!$D$27)</f>
        <v>130.0689833</v>
      </c>
      <c r="Q193" s="8">
        <f>Q121 * (Percentages!Q$17 * Percentages!$D$27)</f>
        <v>198.3517322</v>
      </c>
      <c r="R193" s="8">
        <f>R121 * (Percentages!R$17 * Percentages!$D$27)</f>
        <v>2.858880315</v>
      </c>
      <c r="S193" s="8">
        <f>S121 * (Percentages!S$17 * Percentages!$D$27)</f>
        <v>11.88663955</v>
      </c>
      <c r="T193" s="8">
        <f>T121 * (Percentages!T$17 * Percentages!$D$27)</f>
        <v>115.7419206</v>
      </c>
      <c r="U193" s="8">
        <f>U121 * (Percentages!U$17 * Percentages!$D$27)</f>
        <v>38.66072871</v>
      </c>
      <c r="V193" s="8">
        <f>V121 * (Percentages!V$17 * Percentages!$D$27)</f>
        <v>201.6177788</v>
      </c>
      <c r="W193" s="8">
        <f>W121 * (Percentages!W$17 * Percentages!$D$27)</f>
        <v>104.4377424</v>
      </c>
      <c r="X193" s="8">
        <f>X121 * (Percentages!X$17 * Percentages!$D$27)</f>
        <v>33.29471698</v>
      </c>
      <c r="Y193" s="8">
        <f>Y121 * (Percentages!Y$17 * Percentages!$D$27)</f>
        <v>147.32663</v>
      </c>
      <c r="Z193" s="8">
        <f>Z121 * (Percentages!Z$17 * Percentages!$D$27)</f>
        <v>140.9211243</v>
      </c>
      <c r="AA193" s="8">
        <f>AA121 * (Percentages!AA$17 * Percentages!$D$27)</f>
        <v>105.3363139</v>
      </c>
      <c r="AB193" s="8">
        <f>AB121 * (Percentages!AB$17 * Percentages!$D$27)</f>
        <v>107.1814034</v>
      </c>
      <c r="AC193" s="8">
        <f>AC121 * (Percentages!AC$17 * Percentages!$D$27)</f>
        <v>13.71241956</v>
      </c>
      <c r="AD193" s="8">
        <f>AD121 * (Percentages!AD$17 * Percentages!$D$27)</f>
        <v>16.20905394</v>
      </c>
      <c r="AE193" s="8">
        <f>AE121 * (Percentages!AE$17 * Percentages!$D$27)</f>
        <v>98.24737553</v>
      </c>
      <c r="AF193" s="12">
        <f>AF121 * (Percentages!AF$18 * Percentages!$D$27)</f>
        <v>106.5782933</v>
      </c>
      <c r="AG193" s="11">
        <v>0.0</v>
      </c>
      <c r="AH193" s="12">
        <f>AH121 * (Percentages!AH$18 * Percentages!$D$27)</f>
        <v>42.54893461</v>
      </c>
      <c r="AI193" s="12">
        <f>AI121 * (Percentages!AI$18 * Percentages!$D$27)</f>
        <v>110.1221743</v>
      </c>
      <c r="AJ193" s="12">
        <f>AJ121 * (Percentages!AJ$18 * Percentages!$D$27)</f>
        <v>175.1919751</v>
      </c>
      <c r="AK193" s="12">
        <f>AK121 * (Percentages!AK$18 * Percentages!$D$27)</f>
        <v>171.673965</v>
      </c>
      <c r="AL193" s="12">
        <f>AL121 * (Percentages!AL$18 * Percentages!$D$27)</f>
        <v>167.9135537</v>
      </c>
      <c r="AM193" s="12">
        <f>AM121 * (Percentages!AM$18 * Percentages!$D$27)</f>
        <v>192.4948647</v>
      </c>
      <c r="AN193" s="12">
        <f>AN121 * (Percentages!AN$18 * Percentages!$D$27)</f>
        <v>8.27000828</v>
      </c>
      <c r="AO193" s="12">
        <f>AO121 * (Percentages!AO$18 * Percentages!$D$27)</f>
        <v>5.875709819</v>
      </c>
      <c r="AP193" s="12">
        <f>AP121 * (Percentages!AP$18 * Percentages!$D$27)</f>
        <v>21.55496128</v>
      </c>
      <c r="AQ193" s="12">
        <f>AQ121 * (Percentages!AQ$18 * Percentages!$D$27)</f>
        <v>16.26244847</v>
      </c>
      <c r="AR193" s="12">
        <f>AR121 * (Percentages!AR$18 * Percentages!$D$27)</f>
        <v>29.50976842</v>
      </c>
      <c r="AS193" s="12">
        <f>AS121 * (Percentages!AS$18 * Percentages!$D$27)</f>
        <v>18.31356809</v>
      </c>
      <c r="AT193" s="12">
        <f>AT121 * (Percentages!AT$18 * Percentages!$D$27)</f>
        <v>184.5162422</v>
      </c>
      <c r="AU193" s="12">
        <f>AU121 * (Percentages!AU$18 * Percentages!$D$27)</f>
        <v>183.8870068</v>
      </c>
      <c r="AV193" s="12">
        <f>AV121 * (Percentages!AV$18 * Percentages!$D$27)</f>
        <v>107.0189769</v>
      </c>
      <c r="AW193" s="12">
        <f>AW121 * (Percentages!AW$18 * Percentages!$D$27)</f>
        <v>152.6736858</v>
      </c>
      <c r="AX193" s="12">
        <f>AX121 * (Percentages!AX$18 * Percentages!$D$27)</f>
        <v>19.57799456</v>
      </c>
      <c r="AY193" s="12">
        <f>AY121 * (Percentages!AY$18 * Percentages!$D$27)</f>
        <v>97.31828334</v>
      </c>
      <c r="AZ193" s="12">
        <f>AZ121 * (Percentages!AZ$18 * Percentages!$D$27)</f>
        <v>125.8585364</v>
      </c>
      <c r="BA193" s="12">
        <f>BA121 * (Percentages!BA$18 * Percentages!$D$27)</f>
        <v>191.2339978</v>
      </c>
      <c r="BB193" s="12">
        <f>BB121 * (Percentages!BB$18 * Percentages!$D$27)</f>
        <v>65.9704283</v>
      </c>
    </row>
    <row r="194">
      <c r="A194" s="2" t="s">
        <v>77</v>
      </c>
      <c r="B194" s="8">
        <f>B122 * (Percentages!B$17 * Percentages!$D$27)</f>
        <v>114.6105026</v>
      </c>
      <c r="C194" s="8">
        <f>C122 * (Percentages!C$17 * Percentages!$D$27)</f>
        <v>167.1266726</v>
      </c>
      <c r="D194" s="5">
        <v>0.0</v>
      </c>
      <c r="E194" s="8">
        <f>E122 * (Percentages!E$17 * Percentages!$D$27)</f>
        <v>215.4530972</v>
      </c>
      <c r="F194" s="8">
        <f>F122 * (Percentages!F$17 * Percentages!$D$27)</f>
        <v>231.0744611</v>
      </c>
      <c r="G194" s="8">
        <f>G122 * (Percentages!G$17 * Percentages!$D$27)</f>
        <v>46.86380973</v>
      </c>
      <c r="H194" s="8">
        <f>H122 * (Percentages!H$17 * Percentages!$D$27)</f>
        <v>226.8852346</v>
      </c>
      <c r="I194" s="8">
        <f>I122 * (Percentages!I$17 * Percentages!$D$27)</f>
        <v>0</v>
      </c>
      <c r="J194" s="8">
        <f>J122 * (Percentages!J$17 * Percentages!$D$27)</f>
        <v>121.7687426</v>
      </c>
      <c r="K194" s="8">
        <f>K122 * (Percentages!K$17 * Percentages!$D$27)</f>
        <v>116.4555099</v>
      </c>
      <c r="L194" s="8">
        <f>L122 * (Percentages!L$17 * Percentages!$D$27)</f>
        <v>126.4857103</v>
      </c>
      <c r="M194" s="8">
        <f>M122 * (Percentages!M$17 * Percentages!$D$27)</f>
        <v>135.3948057</v>
      </c>
      <c r="N194" s="8">
        <f>N122 * (Percentages!N$17 * Percentages!$D$27)</f>
        <v>131.4891207</v>
      </c>
      <c r="O194" s="8">
        <f>O122 * (Percentages!O$17 * Percentages!$D$27)</f>
        <v>107.7213467</v>
      </c>
      <c r="P194" s="8">
        <f>P122 * (Percentages!P$17 * Percentages!$D$27)</f>
        <v>54.19540969</v>
      </c>
      <c r="Q194" s="8">
        <f>Q122 * (Percentages!Q$17 * Percentages!$D$27)</f>
        <v>68.09089314</v>
      </c>
      <c r="R194" s="8">
        <f>R122 * (Percentages!R$17 * Percentages!$D$27)</f>
        <v>80.04864882</v>
      </c>
      <c r="S194" s="8">
        <f>S122 * (Percentages!S$17 * Percentages!$D$27)</f>
        <v>62.40485765</v>
      </c>
      <c r="T194" s="8">
        <f>T122 * (Percentages!T$17 * Percentages!$D$27)</f>
        <v>126.7649606</v>
      </c>
      <c r="U194" s="8">
        <f>U122 * (Percentages!U$17 * Percentages!$D$27)</f>
        <v>113.0082839</v>
      </c>
      <c r="V194" s="8">
        <f>V122 * (Percentages!V$17 * Percentages!$D$27)</f>
        <v>173.7014709</v>
      </c>
      <c r="W194" s="8">
        <f>W122 * (Percentages!W$17 * Percentages!$D$27)</f>
        <v>168.2608073</v>
      </c>
      <c r="X194" s="8">
        <f>X122 * (Percentages!X$17 * Percentages!$D$27)</f>
        <v>116.5315094</v>
      </c>
      <c r="Y194" s="8">
        <f>Y122 * (Percentages!Y$17 * Percentages!$D$27)</f>
        <v>77.99645117</v>
      </c>
      <c r="Z194" s="8">
        <f>Z122 * (Percentages!Z$17 * Percentages!$D$27)</f>
        <v>113.2895313</v>
      </c>
      <c r="AA194" s="8">
        <f>AA122 * (Percentages!AA$17 * Percentages!$D$27)</f>
        <v>124.2428318</v>
      </c>
      <c r="AB194" s="8">
        <f>AB122 * (Percentages!AB$17 * Percentages!$D$27)</f>
        <v>73.19705601</v>
      </c>
      <c r="AC194" s="8">
        <f>AC122 * (Percentages!AC$17 * Percentages!$D$27)</f>
        <v>112.4418404</v>
      </c>
      <c r="AD194" s="8">
        <f>AD122 * (Percentages!AD$17 * Percentages!$D$27)</f>
        <v>132.3739405</v>
      </c>
      <c r="AE194" s="8">
        <f>AE122 * (Percentages!AE$17 * Percentages!$D$27)</f>
        <v>63.72802737</v>
      </c>
      <c r="AF194" s="12">
        <f>AF122 * (Percentages!AF$18 * Percentages!$D$27)</f>
        <v>129.6222487</v>
      </c>
      <c r="AG194" s="11">
        <v>0.0</v>
      </c>
      <c r="AH194" s="12">
        <f>AH122 * (Percentages!AH$18 * Percentages!$D$27)</f>
        <v>133.7252231</v>
      </c>
      <c r="AI194" s="12">
        <f>AI122 * (Percentages!AI$18 * Percentages!$D$27)</f>
        <v>115.3660874</v>
      </c>
      <c r="AJ194" s="12">
        <f>AJ122 * (Percentages!AJ$18 * Percentages!$D$27)</f>
        <v>130.0667694</v>
      </c>
      <c r="AK194" s="12">
        <f>AK122 * (Percentages!AK$18 * Percentages!$D$27)</f>
        <v>125.3492443</v>
      </c>
      <c r="AL194" s="12">
        <f>AL122 * (Percentages!AL$18 * Percentages!$D$27)</f>
        <v>56.91984873</v>
      </c>
      <c r="AM194" s="12">
        <f>AM122 * (Percentages!AM$18 * Percentages!$D$27)</f>
        <v>100.5570189</v>
      </c>
      <c r="AN194" s="12">
        <f>AN122 * (Percentages!AN$18 * Percentages!$D$27)</f>
        <v>90.97009108</v>
      </c>
      <c r="AO194" s="12">
        <f>AO122 * (Percentages!AO$18 * Percentages!$D$27)</f>
        <v>123.3899062</v>
      </c>
      <c r="AP194" s="12">
        <f>AP122 * (Percentages!AP$18 * Percentages!$D$27)</f>
        <v>72.74799432</v>
      </c>
      <c r="AQ194" s="12">
        <f>AQ122 * (Percentages!AQ$18 * Percentages!$D$27)</f>
        <v>100.2850989</v>
      </c>
      <c r="AR194" s="12">
        <f>AR122 * (Percentages!AR$18 * Percentages!$D$27)</f>
        <v>120.9900505</v>
      </c>
      <c r="AS194" s="12">
        <f>AS122 * (Percentages!AS$18 * Percentages!$D$27)</f>
        <v>146.5085447</v>
      </c>
      <c r="AT194" s="12">
        <f>AT122 * (Percentages!AT$18 * Percentages!$D$27)</f>
        <v>64.30111471</v>
      </c>
      <c r="AU194" s="12">
        <f>AU122 * (Percentages!AU$18 * Percentages!$D$27)</f>
        <v>69.65416924</v>
      </c>
      <c r="AV194" s="12">
        <f>AV122 * (Percentages!AV$18 * Percentages!$D$27)</f>
        <v>55.03833097</v>
      </c>
      <c r="AW194" s="12">
        <f>AW122 * (Percentages!AW$18 * Percentages!$D$27)</f>
        <v>36.7547762</v>
      </c>
      <c r="AX194" s="12">
        <f>AX122 * (Percentages!AX$18 * Percentages!$D$27)</f>
        <v>134.2491055</v>
      </c>
      <c r="AY194" s="12">
        <f>AY122 * (Percentages!AY$18 * Percentages!$D$27)</f>
        <v>83.8018551</v>
      </c>
      <c r="AZ194" s="12">
        <f>AZ122 * (Percentages!AZ$18 * Percentages!$D$27)</f>
        <v>57.68516253</v>
      </c>
      <c r="BA194" s="12">
        <f>BA122 * (Percentages!BA$18 * Percentages!$D$27)</f>
        <v>168.0541192</v>
      </c>
      <c r="BB194" s="12">
        <f>BB122 * (Percentages!BB$18 * Percentages!$D$27)</f>
        <v>95.95698662</v>
      </c>
    </row>
    <row r="195">
      <c r="A195" s="2" t="s">
        <v>110</v>
      </c>
      <c r="B195" s="8">
        <f>B123 * (Percentages!B$17 * Percentages!$D$27)</f>
        <v>0</v>
      </c>
      <c r="C195" s="8">
        <f>C123 * (Percentages!C$17 * Percentages!$D$27)</f>
        <v>61.39347156</v>
      </c>
      <c r="D195" s="5">
        <v>0.0</v>
      </c>
      <c r="E195" s="8">
        <f>E123 * (Percentages!E$17 * Percentages!$D$27)</f>
        <v>10.95524223</v>
      </c>
      <c r="F195" s="8">
        <f>F123 * (Percentages!F$17 * Percentages!$D$27)</f>
        <v>13.79549022</v>
      </c>
      <c r="G195" s="8">
        <f>G123 * (Percentages!G$17 * Percentages!$D$27)</f>
        <v>21.86977787</v>
      </c>
      <c r="H195" s="8">
        <f>H123 * (Percentages!H$17 * Percentages!$D$27)</f>
        <v>0</v>
      </c>
      <c r="I195" s="8">
        <f>I123 * (Percentages!I$17 * Percentages!$D$27)</f>
        <v>0</v>
      </c>
      <c r="J195" s="8">
        <f>J123 * (Percentages!J$17 * Percentages!$D$27)</f>
        <v>92.77618484</v>
      </c>
      <c r="K195" s="8">
        <f>K123 * (Percentages!K$17 * Percentages!$D$27)</f>
        <v>78.60746919</v>
      </c>
      <c r="L195" s="8">
        <f>L123 * (Percentages!L$17 * Percentages!$D$27)</f>
        <v>106.3629837</v>
      </c>
      <c r="M195" s="8">
        <f>M123 * (Percentages!M$17 * Percentages!$D$27)</f>
        <v>69.07898252</v>
      </c>
      <c r="N195" s="8">
        <f>N123 * (Percentages!N$17 * Percentages!$D$27)</f>
        <v>86.78281964</v>
      </c>
      <c r="O195" s="8">
        <f>O123 * (Percentages!O$17 * Percentages!$D$27)</f>
        <v>49.49359172</v>
      </c>
      <c r="P195" s="8">
        <f>P123 * (Percentages!P$17 * Percentages!$D$27)</f>
        <v>116.5201308</v>
      </c>
      <c r="Q195" s="8">
        <f>Q123 * (Percentages!Q$17 * Percentages!$D$27)</f>
        <v>168.746996</v>
      </c>
      <c r="R195" s="8">
        <f>R123 * (Percentages!R$17 * Percentages!$D$27)</f>
        <v>62.89536693</v>
      </c>
      <c r="S195" s="8">
        <f>S123 * (Percentages!S$17 * Percentages!$D$27)</f>
        <v>145.6113345</v>
      </c>
      <c r="T195" s="8">
        <f>T123 * (Percentages!T$17 * Percentages!$D$27)</f>
        <v>33.06912017</v>
      </c>
      <c r="U195" s="8">
        <f>U123 * (Percentages!U$17 * Percentages!$D$27)</f>
        <v>98.13877289</v>
      </c>
      <c r="V195" s="8">
        <f>V123 * (Percentages!V$17 * Percentages!$D$27)</f>
        <v>124.0724792</v>
      </c>
      <c r="W195" s="8">
        <f>W123 * (Percentages!W$17 * Percentages!$D$27)</f>
        <v>113.1408876</v>
      </c>
      <c r="X195" s="8">
        <f>X123 * (Percentages!X$17 * Percentages!$D$27)</f>
        <v>63.81487421</v>
      </c>
      <c r="Y195" s="8">
        <f>Y123 * (Percentages!Y$17 * Percentages!$D$27)</f>
        <v>103.9952682</v>
      </c>
      <c r="Z195" s="8">
        <f>Z123 * (Percentages!Z$17 * Percentages!$D$27)</f>
        <v>93.94741622</v>
      </c>
      <c r="AA195" s="8">
        <f>AA123 * (Percentages!AA$17 * Percentages!$D$27)</f>
        <v>83.72886491</v>
      </c>
      <c r="AB195" s="8">
        <f>AB123 * (Percentages!AB$17 * Percentages!$D$27)</f>
        <v>101.9530423</v>
      </c>
      <c r="AC195" s="8">
        <f>AC123 * (Percentages!AC$17 * Percentages!$D$27)</f>
        <v>8.227451739</v>
      </c>
      <c r="AD195" s="8">
        <f>AD123 * (Percentages!AD$17 * Percentages!$D$27)</f>
        <v>153.9860124</v>
      </c>
      <c r="AE195" s="8">
        <f>AE123 * (Percentages!AE$17 * Percentages!$D$27)</f>
        <v>77.00469974</v>
      </c>
      <c r="AF195" s="12">
        <f>AF123 * (Percentages!AF$18 * Percentages!$D$27)</f>
        <v>25.92444973</v>
      </c>
      <c r="AG195" s="11">
        <v>0.0</v>
      </c>
      <c r="AH195" s="12">
        <f>AH123 * (Percentages!AH$18 * Percentages!$D$27)</f>
        <v>63.82340192</v>
      </c>
      <c r="AI195" s="12">
        <f>AI123 * (Percentages!AI$18 * Percentages!$D$27)</f>
        <v>81.28065249</v>
      </c>
      <c r="AJ195" s="12">
        <f>AJ123 * (Percentages!AJ$18 * Percentages!$D$27)</f>
        <v>76.97829209</v>
      </c>
      <c r="AK195" s="12">
        <f>AK123 * (Percentages!AK$18 * Percentages!$D$27)</f>
        <v>73.57455642</v>
      </c>
      <c r="AL195" s="12">
        <f>AL123 * (Percentages!AL$18 * Percentages!$D$27)</f>
        <v>0</v>
      </c>
      <c r="AM195" s="12">
        <f>AM123 * (Percentages!AM$18 * Percentages!$D$27)</f>
        <v>60.33421132</v>
      </c>
      <c r="AN195" s="12">
        <f>AN123 * (Percentages!AN$18 * Percentages!$D$27)</f>
        <v>44.10671083</v>
      </c>
      <c r="AO195" s="12">
        <f>AO123 * (Percentages!AO$18 * Percentages!$D$27)</f>
        <v>47.00567855</v>
      </c>
      <c r="AP195" s="12">
        <f>AP123 * (Percentages!AP$18 * Percentages!$D$27)</f>
        <v>53.8874032</v>
      </c>
      <c r="AQ195" s="12">
        <f>AQ123 * (Percentages!AQ$18 * Percentages!$D$27)</f>
        <v>29.81448885</v>
      </c>
      <c r="AR195" s="12">
        <f>AR123 * (Percentages!AR$18 * Percentages!$D$27)</f>
        <v>67.87246736</v>
      </c>
      <c r="AS195" s="12">
        <f>AS123 * (Percentages!AS$18 * Percentages!$D$27)</f>
        <v>61.04522697</v>
      </c>
      <c r="AT195" s="12">
        <f>AT123 * (Percentages!AT$18 * Percentages!$D$27)</f>
        <v>44.73121023</v>
      </c>
      <c r="AU195" s="12">
        <f>AU123 * (Percentages!AU$18 * Percentages!$D$27)</f>
        <v>25.07550093</v>
      </c>
      <c r="AV195" s="12">
        <f>AV123 * (Percentages!AV$18 * Percentages!$D$27)</f>
        <v>162.0573078</v>
      </c>
      <c r="AW195" s="12">
        <f>AW123 * (Percentages!AW$18 * Percentages!$D$27)</f>
        <v>93.30058575</v>
      </c>
      <c r="AX195" s="12">
        <f>AX123 * (Percentages!AX$18 * Percentages!$D$27)</f>
        <v>81.10883459</v>
      </c>
      <c r="AY195" s="12">
        <f>AY123 * (Percentages!AY$18 * Percentages!$D$27)</f>
        <v>0</v>
      </c>
      <c r="AZ195" s="12">
        <f>AZ123 * (Percentages!AZ$18 * Percentages!$D$27)</f>
        <v>26.22052842</v>
      </c>
      <c r="BA195" s="12">
        <f>BA123 * (Percentages!BA$18 * Percentages!$D$27)</f>
        <v>89.82202925</v>
      </c>
      <c r="BB195" s="12">
        <f>BB123 * (Percentages!BB$18 * Percentages!$D$27)</f>
        <v>26.98790249</v>
      </c>
    </row>
    <row r="196">
      <c r="A196" s="2" t="s">
        <v>78</v>
      </c>
      <c r="B196" s="8">
        <f>B124 * (Percentages!B$17 * Percentages!$D$27)</f>
        <v>114.6105026</v>
      </c>
      <c r="C196" s="8">
        <f>C124 * (Percentages!C$17 * Percentages!$D$27)</f>
        <v>23.87523894</v>
      </c>
      <c r="D196" s="5">
        <v>0.0</v>
      </c>
      <c r="E196" s="8">
        <f>E124 * (Percentages!E$17 * Percentages!$D$27)</f>
        <v>193.5426127</v>
      </c>
      <c r="F196" s="8">
        <f>F124 * (Percentages!F$17 * Percentages!$D$27)</f>
        <v>203.4834807</v>
      </c>
      <c r="G196" s="8">
        <f>G124 * (Percentages!G$17 * Percentages!$D$27)</f>
        <v>34.3667938</v>
      </c>
      <c r="H196" s="8">
        <f>H124 * (Percentages!H$17 * Percentages!$D$27)</f>
        <v>180.7991713</v>
      </c>
      <c r="I196" s="8">
        <f>I124 * (Percentages!I$17 * Percentages!$D$27)</f>
        <v>0</v>
      </c>
      <c r="J196" s="8">
        <f>J124 * (Percentages!J$17 * Percentages!$D$27)</f>
        <v>101.4739522</v>
      </c>
      <c r="K196" s="8">
        <f>K124 * (Percentages!K$17 * Percentages!$D$27)</f>
        <v>46.58220397</v>
      </c>
      <c r="L196" s="8">
        <f>L124 * (Percentages!L$17 * Percentages!$D$27)</f>
        <v>149.4831122</v>
      </c>
      <c r="M196" s="8">
        <f>M124 * (Percentages!M$17 * Percentages!$D$27)</f>
        <v>171.3158766</v>
      </c>
      <c r="N196" s="8">
        <f>N124 * (Percentages!N$17 * Percentages!$D$27)</f>
        <v>149.8975976</v>
      </c>
      <c r="O196" s="8">
        <f>O124 * (Percentages!O$17 * Percentages!$D$27)</f>
        <v>136.8352242</v>
      </c>
      <c r="P196" s="8">
        <f>P124 * (Percentages!P$17 * Percentages!$D$27)</f>
        <v>2.709770485</v>
      </c>
      <c r="Q196" s="8">
        <f>Q124 * (Percentages!Q$17 * Percentages!$D$27)</f>
        <v>17.76284169</v>
      </c>
      <c r="R196" s="8">
        <f>R124 * (Percentages!R$17 * Percentages!$D$27)</f>
        <v>22.87104252</v>
      </c>
      <c r="S196" s="8">
        <f>S124 * (Percentages!S$17 * Percentages!$D$27)</f>
        <v>77.26315709</v>
      </c>
      <c r="T196" s="8">
        <f>T124 * (Percentages!T$17 * Percentages!$D$27)</f>
        <v>77.16128039</v>
      </c>
      <c r="U196" s="8">
        <f>U124 * (Percentages!U$17 * Percentages!$D$27)</f>
        <v>59.47804418</v>
      </c>
      <c r="V196" s="8">
        <f>V124 * (Percentages!V$17 * Percentages!$D$27)</f>
        <v>43.42536774</v>
      </c>
      <c r="W196" s="8">
        <f>W124 * (Percentages!W$17 * Percentages!$D$27)</f>
        <v>159.5576621</v>
      </c>
      <c r="X196" s="8">
        <f>X124 * (Percentages!X$17 * Percentages!$D$27)</f>
        <v>174.7972641</v>
      </c>
      <c r="Y196" s="8">
        <f>Y124 * (Percentages!Y$17 * Percentages!$D$27)</f>
        <v>72.21893627</v>
      </c>
      <c r="Z196" s="8">
        <f>Z124 * (Percentages!Z$17 * Percentages!$D$27)</f>
        <v>58.02634531</v>
      </c>
      <c r="AA196" s="8">
        <f>AA124 * (Percentages!AA$17 * Percentages!$D$27)</f>
        <v>148.5512119</v>
      </c>
      <c r="AB196" s="8">
        <f>AB124 * (Percentages!AB$17 * Percentages!$D$27)</f>
        <v>5.228361144</v>
      </c>
      <c r="AC196" s="8">
        <f>AC124 * (Percentages!AC$17 * Percentages!$D$27)</f>
        <v>85.0170013</v>
      </c>
      <c r="AD196" s="8">
        <f>AD124 * (Percentages!AD$17 * Percentages!$D$27)</f>
        <v>110.7618686</v>
      </c>
      <c r="AE196" s="8">
        <f>AE124 * (Percentages!AE$17 * Percentages!$D$27)</f>
        <v>47.79602053</v>
      </c>
      <c r="AF196" s="12">
        <f>AF124 * (Percentages!AF$18 * Percentages!$D$27)</f>
        <v>14.40247207</v>
      </c>
      <c r="AG196" s="11">
        <v>0.0</v>
      </c>
      <c r="AH196" s="12">
        <f>AH124 * (Percentages!AH$18 * Percentages!$D$27)</f>
        <v>142.8428519</v>
      </c>
      <c r="AI196" s="12">
        <f>AI124 * (Percentages!AI$18 * Percentages!$D$27)</f>
        <v>170.4271746</v>
      </c>
      <c r="AJ196" s="12">
        <f>AJ124 * (Percentages!AJ$18 * Percentages!$D$27)</f>
        <v>42.47078184</v>
      </c>
      <c r="AK196" s="12">
        <f>AK124 * (Percentages!AK$18 * Percentages!$D$27)</f>
        <v>19.074885</v>
      </c>
      <c r="AL196" s="12">
        <f>AL124 * (Percentages!AL$18 * Percentages!$D$27)</f>
        <v>36.99790167</v>
      </c>
      <c r="AM196" s="12">
        <f>AM124 * (Percentages!AM$18 * Percentages!$D$27)</f>
        <v>8.619173046</v>
      </c>
      <c r="AN196" s="12">
        <f>AN124 * (Percentages!AN$18 * Percentages!$D$27)</f>
        <v>124.0501242</v>
      </c>
      <c r="AO196" s="12">
        <f>AO124 * (Percentages!AO$18 * Percentages!$D$27)</f>
        <v>96.94921201</v>
      </c>
      <c r="AP196" s="12">
        <f>AP124 * (Percentages!AP$18 * Percentages!$D$27)</f>
        <v>48.49866288</v>
      </c>
      <c r="AQ196" s="12">
        <f>AQ124 * (Percentages!AQ$18 * Percentages!$D$27)</f>
        <v>113.8371393</v>
      </c>
      <c r="AR196" s="12">
        <f>AR124 * (Percentages!AR$18 * Percentages!$D$27)</f>
        <v>194.7644716</v>
      </c>
      <c r="AS196" s="12">
        <f>AS124 * (Percentages!AS$18 * Percentages!$D$27)</f>
        <v>167.8743742</v>
      </c>
      <c r="AT196" s="12">
        <f>AT124 * (Percentages!AT$18 * Percentages!$D$27)</f>
        <v>8.387101918</v>
      </c>
      <c r="AU196" s="12">
        <f>AU124 * (Percentages!AU$18 * Percentages!$D$27)</f>
        <v>5.572333539</v>
      </c>
      <c r="AV196" s="12">
        <f>AV124 * (Percentages!AV$18 * Percentages!$D$27)</f>
        <v>122.3074021</v>
      </c>
      <c r="AW196" s="12">
        <f>AW124 * (Percentages!AW$18 * Percentages!$D$27)</f>
        <v>104.6097477</v>
      </c>
      <c r="AX196" s="12">
        <f>AX124 * (Percentages!AX$18 * Percentages!$D$27)</f>
        <v>162.2176692</v>
      </c>
      <c r="AY196" s="12">
        <f>AY124 * (Percentages!AY$18 * Percentages!$D$27)</f>
        <v>48.65914167</v>
      </c>
      <c r="AZ196" s="12">
        <f>AZ124 * (Percentages!AZ$18 * Percentages!$D$27)</f>
        <v>57.68516253</v>
      </c>
      <c r="BA196" s="12">
        <f>BA124 * (Percentages!BA$18 * Percentages!$D$27)</f>
        <v>34.76981777</v>
      </c>
      <c r="BB196" s="12">
        <f>BB124 * (Percentages!BB$18 * Percentages!$D$27)</f>
        <v>104.9529541</v>
      </c>
    </row>
    <row r="197">
      <c r="A197" s="2" t="s">
        <v>111</v>
      </c>
      <c r="B197" s="8">
        <f>B125 * (Percentages!B$17 * Percentages!$D$27)</f>
        <v>114.6105026</v>
      </c>
      <c r="C197" s="8">
        <f>C125 * (Percentages!C$17 * Percentages!$D$27)</f>
        <v>23.87523894</v>
      </c>
      <c r="D197" s="5">
        <v>0.0</v>
      </c>
      <c r="E197" s="8">
        <f>E125 * (Percentages!E$17 * Percentages!$D$27)</f>
        <v>160.676886</v>
      </c>
      <c r="F197" s="8">
        <f>F125 * (Percentages!F$17 * Percentages!$D$27)</f>
        <v>137.9549022</v>
      </c>
      <c r="G197" s="8">
        <f>G125 * (Percentages!G$17 * Percentages!$D$27)</f>
        <v>53.11231769</v>
      </c>
      <c r="H197" s="8">
        <f>H125 * (Percentages!H$17 * Percentages!$D$27)</f>
        <v>237.5204799</v>
      </c>
      <c r="I197" s="8">
        <f>I125 * (Percentages!I$17 * Percentages!$D$27)</f>
        <v>0</v>
      </c>
      <c r="J197" s="8">
        <f>J125 * (Percentages!J$17 * Percentages!$D$27)</f>
        <v>92.77618484</v>
      </c>
      <c r="K197" s="8">
        <f>K125 * (Percentages!K$17 * Percentages!$D$27)</f>
        <v>107.7213467</v>
      </c>
      <c r="L197" s="8">
        <f>L125 * (Percentages!L$17 * Percentages!$D$27)</f>
        <v>51.74415421</v>
      </c>
      <c r="M197" s="8">
        <f>M125 * (Percentages!M$17 * Percentages!$D$27)</f>
        <v>91.18425692</v>
      </c>
      <c r="N197" s="8">
        <f>N125 * (Percentages!N$17 * Percentages!$D$27)</f>
        <v>47.33608344</v>
      </c>
      <c r="O197" s="8">
        <f>O125 * (Percentages!O$17 * Percentages!$D$27)</f>
        <v>171.7718771</v>
      </c>
      <c r="P197" s="8">
        <f>P125 * (Percentages!P$17 * Percentages!$D$27)</f>
        <v>86.71265551</v>
      </c>
      <c r="Q197" s="8">
        <f>Q125 * (Percentages!Q$17 * Percentages!$D$27)</f>
        <v>8.881420845</v>
      </c>
      <c r="R197" s="8">
        <f>R125 * (Percentages!R$17 * Percentages!$D$27)</f>
        <v>14.29440157</v>
      </c>
      <c r="S197" s="8">
        <f>S125 * (Percentages!S$17 * Percentages!$D$27)</f>
        <v>130.7530351</v>
      </c>
      <c r="T197" s="8">
        <f>T125 * (Percentages!T$17 * Percentages!$D$27)</f>
        <v>137.7880007</v>
      </c>
      <c r="U197" s="8">
        <f>U125 * (Percentages!U$17 * Percentages!$D$27)</f>
        <v>163.5646215</v>
      </c>
      <c r="V197" s="8">
        <f>V125 * (Percentages!V$17 * Percentages!$D$27)</f>
        <v>12.40724792</v>
      </c>
      <c r="W197" s="8">
        <f>W125 * (Percentages!W$17 * Percentages!$D$27)</f>
        <v>78.32830683</v>
      </c>
      <c r="X197" s="8">
        <f>X125 * (Percentages!X$17 * Percentages!$D$27)</f>
        <v>185.8955031</v>
      </c>
      <c r="Y197" s="8">
        <f>Y125 * (Percentages!Y$17 * Percentages!$D$27)</f>
        <v>75.10769372</v>
      </c>
      <c r="Z197" s="8">
        <f>Z125 * (Percentages!Z$17 * Percentages!$D$27)</f>
        <v>129.8684871</v>
      </c>
      <c r="AA197" s="8">
        <f>AA125 * (Percentages!AA$17 * Percentages!$D$27)</f>
        <v>164.7567987</v>
      </c>
      <c r="AB197" s="8">
        <f>AB125 * (Percentages!AB$17 * Percentages!$D$27)</f>
        <v>15.68508343</v>
      </c>
      <c r="AC197" s="8">
        <f>AC125 * (Percentages!AC$17 * Percentages!$D$27)</f>
        <v>43.87974261</v>
      </c>
      <c r="AD197" s="8">
        <f>AD125 * (Percentages!AD$17 * Percentages!$D$27)</f>
        <v>105.3588506</v>
      </c>
      <c r="AE197" s="8">
        <f>AE125 * (Percentages!AE$17 * Percentages!$D$27)</f>
        <v>47.79602053</v>
      </c>
      <c r="AF197" s="12">
        <f>AF125 * (Percentages!AF$18 * Percentages!$D$27)</f>
        <v>25.92444973</v>
      </c>
      <c r="AG197" s="11">
        <v>0.0</v>
      </c>
      <c r="AH197" s="12">
        <f>AH125 * (Percentages!AH$18 * Percentages!$D$27)</f>
        <v>145.8820615</v>
      </c>
      <c r="AI197" s="12">
        <f>AI125 * (Percentages!AI$18 * Percentages!$D$27)</f>
        <v>28.84152185</v>
      </c>
      <c r="AJ197" s="12">
        <f>AJ125 * (Percentages!AJ$18 * Percentages!$D$27)</f>
        <v>98.21368301</v>
      </c>
      <c r="AK197" s="12">
        <f>AK125 * (Percentages!AK$18 * Percentages!$D$27)</f>
        <v>70.84957285</v>
      </c>
      <c r="AL197" s="12">
        <f>AL125 * (Percentages!AL$18 * Percentages!$D$27)</f>
        <v>39.84389411</v>
      </c>
      <c r="AM197" s="12">
        <f>AM125 * (Percentages!AM$18 * Percentages!$D$27)</f>
        <v>83.31867277</v>
      </c>
      <c r="AN197" s="12">
        <f>AN125 * (Percentages!AN$18 * Percentages!$D$27)</f>
        <v>77.18674394</v>
      </c>
      <c r="AO197" s="12">
        <f>AO125 * (Percentages!AO$18 * Percentages!$D$27)</f>
        <v>117.5141964</v>
      </c>
      <c r="AP197" s="12">
        <f>AP125 * (Percentages!AP$18 * Percentages!$D$27)</f>
        <v>48.49866288</v>
      </c>
      <c r="AQ197" s="12">
        <f>AQ125 * (Percentages!AQ$18 * Percentages!$D$27)</f>
        <v>159.9140766</v>
      </c>
      <c r="AR197" s="12">
        <f>AR125 * (Percentages!AR$18 * Percentages!$D$27)</f>
        <v>153.4507958</v>
      </c>
      <c r="AS197" s="12">
        <f>AS125 * (Percentages!AS$18 * Percentages!$D$27)</f>
        <v>70.20201102</v>
      </c>
      <c r="AT197" s="12">
        <f>AT125 * (Percentages!AT$18 * Percentages!$D$27)</f>
        <v>100.645223</v>
      </c>
      <c r="AU197" s="12">
        <f>AU125 * (Percentages!AU$18 * Percentages!$D$27)</f>
        <v>91.94350339</v>
      </c>
      <c r="AV197" s="12">
        <f>AV125 * (Percentages!AV$18 * Percentages!$D$27)</f>
        <v>79.49981139</v>
      </c>
      <c r="AW197" s="12">
        <f>AW125 * (Percentages!AW$18 * Percentages!$D$27)</f>
        <v>73.50955241</v>
      </c>
      <c r="AX197" s="12">
        <f>AX125 * (Percentages!AX$18 * Percentages!$D$27)</f>
        <v>148.2333874</v>
      </c>
      <c r="AY197" s="12">
        <f>AY125 * (Percentages!AY$18 * Percentages!$D$27)</f>
        <v>29.73614213</v>
      </c>
      <c r="AZ197" s="12">
        <f>AZ125 * (Percentages!AZ$18 * Percentages!$D$27)</f>
        <v>94.39390233</v>
      </c>
      <c r="BA197" s="12">
        <f>BA125 * (Percentages!BA$18 * Percentages!$D$27)</f>
        <v>60.84718111</v>
      </c>
      <c r="BB197" s="12">
        <f>BB125 * (Percentages!BB$18 * Percentages!$D$27)</f>
        <v>122.9448891</v>
      </c>
    </row>
    <row r="198">
      <c r="A198" s="2" t="s">
        <v>79</v>
      </c>
      <c r="B198" s="8">
        <f>B126 * (Percentages!B$17 * Percentages!$D$27)</f>
        <v>0</v>
      </c>
      <c r="C198" s="8">
        <f>C126 * (Percentages!C$17 * Percentages!$D$27)</f>
        <v>139.8406852</v>
      </c>
      <c r="D198" s="5">
        <v>0.0</v>
      </c>
      <c r="E198" s="8">
        <f>E126 * (Percentages!E$17 * Percentages!$D$27)</f>
        <v>208.1496024</v>
      </c>
      <c r="F198" s="8">
        <f>F126 * (Percentages!F$17 * Percentages!$D$27)</f>
        <v>117.2616668</v>
      </c>
      <c r="G198" s="8">
        <f>G126 * (Percentages!G$17 * Percentages!$D$27)</f>
        <v>134.3429212</v>
      </c>
      <c r="H198" s="8">
        <f>H126 * (Percentages!H$17 * Percentages!$D$27)</f>
        <v>0</v>
      </c>
      <c r="I198" s="8">
        <f>I126 * (Percentages!I$17 * Percentages!$D$27)</f>
        <v>0</v>
      </c>
      <c r="J198" s="8">
        <f>J126 * (Percentages!J$17 * Percentages!$D$27)</f>
        <v>43.48883664</v>
      </c>
      <c r="K198" s="8">
        <f>K126 * (Percentages!K$17 * Percentages!$D$27)</f>
        <v>32.02526523</v>
      </c>
      <c r="L198" s="8">
        <f>L126 * (Percentages!L$17 * Percentages!$D$27)</f>
        <v>89.11493225</v>
      </c>
      <c r="M198" s="8">
        <f>M126 * (Percentages!M$17 * Percentages!$D$27)</f>
        <v>38.68423021</v>
      </c>
      <c r="N198" s="8">
        <f>N126 * (Percentages!N$17 * Percentages!$D$27)</f>
        <v>68.37434274</v>
      </c>
      <c r="O198" s="8">
        <f>O126 * (Percentages!O$17 * Percentages!$D$27)</f>
        <v>49.49359172</v>
      </c>
      <c r="P198" s="8">
        <f>P126 * (Percentages!P$17 * Percentages!$D$27)</f>
        <v>92.13219647</v>
      </c>
      <c r="Q198" s="8">
        <f>Q126 * (Percentages!Q$17 * Percentages!$D$27)</f>
        <v>156.9051016</v>
      </c>
      <c r="R198" s="8">
        <f>R126 * (Percentages!R$17 * Percentages!$D$27)</f>
        <v>28.58880315</v>
      </c>
      <c r="S198" s="8">
        <f>S126 * (Percentages!S$17 * Percentages!$D$27)</f>
        <v>115.8947356</v>
      </c>
      <c r="T198" s="8">
        <f>T126 * (Percentages!T$17 * Percentages!$D$27)</f>
        <v>60.6267203</v>
      </c>
      <c r="U198" s="8">
        <f>U126 * (Percentages!U$17 * Percentages!$D$27)</f>
        <v>86.24316406</v>
      </c>
      <c r="V198" s="8">
        <f>V126 * (Percentages!V$17 * Percentages!$D$27)</f>
        <v>12.40724792</v>
      </c>
      <c r="W198" s="8">
        <f>W126 * (Percentages!W$17 * Percentages!$D$27)</f>
        <v>78.32830683</v>
      </c>
      <c r="X198" s="8">
        <f>X126 * (Percentages!X$17 * Percentages!$D$27)</f>
        <v>99.88415093</v>
      </c>
      <c r="Y198" s="8">
        <f>Y126 * (Percentages!Y$17 * Percentages!$D$27)</f>
        <v>25.99881706</v>
      </c>
      <c r="Z198" s="8">
        <f>Z126 * (Percentages!Z$17 * Percentages!$D$27)</f>
        <v>5.526318601</v>
      </c>
      <c r="AA198" s="8">
        <f>AA126 * (Percentages!AA$17 * Percentages!$D$27)</f>
        <v>54.01862253</v>
      </c>
      <c r="AB198" s="8">
        <f>AB126 * (Percentages!AB$17 * Percentages!$D$27)</f>
        <v>2.614180572</v>
      </c>
      <c r="AC198" s="8">
        <f>AC126 * (Percentages!AC$17 * Percentages!$D$27)</f>
        <v>161.8065509</v>
      </c>
      <c r="AD198" s="8">
        <f>AD126 * (Percentages!AD$17 * Percentages!$D$27)</f>
        <v>0</v>
      </c>
      <c r="AE198" s="8">
        <f>AE126 * (Percentages!AE$17 * Percentages!$D$27)</f>
        <v>143.3880616</v>
      </c>
      <c r="AF198" s="12">
        <f>AF126 * (Percentages!AF$18 * Percentages!$D$27)</f>
        <v>129.6222487</v>
      </c>
      <c r="AG198" s="11">
        <v>0.0</v>
      </c>
      <c r="AH198" s="12">
        <f>AH126 * (Percentages!AH$18 * Percentages!$D$27)</f>
        <v>185.3917865</v>
      </c>
      <c r="AI198" s="12">
        <f>AI126 * (Percentages!AI$18 * Percentages!$D$27)</f>
        <v>89.14652209</v>
      </c>
      <c r="AJ198" s="12">
        <f>AJ126 * (Percentages!AJ$18 * Percentages!$D$27)</f>
        <v>151.3021603</v>
      </c>
      <c r="AK198" s="12">
        <f>AK126 * (Percentages!AK$18 * Percentages!$D$27)</f>
        <v>133.524195</v>
      </c>
      <c r="AL198" s="12">
        <f>AL126 * (Percentages!AL$18 * Percentages!$D$27)</f>
        <v>145.1456143</v>
      </c>
      <c r="AM198" s="12">
        <f>AM126 * (Percentages!AM$18 * Percentages!$D$27)</f>
        <v>100.5570189</v>
      </c>
      <c r="AN198" s="12">
        <f>AN126 * (Percentages!AN$18 * Percentages!$D$27)</f>
        <v>173.6701739</v>
      </c>
      <c r="AO198" s="12">
        <f>AO126 * (Percentages!AO$18 * Percentages!$D$27)</f>
        <v>129.265616</v>
      </c>
      <c r="AP198" s="12">
        <f>AP126 * (Percentages!AP$18 * Percentages!$D$27)</f>
        <v>145.4959886</v>
      </c>
      <c r="AQ198" s="12">
        <f>AQ126 * (Percentages!AQ$18 * Percentages!$D$27)</f>
        <v>154.4932604</v>
      </c>
      <c r="AR198" s="12">
        <f>AR126 * (Percentages!AR$18 * Percentages!$D$27)</f>
        <v>191.8134947</v>
      </c>
      <c r="AS198" s="12">
        <f>AS126 * (Percentages!AS$18 * Percentages!$D$27)</f>
        <v>112.9336699</v>
      </c>
      <c r="AT198" s="12">
        <f>AT126 * (Percentages!AT$18 * Percentages!$D$27)</f>
        <v>106.2366243</v>
      </c>
      <c r="AU198" s="12">
        <f>AU126 * (Percentages!AU$18 * Percentages!$D$27)</f>
        <v>122.5913379</v>
      </c>
      <c r="AV198" s="12">
        <f>AV126 * (Percentages!AV$18 * Percentages!$D$27)</f>
        <v>183.4611032</v>
      </c>
      <c r="AW198" s="12">
        <f>AW126 * (Percentages!AW$18 * Percentages!$D$27)</f>
        <v>186.6011715</v>
      </c>
      <c r="AX198" s="12">
        <f>AX126 * (Percentages!AX$18 * Percentages!$D$27)</f>
        <v>184.5925201</v>
      </c>
      <c r="AY198" s="12">
        <f>AY126 * (Percentages!AY$18 * Percentages!$D$27)</f>
        <v>167.6037102</v>
      </c>
      <c r="AZ198" s="12">
        <f>AZ126 * (Percentages!AZ$18 * Percentages!$D$27)</f>
        <v>115.3703251</v>
      </c>
      <c r="BA198" s="12">
        <f>BA126 * (Percentages!BA$18 * Percentages!$D$27)</f>
        <v>121.6943622</v>
      </c>
      <c r="BB198" s="12">
        <f>BB126 * (Percentages!BB$18 * Percentages!$D$27)</f>
        <v>194.9126291</v>
      </c>
    </row>
    <row r="199">
      <c r="A199" s="2" t="s">
        <v>112</v>
      </c>
      <c r="B199" s="8">
        <f>B127 * (Percentages!B$17 * Percentages!$D$27)</f>
        <v>0</v>
      </c>
      <c r="C199" s="8">
        <f>C127 * (Percentages!C$17 * Percentages!$D$27)</f>
        <v>167.1266726</v>
      </c>
      <c r="D199" s="5">
        <v>0.0</v>
      </c>
      <c r="E199" s="8">
        <f>E127 * (Percentages!E$17 * Percentages!$D$27)</f>
        <v>76.68669561</v>
      </c>
      <c r="F199" s="8">
        <f>F127 * (Percentages!F$17 * Percentages!$D$27)</f>
        <v>75.87519618</v>
      </c>
      <c r="G199" s="8">
        <f>G127 * (Percentages!G$17 * Percentages!$D$27)</f>
        <v>18.74552389</v>
      </c>
      <c r="H199" s="8">
        <f>H127 * (Percentages!H$17 * Percentages!$D$27)</f>
        <v>116.9876991</v>
      </c>
      <c r="I199" s="8">
        <f>I127 * (Percentages!I$17 * Percentages!$D$27)</f>
        <v>0</v>
      </c>
      <c r="J199" s="8">
        <f>J127 * (Percentages!J$17 * Percentages!$D$27)</f>
        <v>20.29479043</v>
      </c>
      <c r="K199" s="8">
        <f>K127 * (Percentages!K$17 * Percentages!$D$27)</f>
        <v>0</v>
      </c>
      <c r="L199" s="8">
        <f>L127 * (Percentages!L$17 * Percentages!$D$27)</f>
        <v>120.7363598</v>
      </c>
      <c r="M199" s="8">
        <f>M127 * (Percentages!M$17 * Percentages!$D$27)</f>
        <v>85.65793832</v>
      </c>
      <c r="N199" s="8">
        <f>N127 * (Percentages!N$17 * Percentages!$D$27)</f>
        <v>76.26368998</v>
      </c>
      <c r="O199" s="8">
        <f>O127 * (Percentages!O$17 * Percentages!$D$27)</f>
        <v>98.98718343</v>
      </c>
      <c r="P199" s="8">
        <f>P127 * (Percentages!P$17 * Percentages!$D$27)</f>
        <v>16.25862291</v>
      </c>
      <c r="Q199" s="8">
        <f>Q127 * (Percentages!Q$17 * Percentages!$D$27)</f>
        <v>68.09089314</v>
      </c>
      <c r="R199" s="8">
        <f>R127 * (Percentages!R$17 * Percentages!$D$27)</f>
        <v>37.16544409</v>
      </c>
      <c r="S199" s="8">
        <f>S127 * (Percentages!S$17 * Percentages!$D$27)</f>
        <v>53.48987799</v>
      </c>
      <c r="T199" s="8">
        <f>T127 * (Percentages!T$17 * Percentages!$D$27)</f>
        <v>27.55760014</v>
      </c>
      <c r="U199" s="8">
        <f>U127 * (Percentages!U$17 * Percentages!$D$27)</f>
        <v>23.79121767</v>
      </c>
      <c r="V199" s="8">
        <f>V127 * (Percentages!V$17 * Percentages!$D$27)</f>
        <v>34.11993179</v>
      </c>
      <c r="W199" s="8">
        <f>W127 * (Percentages!W$17 * Percentages!$D$27)</f>
        <v>185.6670977</v>
      </c>
      <c r="X199" s="8">
        <f>X127 * (Percentages!X$17 * Percentages!$D$27)</f>
        <v>144.2771069</v>
      </c>
      <c r="Y199" s="8">
        <f>Y127 * (Percentages!Y$17 * Percentages!$D$27)</f>
        <v>28.88757451</v>
      </c>
      <c r="Z199" s="8">
        <f>Z127 * (Percentages!Z$17 * Percentages!$D$27)</f>
        <v>33.15791161</v>
      </c>
      <c r="AA199" s="8">
        <f>AA127 * (Percentages!AA$17 * Percentages!$D$27)</f>
        <v>72.92514041</v>
      </c>
      <c r="AB199" s="8">
        <f>AB127 * (Percentages!AB$17 * Percentages!$D$27)</f>
        <v>18.299264</v>
      </c>
      <c r="AC199" s="8">
        <f>AC127 * (Percentages!AC$17 * Percentages!$D$27)</f>
        <v>27.42483913</v>
      </c>
      <c r="AD199" s="8">
        <f>AD127 * (Percentages!AD$17 * Percentages!$D$27)</f>
        <v>118.8663955</v>
      </c>
      <c r="AE199" s="8">
        <f>AE127 * (Percentages!AE$17 * Percentages!$D$27)</f>
        <v>124.8007203</v>
      </c>
      <c r="AF199" s="12">
        <f>AF127 * (Percentages!AF$18 * Percentages!$D$27)</f>
        <v>129.6222487</v>
      </c>
      <c r="AG199" s="11">
        <v>0.0</v>
      </c>
      <c r="AH199" s="12">
        <f>AH127 * (Percentages!AH$18 * Percentages!$D$27)</f>
        <v>194.5094154</v>
      </c>
      <c r="AI199" s="12">
        <f>AI127 * (Percentages!AI$18 * Percentages!$D$27)</f>
        <v>162.561305</v>
      </c>
      <c r="AJ199" s="12">
        <f>AJ127 * (Percentages!AJ$18 * Percentages!$D$27)</f>
        <v>29.19866252</v>
      </c>
      <c r="AK199" s="12">
        <f>AK127 * (Percentages!AK$18 * Percentages!$D$27)</f>
        <v>13.62491786</v>
      </c>
      <c r="AL199" s="12">
        <f>AL127 * (Percentages!AL$18 * Percentages!$D$27)</f>
        <v>14.22996218</v>
      </c>
      <c r="AM199" s="12">
        <f>AM127 * (Percentages!AM$18 * Percentages!$D$27)</f>
        <v>120.6684226</v>
      </c>
      <c r="AN199" s="12">
        <f>AN127 * (Percentages!AN$18 * Percentages!$D$27)</f>
        <v>148.860149</v>
      </c>
      <c r="AO199" s="12">
        <f>AO127 * (Percentages!AO$18 * Percentages!$D$27)</f>
        <v>114.5763415</v>
      </c>
      <c r="AP199" s="12">
        <f>AP127 * (Percentages!AP$18 * Percentages!$D$27)</f>
        <v>123.9410274</v>
      </c>
      <c r="AQ199" s="12">
        <f>AQ127 * (Percentages!AQ$18 * Percentages!$D$27)</f>
        <v>135.5204039</v>
      </c>
      <c r="AR199" s="12">
        <f>AR127 * (Percentages!AR$18 * Percentages!$D$27)</f>
        <v>153.4507958</v>
      </c>
      <c r="AS199" s="12">
        <f>AS127 * (Percentages!AS$18 * Percentages!$D$27)</f>
        <v>100.7246245</v>
      </c>
      <c r="AT199" s="12">
        <f>AT127 * (Percentages!AT$18 * Percentages!$D$27)</f>
        <v>128.6022294</v>
      </c>
      <c r="AU199" s="12">
        <f>AU127 * (Percentages!AU$18 * Percentages!$D$27)</f>
        <v>114.2328376</v>
      </c>
      <c r="AV199" s="12">
        <f>AV127 * (Percentages!AV$18 * Percentages!$D$27)</f>
        <v>131.4804573</v>
      </c>
      <c r="AW199" s="12">
        <f>AW127 * (Percentages!AW$18 * Percentages!$D$27)</f>
        <v>104.6097477</v>
      </c>
      <c r="AX199" s="12">
        <f>AX127 * (Percentages!AX$18 * Percentages!$D$27)</f>
        <v>111.8742546</v>
      </c>
      <c r="AY199" s="12">
        <f>AY127 * (Percentages!AY$18 * Percentages!$D$27)</f>
        <v>40.54928473</v>
      </c>
      <c r="AZ199" s="12">
        <f>AZ127 * (Percentages!AZ$18 * Percentages!$D$27)</f>
        <v>2.622052842</v>
      </c>
      <c r="BA199" s="12">
        <f>BA127 * (Percentages!BA$18 * Percentages!$D$27)</f>
        <v>17.38490889</v>
      </c>
      <c r="BB199" s="12">
        <f>BB127 * (Percentages!BB$18 * Percentages!$D$27)</f>
        <v>173.9220383</v>
      </c>
    </row>
    <row r="200">
      <c r="A200" s="2" t="s">
        <v>80</v>
      </c>
      <c r="B200" s="8">
        <f>B128 * (Percentages!B$17 * Percentages!$D$27)</f>
        <v>114.6105026</v>
      </c>
      <c r="C200" s="8">
        <f>C128 * (Percentages!C$17 * Percentages!$D$27)</f>
        <v>109.1439494</v>
      </c>
      <c r="D200" s="5">
        <v>0.0</v>
      </c>
      <c r="E200" s="8">
        <f>E128 * (Percentages!E$17 * Percentages!$D$27)</f>
        <v>226.4083394</v>
      </c>
      <c r="F200" s="8">
        <f>F128 * (Percentages!F$17 * Percentages!$D$27)</f>
        <v>131.057157</v>
      </c>
      <c r="G200" s="8">
        <f>G128 * (Percentages!G$17 * Percentages!$D$27)</f>
        <v>190.5794929</v>
      </c>
      <c r="H200" s="8">
        <f>H128 * (Percentages!H$17 * Percentages!$D$27)</f>
        <v>202.069662</v>
      </c>
      <c r="I200" s="8">
        <f>I128 * (Percentages!I$17 * Percentages!$D$27)</f>
        <v>0</v>
      </c>
      <c r="J200" s="8">
        <f>J128 * (Percentages!J$17 * Percentages!$D$27)</f>
        <v>124.6679984</v>
      </c>
      <c r="K200" s="8">
        <f>K128 * (Percentages!K$17 * Percentages!$D$27)</f>
        <v>142.6579996</v>
      </c>
      <c r="L200" s="8">
        <f>L128 * (Percentages!L$17 * Percentages!$D$27)</f>
        <v>103.4883084</v>
      </c>
      <c r="M200" s="8">
        <f>M128 * (Percentages!M$17 * Percentages!$D$27)</f>
        <v>69.07898252</v>
      </c>
      <c r="N200" s="8">
        <f>N128 * (Percentages!N$17 * Percentages!$D$27)</f>
        <v>60.4849955</v>
      </c>
      <c r="O200" s="8">
        <f>O128 * (Percentages!O$17 * Percentages!$D$27)</f>
        <v>122.2782854</v>
      </c>
      <c r="P200" s="8">
        <f>P128 * (Percentages!P$17 * Percentages!$D$27)</f>
        <v>151.7471471</v>
      </c>
      <c r="Q200" s="8">
        <f>Q128 * (Percentages!Q$17 * Percentages!$D$27)</f>
        <v>121.3794182</v>
      </c>
      <c r="R200" s="8">
        <f>R128 * (Percentages!R$17 * Percentages!$D$27)</f>
        <v>145.8028961</v>
      </c>
      <c r="S200" s="8">
        <f>S128 * (Percentages!S$17 * Percentages!$D$27)</f>
        <v>193.1578927</v>
      </c>
      <c r="T200" s="8">
        <f>T128 * (Percentages!T$17 * Percentages!$D$27)</f>
        <v>88.18432044</v>
      </c>
      <c r="U200" s="8">
        <f>U128 * (Percentages!U$17 * Percentages!$D$27)</f>
        <v>184.3819369</v>
      </c>
      <c r="V200" s="8">
        <f>V128 * (Percentages!V$17 * Percentages!$D$27)</f>
        <v>195.4141548</v>
      </c>
      <c r="W200" s="8">
        <f>W128 * (Percentages!W$17 * Percentages!$D$27)</f>
        <v>55.11991962</v>
      </c>
      <c r="X200" s="8">
        <f>X128 * (Percentages!X$17 * Percentages!$D$27)</f>
        <v>163.6990251</v>
      </c>
      <c r="Y200" s="8">
        <f>Y128 * (Percentages!Y$17 * Percentages!$D$27)</f>
        <v>153.1041449</v>
      </c>
      <c r="Z200" s="8">
        <f>Z128 * (Percentages!Z$17 * Percentages!$D$27)</f>
        <v>24.86843371</v>
      </c>
      <c r="AA200" s="8">
        <f>AA128 * (Percentages!AA$17 * Percentages!$D$27)</f>
        <v>143.1493497</v>
      </c>
      <c r="AB200" s="8">
        <f>AB128 * (Percentages!AB$17 * Percentages!$D$27)</f>
        <v>0</v>
      </c>
      <c r="AC200" s="8">
        <f>AC128 * (Percentages!AC$17 * Percentages!$D$27)</f>
        <v>145.3516474</v>
      </c>
      <c r="AD200" s="8">
        <f>AD128 * (Percentages!AD$17 * Percentages!$D$27)</f>
        <v>64.83621574</v>
      </c>
      <c r="AE200" s="8">
        <f>AE128 * (Percentages!AE$17 * Percentages!$D$27)</f>
        <v>63.72802737</v>
      </c>
      <c r="AF200" s="12">
        <f>AF128 * (Percentages!AF$18 * Percentages!$D$27)</f>
        <v>106.5782933</v>
      </c>
      <c r="AG200" s="11">
        <v>0.0</v>
      </c>
      <c r="AH200" s="12">
        <f>AH128 * (Percentages!AH$18 * Percentages!$D$27)</f>
        <v>151.9604808</v>
      </c>
      <c r="AI200" s="12">
        <f>AI128 * (Percentages!AI$18 * Percentages!$D$27)</f>
        <v>26.21956532</v>
      </c>
      <c r="AJ200" s="12">
        <f>AJ128 * (Percentages!AJ$18 * Percentages!$D$27)</f>
        <v>66.36059663</v>
      </c>
      <c r="AK200" s="12">
        <f>AK128 * (Percentages!AK$18 * Percentages!$D$27)</f>
        <v>89.92445785</v>
      </c>
      <c r="AL200" s="12">
        <f>AL128 * (Percentages!AL$18 * Percentages!$D$27)</f>
        <v>28.45992436</v>
      </c>
      <c r="AM200" s="12">
        <f>AM128 * (Percentages!AM$18 * Percentages!$D$27)</f>
        <v>40.22280755</v>
      </c>
      <c r="AN200" s="12">
        <f>AN128 * (Percentages!AN$18 * Percentages!$D$27)</f>
        <v>157.1301573</v>
      </c>
      <c r="AO200" s="12">
        <f>AO128 * (Percentages!AO$18 * Percentages!$D$27)</f>
        <v>143.9548906</v>
      </c>
      <c r="AP200" s="12">
        <f>AP128 * (Percentages!AP$18 * Percentages!$D$27)</f>
        <v>94.3029556</v>
      </c>
      <c r="AQ200" s="12">
        <f>AQ128 * (Percentages!AQ$18 * Percentages!$D$27)</f>
        <v>149.0724443</v>
      </c>
      <c r="AR200" s="12">
        <f>AR128 * (Percentages!AR$18 * Percentages!$D$27)</f>
        <v>197.7154484</v>
      </c>
      <c r="AS200" s="12">
        <f>AS128 * (Percentages!AS$18 * Percentages!$D$27)</f>
        <v>180.0834196</v>
      </c>
      <c r="AT200" s="12">
        <f>AT128 * (Percentages!AT$18 * Percentages!$D$27)</f>
        <v>2.795700639</v>
      </c>
      <c r="AU200" s="12">
        <f>AU128 * (Percentages!AU$18 * Percentages!$D$27)</f>
        <v>11.14466708</v>
      </c>
      <c r="AV200" s="12">
        <f>AV128 * (Percentages!AV$18 * Percentages!$D$27)</f>
        <v>201.8072135</v>
      </c>
      <c r="AW200" s="12">
        <f>AW128 * (Percentages!AW$18 * Percentages!$D$27)</f>
        <v>183.773881</v>
      </c>
      <c r="AX200" s="12">
        <f>AX128 * (Percentages!AX$18 * Percentages!$D$27)</f>
        <v>178.9988074</v>
      </c>
      <c r="AY200" s="12">
        <f>AY128 * (Percentages!AY$18 * Percentages!$D$27)</f>
        <v>40.54928473</v>
      </c>
      <c r="AZ200" s="12">
        <f>AZ128 * (Percentages!AZ$18 * Percentages!$D$27)</f>
        <v>83.90569096</v>
      </c>
      <c r="BA200" s="12">
        <f>BA128 * (Percentages!BA$18 * Percentages!$D$27)</f>
        <v>110.104423</v>
      </c>
      <c r="BB200" s="12">
        <f>BB128 * (Percentages!BB$18 * Percentages!$D$27)</f>
        <v>146.9341358</v>
      </c>
    </row>
    <row r="201">
      <c r="A201" s="2" t="s">
        <v>113</v>
      </c>
      <c r="B201" s="8">
        <f>B129 * (Percentages!B$17 * Percentages!$D$27)</f>
        <v>0</v>
      </c>
      <c r="C201" s="8">
        <f>C129 * (Percentages!C$17 * Percentages!$D$27)</f>
        <v>167.1266726</v>
      </c>
      <c r="D201" s="5">
        <v>0.0</v>
      </c>
      <c r="E201" s="8">
        <f>E129 * (Percentages!E$17 * Percentages!$D$27)</f>
        <v>58.42795856</v>
      </c>
      <c r="F201" s="8">
        <f>F129 * (Percentages!F$17 * Percentages!$D$27)</f>
        <v>37.93759809</v>
      </c>
      <c r="G201" s="8">
        <f>G129 * (Percentages!G$17 * Percentages!$D$27)</f>
        <v>131.2186672</v>
      </c>
      <c r="H201" s="8">
        <f>H129 * (Percentages!H$17 * Percentages!$D$27)</f>
        <v>0</v>
      </c>
      <c r="I201" s="8">
        <f>I129 * (Percentages!I$17 * Percentages!$D$27)</f>
        <v>0</v>
      </c>
      <c r="J201" s="8">
        <f>J129 * (Percentages!J$17 * Percentages!$D$27)</f>
        <v>144.9627888</v>
      </c>
      <c r="K201" s="8">
        <f>K129 * (Percentages!K$17 * Percentages!$D$27)</f>
        <v>168.8604894</v>
      </c>
      <c r="L201" s="8">
        <f>L129 * (Percentages!L$17 * Percentages!$D$27)</f>
        <v>106.3629837</v>
      </c>
      <c r="M201" s="8">
        <f>M129 * (Percentages!M$17 * Percentages!$D$27)</f>
        <v>151.9737615</v>
      </c>
      <c r="N201" s="8">
        <f>N129 * (Percentages!N$17 * Percentages!$D$27)</f>
        <v>155.1571624</v>
      </c>
      <c r="O201" s="8">
        <f>O129 * (Percentages!O$17 * Percentages!$D$27)</f>
        <v>40.75942847</v>
      </c>
      <c r="P201" s="8">
        <f>P129 * (Percentages!P$17 * Percentages!$D$27)</f>
        <v>56.90518018</v>
      </c>
      <c r="Q201" s="8">
        <f>Q129 * (Percentages!Q$17 * Percentages!$D$27)</f>
        <v>127.3003654</v>
      </c>
      <c r="R201" s="8">
        <f>R129 * (Percentages!R$17 * Percentages!$D$27)</f>
        <v>102.9196913</v>
      </c>
      <c r="S201" s="8">
        <f>S129 * (Percentages!S$17 * Percentages!$D$27)</f>
        <v>124.8097153</v>
      </c>
      <c r="T201" s="8">
        <f>T129 * (Percentages!T$17 * Percentages!$D$27)</f>
        <v>46.84792024</v>
      </c>
      <c r="U201" s="8">
        <f>U129 * (Percentages!U$17 * Percentages!$D$27)</f>
        <v>98.13877289</v>
      </c>
      <c r="V201" s="8">
        <f>V129 * (Percentages!V$17 * Percentages!$D$27)</f>
        <v>133.3779152</v>
      </c>
      <c r="W201" s="8">
        <f>W129 * (Percentages!W$17 * Percentages!$D$27)</f>
        <v>127.6461296</v>
      </c>
      <c r="X201" s="8">
        <f>X129 * (Percentages!X$17 * Percentages!$D$27)</f>
        <v>183.1209434</v>
      </c>
      <c r="Y201" s="8">
        <f>Y129 * (Percentages!Y$17 * Percentages!$D$27)</f>
        <v>118.4390555</v>
      </c>
      <c r="Z201" s="8">
        <f>Z129 * (Percentages!Z$17 * Percentages!$D$27)</f>
        <v>85.65793832</v>
      </c>
      <c r="AA201" s="8">
        <f>AA129 * (Percentages!AA$17 * Percentages!$D$27)</f>
        <v>110.7381762</v>
      </c>
      <c r="AB201" s="8">
        <f>AB129 * (Percentages!AB$17 * Percentages!$D$27)</f>
        <v>44.44106972</v>
      </c>
      <c r="AC201" s="8">
        <f>AC129 * (Percentages!AC$17 * Percentages!$D$27)</f>
        <v>43.87974261</v>
      </c>
      <c r="AD201" s="8">
        <f>AD129 * (Percentages!AD$17 * Percentages!$D$27)</f>
        <v>153.9860124</v>
      </c>
      <c r="AE201" s="8">
        <f>AE129 * (Percentages!AE$17 * Percentages!$D$27)</f>
        <v>37.17468263</v>
      </c>
      <c r="AF201" s="12">
        <f>AF129 * (Percentages!AF$18 * Percentages!$D$27)</f>
        <v>129.6222487</v>
      </c>
      <c r="AG201" s="11">
        <v>0.0</v>
      </c>
      <c r="AH201" s="12">
        <f>AH129 * (Percentages!AH$18 * Percentages!$D$27)</f>
        <v>173.2349481</v>
      </c>
      <c r="AI201" s="12">
        <f>AI129 * (Percentages!AI$18 * Percentages!$D$27)</f>
        <v>125.8539135</v>
      </c>
      <c r="AJ201" s="12">
        <f>AJ129 * (Percentages!AJ$18 * Percentages!$D$27)</f>
        <v>114.1402262</v>
      </c>
      <c r="AK201" s="12">
        <f>AK129 * (Percentages!AK$18 * Percentages!$D$27)</f>
        <v>125.3492443</v>
      </c>
      <c r="AL201" s="12">
        <f>AL129 * (Percentages!AL$18 * Percentages!$D$27)</f>
        <v>150.8375991</v>
      </c>
      <c r="AM201" s="12">
        <f>AM129 * (Percentages!AM$18 * Percentages!$D$27)</f>
        <v>112.0492496</v>
      </c>
      <c r="AN201" s="12">
        <f>AN129 * (Percentages!AN$18 * Percentages!$D$27)</f>
        <v>124.0501242</v>
      </c>
      <c r="AO201" s="12">
        <f>AO129 * (Percentages!AO$18 * Percentages!$D$27)</f>
        <v>146.8927455</v>
      </c>
      <c r="AP201" s="12">
        <f>AP129 * (Percentages!AP$18 * Percentages!$D$27)</f>
        <v>91.60858544</v>
      </c>
      <c r="AQ201" s="12">
        <f>AQ129 * (Percentages!AQ$18 * Percentages!$D$27)</f>
        <v>111.1267312</v>
      </c>
      <c r="AR201" s="12">
        <f>AR129 * (Percentages!AR$18 * Percentages!$D$27)</f>
        <v>174.1076337</v>
      </c>
      <c r="AS201" s="12">
        <f>AS129 * (Percentages!AS$18 * Percentages!$D$27)</f>
        <v>192.292465</v>
      </c>
      <c r="AT201" s="12">
        <f>AT129 * (Percentages!AT$18 * Percentages!$D$27)</f>
        <v>89.46242046</v>
      </c>
      <c r="AU201" s="12">
        <f>AU129 * (Percentages!AU$18 * Percentages!$D$27)</f>
        <v>78.01266955</v>
      </c>
      <c r="AV201" s="12">
        <f>AV129 * (Percentages!AV$18 * Percentages!$D$27)</f>
        <v>70.32675623</v>
      </c>
      <c r="AW201" s="12">
        <f>AW129 * (Percentages!AW$18 * Percentages!$D$27)</f>
        <v>48.06393811</v>
      </c>
      <c r="AX201" s="12">
        <f>AX129 * (Percentages!AX$18 * Percentages!$D$27)</f>
        <v>86.70254732</v>
      </c>
      <c r="AY201" s="12">
        <f>AY129 * (Percentages!AY$18 * Percentages!$D$27)</f>
        <v>137.8675681</v>
      </c>
      <c r="AZ201" s="12">
        <f>AZ129 * (Percentages!AZ$18 * Percentages!$D$27)</f>
        <v>44.57489832</v>
      </c>
      <c r="BA201" s="12">
        <f>BA129 * (Percentages!BA$18 * Percentages!$D$27)</f>
        <v>159.3616648</v>
      </c>
      <c r="BB201" s="12">
        <f>BB129 * (Percentages!BB$18 * Percentages!$D$27)</f>
        <v>149.9327916</v>
      </c>
    </row>
    <row r="202">
      <c r="A202" s="2" t="s">
        <v>81</v>
      </c>
      <c r="B202" s="8">
        <f>B130 * (Percentages!B$17 * Percentages!$D$27)</f>
        <v>114.6105026</v>
      </c>
      <c r="C202" s="8">
        <f>C130 * (Percentages!C$17 * Percentages!$D$27)</f>
        <v>34.1074842</v>
      </c>
      <c r="D202" s="5">
        <v>0.0</v>
      </c>
      <c r="E202" s="8">
        <f>E130 * (Percentages!E$17 * Percentages!$D$27)</f>
        <v>175.2838757</v>
      </c>
      <c r="F202" s="8">
        <f>F130 * (Percentages!F$17 * Percentages!$D$27)</f>
        <v>182.7902454</v>
      </c>
      <c r="G202" s="8">
        <f>G130 * (Percentages!G$17 * Percentages!$D$27)</f>
        <v>34.3667938</v>
      </c>
      <c r="H202" s="8">
        <f>H130 * (Percentages!H$17 * Percentages!$D$27)</f>
        <v>141.8032716</v>
      </c>
      <c r="I202" s="8">
        <f>I130 * (Percentages!I$17 * Percentages!$D$27)</f>
        <v>0</v>
      </c>
      <c r="J202" s="8">
        <f>J130 * (Percentages!J$17 * Percentages!$D$27)</f>
        <v>124.6679984</v>
      </c>
      <c r="K202" s="8">
        <f>K130 * (Percentages!K$17 * Percentages!$D$27)</f>
        <v>154.3035506</v>
      </c>
      <c r="L202" s="8">
        <f>L130 * (Percentages!L$17 * Percentages!$D$27)</f>
        <v>80.49090655</v>
      </c>
      <c r="M202" s="8">
        <f>M130 * (Percentages!M$17 * Percentages!$D$27)</f>
        <v>174.0790359</v>
      </c>
      <c r="N202" s="8">
        <f>N130 * (Percentages!N$17 * Percentages!$D$27)</f>
        <v>168.3060744</v>
      </c>
      <c r="O202" s="8">
        <f>O130 * (Percentages!O$17 * Percentages!$D$27)</f>
        <v>81.51885694</v>
      </c>
      <c r="P202" s="8">
        <f>P130 * (Percentages!P$17 * Percentages!$D$27)</f>
        <v>8.129311454</v>
      </c>
      <c r="Q202" s="8">
        <f>Q130 * (Percentages!Q$17 * Percentages!$D$27)</f>
        <v>5.92094723</v>
      </c>
      <c r="R202" s="8">
        <f>R130 * (Percentages!R$17 * Percentages!$D$27)</f>
        <v>40.02432441</v>
      </c>
      <c r="S202" s="8">
        <f>S130 * (Percentages!S$17 * Percentages!$D$27)</f>
        <v>142.6396746</v>
      </c>
      <c r="T202" s="8">
        <f>T130 * (Percentages!T$17 * Percentages!$D$27)</f>
        <v>38.58064019</v>
      </c>
      <c r="U202" s="8">
        <f>U130 * (Percentages!U$17 * Percentages!$D$27)</f>
        <v>98.13877289</v>
      </c>
      <c r="V202" s="8">
        <f>V130 * (Percentages!V$17 * Percentages!$D$27)</f>
        <v>170.599659</v>
      </c>
      <c r="W202" s="8">
        <f>W130 * (Percentages!W$17 * Percentages!$D$27)</f>
        <v>153.7555653</v>
      </c>
      <c r="X202" s="8">
        <f>X130 * (Percentages!X$17 * Percentages!$D$27)</f>
        <v>155.3753459</v>
      </c>
      <c r="Y202" s="8">
        <f>Y130 * (Percentages!Y$17 * Percentages!$D$27)</f>
        <v>89.55148097</v>
      </c>
      <c r="Z202" s="8">
        <f>Z130 * (Percentages!Z$17 * Percentages!$D$27)</f>
        <v>113.2895313</v>
      </c>
      <c r="AA202" s="8">
        <f>AA130 * (Percentages!AA$17 * Percentages!$D$27)</f>
        <v>129.6446941</v>
      </c>
      <c r="AB202" s="8">
        <f>AB130 * (Percentages!AB$17 * Percentages!$D$27)</f>
        <v>73.19705601</v>
      </c>
      <c r="AC202" s="8">
        <f>AC130 * (Percentages!AC$17 * Percentages!$D$27)</f>
        <v>82.27451739</v>
      </c>
      <c r="AD202" s="8">
        <f>AD130 * (Percentages!AD$17 * Percentages!$D$27)</f>
        <v>153.9860124</v>
      </c>
      <c r="AE202" s="8">
        <f>AE130 * (Percentages!AE$17 * Percentages!$D$27)</f>
        <v>177.9074097</v>
      </c>
      <c r="AF202" s="12">
        <f>AF130 * (Percentages!AF$18 * Percentages!$D$27)</f>
        <v>0</v>
      </c>
      <c r="AG202" s="11">
        <v>0.0</v>
      </c>
      <c r="AH202" s="12">
        <f>AH130 * (Percentages!AH$18 * Percentages!$D$27)</f>
        <v>145.8820615</v>
      </c>
      <c r="AI202" s="12">
        <f>AI130 * (Percentages!AI$18 * Percentages!$D$27)</f>
        <v>157.3173919</v>
      </c>
      <c r="AJ202" s="12">
        <f>AJ130 * (Percentages!AJ$18 * Percentages!$D$27)</f>
        <v>63.70617276</v>
      </c>
      <c r="AK202" s="12">
        <f>AK130 * (Percentages!AK$18 * Percentages!$D$27)</f>
        <v>59.94963856</v>
      </c>
      <c r="AL202" s="12">
        <f>AL130 * (Percentages!AL$18 * Percentages!$D$27)</f>
        <v>68.30381847</v>
      </c>
      <c r="AM202" s="12">
        <f>AM130 * (Percentages!AM$18 * Percentages!$D$27)</f>
        <v>120.6684226</v>
      </c>
      <c r="AN202" s="12">
        <f>AN130 * (Percentages!AN$18 * Percentages!$D$27)</f>
        <v>71.67340509</v>
      </c>
      <c r="AO202" s="12">
        <f>AO130 * (Percentages!AO$18 * Percentages!$D$27)</f>
        <v>82.25993746</v>
      </c>
      <c r="AP202" s="12">
        <f>AP130 * (Percentages!AP$18 * Percentages!$D$27)</f>
        <v>37.72118224</v>
      </c>
      <c r="AQ202" s="12">
        <f>AQ130 * (Percentages!AQ$18 * Percentages!$D$27)</f>
        <v>48.7873454</v>
      </c>
      <c r="AR202" s="12">
        <f>AR130 * (Percentages!AR$18 * Percentages!$D$27)</f>
        <v>147.5488421</v>
      </c>
      <c r="AS202" s="12">
        <f>AS130 * (Percentages!AS$18 * Percentages!$D$27)</f>
        <v>173.9788969</v>
      </c>
      <c r="AT202" s="12">
        <f>AT130 * (Percentages!AT$18 * Percentages!$D$27)</f>
        <v>95.05382174</v>
      </c>
      <c r="AU202" s="12">
        <f>AU130 * (Percentages!AU$18 * Percentages!$D$27)</f>
        <v>91.94350339</v>
      </c>
      <c r="AV202" s="12">
        <f>AV130 * (Percentages!AV$18 * Percentages!$D$27)</f>
        <v>70.32675623</v>
      </c>
      <c r="AW202" s="12">
        <f>AW130 * (Percentages!AW$18 * Percentages!$D$27)</f>
        <v>45.23664764</v>
      </c>
      <c r="AX202" s="12">
        <f>AX130 * (Percentages!AX$18 * Percentages!$D$27)</f>
        <v>30.76542002</v>
      </c>
      <c r="AY202" s="12">
        <f>AY130 * (Percentages!AY$18 * Percentages!$D$27)</f>
        <v>54.06571297</v>
      </c>
      <c r="AZ202" s="12">
        <f>AZ130 * (Percentages!AZ$18 * Percentages!$D$27)</f>
        <v>18.3543699</v>
      </c>
      <c r="BA202" s="12">
        <f>BA130 * (Percentages!BA$18 * Percentages!$D$27)</f>
        <v>147.7717255</v>
      </c>
      <c r="BB202" s="12">
        <f>BB130 * (Percentages!BB$18 * Percentages!$D$27)</f>
        <v>95.95698662</v>
      </c>
    </row>
    <row r="203">
      <c r="A203" s="2" t="s">
        <v>86</v>
      </c>
      <c r="B203" s="8">
        <f>B131 * (Percentages!B$17 * Percentages!$D$27)</f>
        <v>114.6105026</v>
      </c>
      <c r="C203" s="8">
        <f>C131 * (Percentages!C$17 * Percentages!$D$27)</f>
        <v>61.39347156</v>
      </c>
      <c r="D203" s="5">
        <v>0.0</v>
      </c>
      <c r="E203" s="8">
        <f>E131 * (Percentages!E$17 * Percentages!$D$27)</f>
        <v>83.99019043</v>
      </c>
      <c r="F203" s="8">
        <f>F131 * (Percentages!F$17 * Percentages!$D$27)</f>
        <v>158.6481375</v>
      </c>
      <c r="G203" s="8">
        <f>G131 * (Percentages!G$17 * Percentages!$D$27)</f>
        <v>6.248507964</v>
      </c>
      <c r="H203" s="8">
        <f>H131 * (Percentages!H$17 * Percentages!$D$27)</f>
        <v>202.069662</v>
      </c>
      <c r="I203" s="8">
        <f>I131 * (Percentages!I$17 * Percentages!$D$27)</f>
        <v>0</v>
      </c>
      <c r="J203" s="8">
        <f>J131 * (Percentages!J$17 * Percentages!$D$27)</f>
        <v>23.19404621</v>
      </c>
      <c r="K203" s="8">
        <f>K131 * (Percentages!K$17 * Percentages!$D$27)</f>
        <v>151.3921629</v>
      </c>
      <c r="L203" s="8">
        <f>L131 * (Percentages!L$17 * Percentages!$D$27)</f>
        <v>2.874675234</v>
      </c>
      <c r="M203" s="8">
        <f>M131 * (Percentages!M$17 * Percentages!$D$27)</f>
        <v>22.1052744</v>
      </c>
      <c r="N203" s="8">
        <f>N131 * (Percentages!N$17 * Percentages!$D$27)</f>
        <v>81.52325481</v>
      </c>
      <c r="O203" s="8">
        <f>O131 * (Percentages!O$17 * Percentages!$D$27)</f>
        <v>8.734163244</v>
      </c>
      <c r="P203" s="8">
        <f>P131 * (Percentages!P$17 * Percentages!$D$27)</f>
        <v>75.87357357</v>
      </c>
      <c r="Q203" s="8">
        <f>Q131 * (Percentages!Q$17 * Percentages!$D$27)</f>
        <v>11.84189446</v>
      </c>
      <c r="R203" s="8">
        <f>R131 * (Percentages!R$17 * Percentages!$D$27)</f>
        <v>20.0121622</v>
      </c>
      <c r="S203" s="8">
        <f>S131 * (Percentages!S$17 * Percentages!$D$27)</f>
        <v>130.7530351</v>
      </c>
      <c r="T203" s="8">
        <f>T131 * (Percentages!T$17 * Percentages!$D$27)</f>
        <v>88.18432044</v>
      </c>
      <c r="U203" s="8">
        <f>U131 * (Percentages!U$17 * Percentages!$D$27)</f>
        <v>139.7734038</v>
      </c>
      <c r="V203" s="8">
        <f>V131 * (Percentages!V$17 * Percentages!$D$27)</f>
        <v>77.54529953</v>
      </c>
      <c r="W203" s="8">
        <f>W131 * (Percentages!W$17 * Percentages!$D$27)</f>
        <v>118.9429844</v>
      </c>
      <c r="X203" s="8">
        <f>X131 * (Percentages!X$17 * Percentages!$D$27)</f>
        <v>155.3753459</v>
      </c>
      <c r="Y203" s="8">
        <f>Y131 * (Percentages!Y$17 * Percentages!$D$27)</f>
        <v>20.22130215</v>
      </c>
      <c r="Z203" s="8">
        <f>Z131 * (Percentages!Z$17 * Percentages!$D$27)</f>
        <v>118.8158499</v>
      </c>
      <c r="AA203" s="8">
        <f>AA131 * (Percentages!AA$17 * Percentages!$D$27)</f>
        <v>62.1214159</v>
      </c>
      <c r="AB203" s="8">
        <f>AB131 * (Percentages!AB$17 * Percentages!$D$27)</f>
        <v>143.7799315</v>
      </c>
      <c r="AC203" s="8">
        <f>AC131 * (Percentages!AC$17 * Percentages!$D$27)</f>
        <v>43.87974261</v>
      </c>
      <c r="AD203" s="8">
        <f>AD131 * (Percentages!AD$17 * Percentages!$D$27)</f>
        <v>172.8965753</v>
      </c>
      <c r="AE203" s="8">
        <f>AE131 * (Percentages!AE$17 * Percentages!$D$27)</f>
        <v>77.00469974</v>
      </c>
      <c r="AF203" s="12">
        <f>AF131 * (Percentages!AF$18 * Percentages!$D$27)</f>
        <v>25.92444973</v>
      </c>
      <c r="AG203" s="11">
        <v>0.0</v>
      </c>
      <c r="AH203" s="12">
        <f>AH131 * (Percentages!AH$18 * Percentages!$D$27)</f>
        <v>130.6860135</v>
      </c>
      <c r="AI203" s="12">
        <f>AI131 * (Percentages!AI$18 * Percentages!$D$27)</f>
        <v>47.19521758</v>
      </c>
      <c r="AJ203" s="12">
        <f>AJ131 * (Percentages!AJ$18 * Percentages!$D$27)</f>
        <v>124.7579217</v>
      </c>
      <c r="AK203" s="12">
        <f>AK131 * (Percentages!AK$18 * Percentages!$D$27)</f>
        <v>108.9993428</v>
      </c>
      <c r="AL203" s="12">
        <f>AL131 * (Percentages!AL$18 * Percentages!$D$27)</f>
        <v>88.22576553</v>
      </c>
      <c r="AM203" s="12">
        <f>AM131 * (Percentages!AM$18 * Percentages!$D$27)</f>
        <v>28.73057682</v>
      </c>
      <c r="AN203" s="12">
        <f>AN131 * (Percentages!AN$18 * Percentages!$D$27)</f>
        <v>140.5901408</v>
      </c>
      <c r="AO203" s="12">
        <f>AO131 * (Percentages!AO$18 * Percentages!$D$27)</f>
        <v>182.1470044</v>
      </c>
      <c r="AP203" s="12">
        <f>AP131 * (Percentages!AP$18 * Percentages!$D$27)</f>
        <v>153.5790991</v>
      </c>
      <c r="AQ203" s="12">
        <f>AQ131 * (Percentages!AQ$18 * Percentages!$D$27)</f>
        <v>170.7557089</v>
      </c>
      <c r="AR203" s="12">
        <f>AR131 * (Percentages!AR$18 * Percentages!$D$27)</f>
        <v>29.50976842</v>
      </c>
      <c r="AS203" s="12">
        <f>AS131 * (Percentages!AS$18 * Percentages!$D$27)</f>
        <v>70.20201102</v>
      </c>
      <c r="AT203" s="12">
        <f>AT131 * (Percentages!AT$18 * Percentages!$D$27)</f>
        <v>50.32261151</v>
      </c>
      <c r="AU203" s="12">
        <f>AU131 * (Percentages!AU$18 * Percentages!$D$27)</f>
        <v>41.79250154</v>
      </c>
      <c r="AV203" s="12">
        <f>AV131 * (Percentages!AV$18 * Percentages!$D$27)</f>
        <v>0</v>
      </c>
      <c r="AW203" s="12">
        <f>AW131 * (Percentages!AW$18 * Percentages!$D$27)</f>
        <v>0</v>
      </c>
      <c r="AX203" s="12">
        <f>AX131 * (Percentages!AX$18 * Percentages!$D$27)</f>
        <v>61.53084004</v>
      </c>
      <c r="AY203" s="12">
        <f>AY131 * (Percentages!AY$18 * Percentages!$D$27)</f>
        <v>78.3952838</v>
      </c>
      <c r="AZ203" s="12">
        <f>AZ131 * (Percentages!AZ$18 * Percentages!$D$27)</f>
        <v>52.44105685</v>
      </c>
      <c r="BA203" s="12">
        <f>BA131 * (Percentages!BA$18 * Percentages!$D$27)</f>
        <v>75.33460518</v>
      </c>
      <c r="BB203" s="12">
        <f>BB131 * (Percentages!BB$18 * Percentages!$D$27)</f>
        <v>101.9542983</v>
      </c>
    </row>
    <row r="204">
      <c r="A204" s="2" t="s">
        <v>119</v>
      </c>
      <c r="B204" s="8">
        <f>B132 * (Percentages!B$17 * Percentages!$D$27)</f>
        <v>0</v>
      </c>
      <c r="C204" s="8">
        <f>C132 * (Percentages!C$17 * Percentages!$D$27)</f>
        <v>61.39347156</v>
      </c>
      <c r="D204" s="5">
        <v>0.0</v>
      </c>
      <c r="E204" s="8">
        <f>E132 * (Percentages!E$17 * Percentages!$D$27)</f>
        <v>87.64193784</v>
      </c>
      <c r="F204" s="8">
        <f>F132 * (Percentages!F$17 * Percentages!$D$27)</f>
        <v>106.9150492</v>
      </c>
      <c r="G204" s="8">
        <f>G132 * (Percentages!G$17 * Percentages!$D$27)</f>
        <v>62.48507964</v>
      </c>
      <c r="H204" s="8">
        <f>H132 * (Percentages!H$17 * Percentages!$D$27)</f>
        <v>74.44671759</v>
      </c>
      <c r="I204" s="8">
        <f>I132 * (Percentages!I$17 * Percentages!$D$27)</f>
        <v>0</v>
      </c>
      <c r="J204" s="8">
        <f>J132 * (Percentages!J$17 * Percentages!$D$27)</f>
        <v>11.59702311</v>
      </c>
      <c r="K204" s="8">
        <f>K132 * (Percentages!K$17 * Percentages!$D$27)</f>
        <v>14.55693874</v>
      </c>
      <c r="L204" s="8">
        <f>L132 * (Percentages!L$17 * Percentages!$D$27)</f>
        <v>28.74675234</v>
      </c>
      <c r="M204" s="8">
        <f>M132 * (Percentages!M$17 * Percentages!$D$27)</f>
        <v>13.8157965</v>
      </c>
      <c r="N204" s="8">
        <f>N132 * (Percentages!N$17 * Percentages!$D$27)</f>
        <v>28.92760655</v>
      </c>
      <c r="O204" s="8">
        <f>O132 * (Percentages!O$17 * Percentages!$D$27)</f>
        <v>20.37971424</v>
      </c>
      <c r="P204" s="8">
        <f>P132 * (Percentages!P$17 * Percentages!$D$27)</f>
        <v>56.90518018</v>
      </c>
      <c r="Q204" s="8">
        <f>Q132 * (Percentages!Q$17 * Percentages!$D$27)</f>
        <v>76.97231399</v>
      </c>
      <c r="R204" s="8">
        <f>R132 * (Percentages!R$17 * Percentages!$D$27)</f>
        <v>191.5449811</v>
      </c>
      <c r="S204" s="8">
        <f>S132 * (Percentages!S$17 * Percentages!$D$27)</f>
        <v>8.914979664</v>
      </c>
      <c r="T204" s="8">
        <f>T132 * (Percentages!T$17 * Percentages!$D$27)</f>
        <v>118.4976806</v>
      </c>
      <c r="U204" s="8">
        <f>U132 * (Percentages!U$17 * Percentages!$D$27)</f>
        <v>26.76511988</v>
      </c>
      <c r="V204" s="8">
        <f>V132 * (Percentages!V$17 * Percentages!$D$27)</f>
        <v>77.54529953</v>
      </c>
      <c r="W204" s="8">
        <f>W132 * (Percentages!W$17 * Percentages!$D$27)</f>
        <v>40.61467762</v>
      </c>
      <c r="X204" s="8">
        <f>X132 * (Percentages!X$17 * Percentages!$D$27)</f>
        <v>49.94207547</v>
      </c>
      <c r="Y204" s="8">
        <f>Y132 * (Percentages!Y$17 * Percentages!$D$27)</f>
        <v>49.10887666</v>
      </c>
      <c r="Z204" s="8">
        <f>Z132 * (Percentages!Z$17 * Percentages!$D$27)</f>
        <v>55.26318601</v>
      </c>
      <c r="AA204" s="8">
        <f>AA132 * (Percentages!AA$17 * Percentages!$D$27)</f>
        <v>24.30838014</v>
      </c>
      <c r="AB204" s="8">
        <f>AB132 * (Percentages!AB$17 * Percentages!$D$27)</f>
        <v>156.8508343</v>
      </c>
      <c r="AC204" s="8">
        <f>AC132 * (Percentages!AC$17 * Percentages!$D$27)</f>
        <v>134.3817117</v>
      </c>
      <c r="AD204" s="8">
        <f>AD132 * (Percentages!AD$17 * Percentages!$D$27)</f>
        <v>29.71659888</v>
      </c>
      <c r="AE204" s="8">
        <f>AE132 * (Percentages!AE$17 * Percentages!$D$27)</f>
        <v>47.79602053</v>
      </c>
      <c r="AF204" s="12">
        <f>AF132 * (Percentages!AF$18 * Percentages!$D$27)</f>
        <v>69.13186595</v>
      </c>
      <c r="AG204" s="11">
        <v>0.0</v>
      </c>
      <c r="AH204" s="12">
        <f>AH132 * (Percentages!AH$18 * Percentages!$D$27)</f>
        <v>79.01945</v>
      </c>
      <c r="AI204" s="12">
        <f>AI132 * (Percentages!AI$18 * Percentages!$D$27)</f>
        <v>107.5002178</v>
      </c>
      <c r="AJ204" s="12">
        <f>AJ132 * (Percentages!AJ$18 * Percentages!$D$27)</f>
        <v>5.30884773</v>
      </c>
      <c r="AK204" s="12">
        <f>AK132 * (Percentages!AK$18 * Percentages!$D$27)</f>
        <v>24.52485214</v>
      </c>
      <c r="AL204" s="12">
        <f>AL132 * (Percentages!AL$18 * Percentages!$D$27)</f>
        <v>162.2215689</v>
      </c>
      <c r="AM204" s="12">
        <f>AM132 * (Percentages!AM$18 * Percentages!$D$27)</f>
        <v>51.71503827</v>
      </c>
      <c r="AN204" s="12">
        <f>AN132 * (Percentages!AN$18 * Percentages!$D$27)</f>
        <v>135.0768019</v>
      </c>
      <c r="AO204" s="12">
        <f>AO132 * (Percentages!AO$18 * Percentages!$D$27)</f>
        <v>108.7006316</v>
      </c>
      <c r="AP204" s="12">
        <f>AP132 * (Percentages!AP$18 * Percentages!$D$27)</f>
        <v>150.884729</v>
      </c>
      <c r="AQ204" s="12">
        <f>AQ132 * (Percentages!AQ$18 * Percentages!$D$27)</f>
        <v>48.7873454</v>
      </c>
      <c r="AR204" s="12">
        <f>AR132 * (Percentages!AR$18 * Percentages!$D$27)</f>
        <v>29.50976842</v>
      </c>
      <c r="AS204" s="12">
        <f>AS132 * (Percentages!AS$18 * Percentages!$D$27)</f>
        <v>119.0381926</v>
      </c>
      <c r="AT204" s="12">
        <f>AT132 * (Percentages!AT$18 * Percentages!$D$27)</f>
        <v>83.87101918</v>
      </c>
      <c r="AU204" s="12">
        <f>AU132 * (Percentages!AU$18 * Percentages!$D$27)</f>
        <v>91.94350339</v>
      </c>
      <c r="AV204" s="12">
        <f>AV132 * (Percentages!AV$18 * Percentages!$D$27)</f>
        <v>30.57685054</v>
      </c>
      <c r="AW204" s="12">
        <f>AW132 * (Percentages!AW$18 * Percentages!$D$27)</f>
        <v>65.02768098</v>
      </c>
      <c r="AX204" s="12">
        <f>AX132 * (Percentages!AX$18 * Percentages!$D$27)</f>
        <v>61.53084004</v>
      </c>
      <c r="AY204" s="12">
        <f>AY132 * (Percentages!AY$18 * Percentages!$D$27)</f>
        <v>148.6807107</v>
      </c>
      <c r="AZ204" s="12">
        <f>AZ132 * (Percentages!AZ$18 * Percentages!$D$27)</f>
        <v>107.5041665</v>
      </c>
      <c r="BA204" s="12">
        <f>BA132 * (Percentages!BA$18 * Percentages!$D$27)</f>
        <v>20.2823937</v>
      </c>
      <c r="BB204" s="12">
        <f>BB132 * (Percentages!BB$18 * Percentages!$D$27)</f>
        <v>125.9435449</v>
      </c>
    </row>
    <row r="205">
      <c r="A205" s="2" t="s">
        <v>82</v>
      </c>
      <c r="B205" s="8">
        <f>B133 * (Percentages!B$17 * Percentages!$D$27)</f>
        <v>0</v>
      </c>
      <c r="C205" s="8">
        <f>C133 * (Percentages!C$17 * Percentages!$D$27)</f>
        <v>194.4126599</v>
      </c>
      <c r="D205" s="5">
        <v>0.0</v>
      </c>
      <c r="E205" s="8">
        <f>E133 * (Percentages!E$17 * Percentages!$D$27)</f>
        <v>222.756592</v>
      </c>
      <c r="F205" s="8">
        <f>F133 * (Percentages!F$17 * Percentages!$D$27)</f>
        <v>134.5060296</v>
      </c>
      <c r="G205" s="8">
        <f>G133 * (Percentages!G$17 * Percentages!$D$27)</f>
        <v>209.3250168</v>
      </c>
      <c r="H205" s="8">
        <f>H133 * (Percentages!H$17 * Percentages!$D$27)</f>
        <v>226.8852346</v>
      </c>
      <c r="I205" s="8">
        <f>I133 * (Percentages!I$17 * Percentages!$D$27)</f>
        <v>0</v>
      </c>
      <c r="J205" s="8">
        <f>J133 * (Percentages!J$17 * Percentages!$D$27)</f>
        <v>194.250137</v>
      </c>
      <c r="K205" s="8">
        <f>K133 * (Percentages!K$17 * Percentages!$D$27)</f>
        <v>177.5946526</v>
      </c>
      <c r="L205" s="8">
        <f>L133 * (Percentages!L$17 * Percentages!$D$27)</f>
        <v>192.6032407</v>
      </c>
      <c r="M205" s="8">
        <f>M133 * (Percentages!M$17 * Percentages!$D$27)</f>
        <v>185.1316731</v>
      </c>
      <c r="N205" s="8">
        <f>N133 * (Percentages!N$17 * Percentages!$D$27)</f>
        <v>157.7869448</v>
      </c>
      <c r="O205" s="8">
        <f>O133 * (Percentages!O$17 * Percentages!$D$27)</f>
        <v>192.1515914</v>
      </c>
      <c r="P205" s="8">
        <f>P133 * (Percentages!P$17 * Percentages!$D$27)</f>
        <v>92.13219647</v>
      </c>
      <c r="Q205" s="8">
        <f>Q133 * (Percentages!Q$17 * Percentages!$D$27)</f>
        <v>180.5888905</v>
      </c>
      <c r="R205" s="8">
        <f>R133 * (Percentages!R$17 * Percentages!$D$27)</f>
        <v>40.02432441</v>
      </c>
      <c r="S205" s="8">
        <f>S133 * (Percentages!S$17 * Percentages!$D$27)</f>
        <v>83.20647687</v>
      </c>
      <c r="T205" s="8">
        <f>T133 * (Percentages!T$17 * Percentages!$D$27)</f>
        <v>132.2764807</v>
      </c>
      <c r="U205" s="8">
        <f>U133 * (Percentages!U$17 * Percentages!$D$27)</f>
        <v>127.877795</v>
      </c>
      <c r="V205" s="8">
        <f>V133 * (Percentages!V$17 * Percentages!$D$27)</f>
        <v>176.8032829</v>
      </c>
      <c r="W205" s="8">
        <f>W133 * (Percentages!W$17 * Percentages!$D$27)</f>
        <v>130.547178</v>
      </c>
      <c r="X205" s="8">
        <f>X133 * (Percentages!X$17 * Percentages!$D$27)</f>
        <v>77.68767295</v>
      </c>
      <c r="Y205" s="8">
        <f>Y133 * (Percentages!Y$17 * Percentages!$D$27)</f>
        <v>193.5467492</v>
      </c>
      <c r="Z205" s="8">
        <f>Z133 * (Percentages!Z$17 * Percentages!$D$27)</f>
        <v>151.9737615</v>
      </c>
      <c r="AA205" s="8">
        <f>AA133 * (Percentages!AA$17 * Percentages!$D$27)</f>
        <v>81.02793379</v>
      </c>
      <c r="AB205" s="8">
        <f>AB133 * (Percentages!AB$17 * Percentages!$D$27)</f>
        <v>154.2366537</v>
      </c>
      <c r="AC205" s="8">
        <f>AC133 * (Percentages!AC$17 * Percentages!$D$27)</f>
        <v>139.8666796</v>
      </c>
      <c r="AD205" s="8">
        <f>AD133 * (Percentages!AD$17 * Percentages!$D$27)</f>
        <v>54.03017978</v>
      </c>
      <c r="AE205" s="8">
        <f>AE133 * (Percentages!AE$17 * Percentages!$D$27)</f>
        <v>2.655334474</v>
      </c>
      <c r="AF205" s="12">
        <f>AF133 * (Percentages!AF$18 * Percentages!$D$27)</f>
        <v>172.8296649</v>
      </c>
      <c r="AG205" s="11">
        <v>0.0</v>
      </c>
      <c r="AH205" s="12">
        <f>AH133 * (Percentages!AH$18 * Percentages!$D$27)</f>
        <v>33.43130577</v>
      </c>
      <c r="AI205" s="12">
        <f>AI133 * (Percentages!AI$18 * Percentages!$D$27)</f>
        <v>123.231957</v>
      </c>
      <c r="AJ205" s="12">
        <f>AJ133 * (Percentages!AJ$18 * Percentages!$D$27)</f>
        <v>61.0517489</v>
      </c>
      <c r="AK205" s="12">
        <f>AK133 * (Percentages!AK$18 * Percentages!$D$27)</f>
        <v>46.32472071</v>
      </c>
      <c r="AL205" s="12">
        <f>AL133 * (Percentages!AL$18 * Percentages!$D$27)</f>
        <v>150.8375991</v>
      </c>
      <c r="AM205" s="12">
        <f>AM133 * (Percentages!AM$18 * Percentages!$D$27)</f>
        <v>89.06478814</v>
      </c>
      <c r="AN205" s="12">
        <f>AN133 * (Percentages!AN$18 * Percentages!$D$27)</f>
        <v>8.27000828</v>
      </c>
      <c r="AO205" s="12">
        <f>AO133 * (Percentages!AO$18 * Percentages!$D$27)</f>
        <v>35.25425891</v>
      </c>
      <c r="AP205" s="12">
        <f>AP133 * (Percentages!AP$18 * Percentages!$D$27)</f>
        <v>43.10992256</v>
      </c>
      <c r="AQ205" s="12">
        <f>AQ133 * (Percentages!AQ$18 * Percentages!$D$27)</f>
        <v>18.97285654</v>
      </c>
      <c r="AR205" s="12">
        <f>AR133 * (Percentages!AR$18 * Percentages!$D$27)</f>
        <v>5.901953684</v>
      </c>
      <c r="AS205" s="12">
        <f>AS133 * (Percentages!AS$18 * Percentages!$D$27)</f>
        <v>24.41809079</v>
      </c>
      <c r="AT205" s="12">
        <f>AT133 * (Percentages!AT$18 * Percentages!$D$27)</f>
        <v>123.0108281</v>
      </c>
      <c r="AU205" s="12">
        <f>AU133 * (Percentages!AU$18 * Percentages!$D$27)</f>
        <v>125.3775046</v>
      </c>
      <c r="AV205" s="12">
        <f>AV133 * (Percentages!AV$18 * Percentages!$D$27)</f>
        <v>155.9419377</v>
      </c>
      <c r="AW205" s="12">
        <f>AW133 * (Percentages!AW$18 * Percentages!$D$27)</f>
        <v>152.6736858</v>
      </c>
      <c r="AX205" s="12">
        <f>AX133 * (Percentages!AX$18 * Percentages!$D$27)</f>
        <v>78.31197823</v>
      </c>
      <c r="AY205" s="12">
        <f>AY133 * (Percentages!AY$18 * Percentages!$D$27)</f>
        <v>143.2741394</v>
      </c>
      <c r="AZ205" s="12">
        <f>AZ133 * (Percentages!AZ$18 * Percentages!$D$27)</f>
        <v>68.1733739</v>
      </c>
      <c r="BA205" s="12">
        <f>BA133 * (Percentages!BA$18 * Percentages!$D$27)</f>
        <v>28.97484815</v>
      </c>
      <c r="BB205" s="12">
        <f>BB133 * (Percentages!BB$18 * Percentages!$D$27)</f>
        <v>14.99327916</v>
      </c>
    </row>
    <row r="206">
      <c r="A206" s="2" t="s">
        <v>114</v>
      </c>
      <c r="B206" s="8">
        <f>B134 * (Percentages!B$17 * Percentages!$D$27)</f>
        <v>0</v>
      </c>
      <c r="C206" s="8">
        <f>C134 * (Percentages!C$17 * Percentages!$D$27)</f>
        <v>109.1439494</v>
      </c>
      <c r="D206" s="5">
        <v>0.0</v>
      </c>
      <c r="E206" s="8">
        <f>E134 * (Percentages!E$17 * Percentages!$D$27)</f>
        <v>51.12446374</v>
      </c>
      <c r="F206" s="8">
        <f>F134 * (Percentages!F$17 * Percentages!$D$27)</f>
        <v>72.42632363</v>
      </c>
      <c r="G206" s="8">
        <f>G134 * (Percentages!G$17 * Percentages!$D$27)</f>
        <v>149.9641911</v>
      </c>
      <c r="H206" s="8">
        <f>H134 * (Percentages!H$17 * Percentages!$D$27)</f>
        <v>74.44671759</v>
      </c>
      <c r="I206" s="8">
        <f>I134 * (Percentages!I$17 * Percentages!$D$27)</f>
        <v>0</v>
      </c>
      <c r="J206" s="8">
        <f>J134 * (Percentages!J$17 * Percentages!$D$27)</f>
        <v>60.8843713</v>
      </c>
      <c r="K206" s="8">
        <f>K134 * (Percentages!K$17 * Percentages!$D$27)</f>
        <v>26.20248973</v>
      </c>
      <c r="L206" s="8">
        <f>L134 * (Percentages!L$17 * Percentages!$D$27)</f>
        <v>117.8616846</v>
      </c>
      <c r="M206" s="8">
        <f>M134 * (Percentages!M$17 * Percentages!$D$27)</f>
        <v>11.0526372</v>
      </c>
      <c r="N206" s="8">
        <f>N134 * (Percentages!N$17 * Percentages!$D$27)</f>
        <v>13.14891207</v>
      </c>
      <c r="O206" s="8">
        <f>O134 * (Percentages!O$17 * Percentages!$D$27)</f>
        <v>90.25302019</v>
      </c>
      <c r="P206" s="8">
        <f>P134 * (Percentages!P$17 * Percentages!$D$27)</f>
        <v>151.7471471</v>
      </c>
      <c r="Q206" s="8">
        <f>Q134 * (Percentages!Q$17 * Percentages!$D$27)</f>
        <v>177.6284169</v>
      </c>
      <c r="R206" s="8">
        <f>R134 * (Percentages!R$17 * Percentages!$D$27)</f>
        <v>74.33088819</v>
      </c>
      <c r="S206" s="8">
        <f>S134 * (Percentages!S$17 * Percentages!$D$27)</f>
        <v>83.20647687</v>
      </c>
      <c r="T206" s="8">
        <f>T134 * (Percentages!T$17 * Percentages!$D$27)</f>
        <v>146.0552807</v>
      </c>
      <c r="U206" s="8">
        <f>U134 * (Percentages!U$17 * Percentages!$D$27)</f>
        <v>139.7734038</v>
      </c>
      <c r="V206" s="8">
        <f>V134 * (Percentages!V$17 * Percentages!$D$27)</f>
        <v>21.71268387</v>
      </c>
      <c r="W206" s="8">
        <f>W134 * (Percentages!W$17 * Percentages!$D$27)</f>
        <v>8.703145203</v>
      </c>
      <c r="X206" s="8">
        <f>X134 * (Percentages!X$17 * Percentages!$D$27)</f>
        <v>77.68767295</v>
      </c>
      <c r="Y206" s="8">
        <f>Y134 * (Percentages!Y$17 * Percentages!$D$27)</f>
        <v>92.44023842</v>
      </c>
      <c r="Z206" s="8">
        <f>Z134 * (Percentages!Z$17 * Percentages!$D$27)</f>
        <v>135.3948057</v>
      </c>
      <c r="AA206" s="8">
        <f>AA134 * (Percentages!AA$17 * Percentages!$D$27)</f>
        <v>153.9530742</v>
      </c>
      <c r="AB206" s="8">
        <f>AB134 * (Percentages!AB$17 * Percentages!$D$27)</f>
        <v>39.21270858</v>
      </c>
      <c r="AC206" s="8">
        <f>AC134 * (Percentages!AC$17 * Percentages!$D$27)</f>
        <v>41.13725869</v>
      </c>
      <c r="AD206" s="8">
        <f>AD134 * (Percentages!AD$17 * Percentages!$D$27)</f>
        <v>164.7920483</v>
      </c>
      <c r="AE206" s="8">
        <f>AE134 * (Percentages!AE$17 * Percentages!$D$27)</f>
        <v>23.89801026</v>
      </c>
      <c r="AF206" s="12">
        <f>AF134 * (Percentages!AF$18 * Percentages!$D$27)</f>
        <v>51.84889946</v>
      </c>
      <c r="AG206" s="11">
        <v>0.0</v>
      </c>
      <c r="AH206" s="12">
        <f>AH134 * (Percentages!AH$18 * Percentages!$D$27)</f>
        <v>75.98024038</v>
      </c>
      <c r="AI206" s="12">
        <f>AI134 * (Percentages!AI$18 * Percentages!$D$27)</f>
        <v>57.6830437</v>
      </c>
      <c r="AJ206" s="12">
        <f>AJ134 * (Percentages!AJ$18 * Percentages!$D$27)</f>
        <v>55.74290117</v>
      </c>
      <c r="AK206" s="12">
        <f>AK134 * (Percentages!AK$18 * Percentages!$D$27)</f>
        <v>62.67462214</v>
      </c>
      <c r="AL206" s="12">
        <f>AL134 * (Percentages!AL$18 * Percentages!$D$27)</f>
        <v>73.99580335</v>
      </c>
      <c r="AM206" s="12">
        <f>AM134 * (Percentages!AM$18 * Percentages!$D$27)</f>
        <v>45.96892291</v>
      </c>
      <c r="AN206" s="12">
        <f>AN134 * (Percentages!AN$18 * Percentages!$D$27)</f>
        <v>110.2667771</v>
      </c>
      <c r="AO206" s="12">
        <f>AO134 * (Percentages!AO$18 * Percentages!$D$27)</f>
        <v>167.4577298</v>
      </c>
      <c r="AP206" s="12">
        <f>AP134 * (Percentages!AP$18 * Percentages!$D$27)</f>
        <v>83.52547496</v>
      </c>
      <c r="AQ206" s="12">
        <f>AQ134 * (Percentages!AQ$18 * Percentages!$D$27)</f>
        <v>162.6244847</v>
      </c>
      <c r="AR206" s="12">
        <f>AR134 * (Percentages!AR$18 * Percentages!$D$27)</f>
        <v>153.4507958</v>
      </c>
      <c r="AS206" s="12">
        <f>AS134 * (Percentages!AS$18 * Percentages!$D$27)</f>
        <v>140.404022</v>
      </c>
      <c r="AT206" s="12">
        <f>AT134 * (Percentages!AT$18 * Percentages!$D$27)</f>
        <v>64.30111471</v>
      </c>
      <c r="AU206" s="12">
        <f>AU134 * (Percentages!AU$18 * Percentages!$D$27)</f>
        <v>58.50950216</v>
      </c>
      <c r="AV206" s="12">
        <f>AV134 * (Percentages!AV$18 * Percentages!$D$27)</f>
        <v>149.8265676</v>
      </c>
      <c r="AW206" s="12">
        <f>AW134 * (Percentages!AW$18 * Percentages!$D$27)</f>
        <v>73.50955241</v>
      </c>
      <c r="AX206" s="12">
        <f>AX134 * (Percentages!AX$18 * Percentages!$D$27)</f>
        <v>162.2176692</v>
      </c>
      <c r="AY206" s="12">
        <f>AY134 * (Percentages!AY$18 * Percentages!$D$27)</f>
        <v>124.3511398</v>
      </c>
      <c r="AZ206" s="12">
        <f>AZ134 * (Percentages!AZ$18 * Percentages!$D$27)</f>
        <v>162.5672762</v>
      </c>
      <c r="BA206" s="12">
        <f>BA134 * (Percentages!BA$18 * Percentages!$D$27)</f>
        <v>86.92454444</v>
      </c>
      <c r="BB206" s="12">
        <f>BB134 * (Percentages!BB$18 * Percentages!$D$27)</f>
        <v>128.9422008</v>
      </c>
    </row>
    <row r="207">
      <c r="A207" s="2" t="s">
        <v>83</v>
      </c>
      <c r="B207" s="8">
        <f>B135 * (Percentages!B$17 * Percentages!$D$27)</f>
        <v>114.6105026</v>
      </c>
      <c r="C207" s="8">
        <f>C135 * (Percentages!C$17 * Percentages!$D$27)</f>
        <v>34.1074842</v>
      </c>
      <c r="D207" s="5">
        <v>0.0</v>
      </c>
      <c r="E207" s="8">
        <f>E135 * (Percentages!E$17 * Percentages!$D$27)</f>
        <v>116.8559171</v>
      </c>
      <c r="F207" s="8">
        <f>F135 * (Percentages!F$17 * Percentages!$D$27)</f>
        <v>162.09701</v>
      </c>
      <c r="G207" s="8">
        <f>G135 * (Percentages!G$17 * Percentages!$D$27)</f>
        <v>9.372761946</v>
      </c>
      <c r="H207" s="8">
        <f>H135 * (Percentages!H$17 * Percentages!$D$27)</f>
        <v>74.44671759</v>
      </c>
      <c r="I207" s="8">
        <f>I135 * (Percentages!I$17 * Percentages!$D$27)</f>
        <v>0</v>
      </c>
      <c r="J207" s="8">
        <f>J135 * (Percentages!J$17 * Percentages!$D$27)</f>
        <v>0</v>
      </c>
      <c r="K207" s="8">
        <f>K135 * (Percentages!K$17 * Percentages!$D$27)</f>
        <v>78.60746919</v>
      </c>
      <c r="L207" s="8">
        <f>L135 * (Percentages!L$17 * Percentages!$D$27)</f>
        <v>0</v>
      </c>
      <c r="M207" s="8">
        <f>M135 * (Percentages!M$17 * Percentages!$D$27)</f>
        <v>2.763159301</v>
      </c>
      <c r="N207" s="8">
        <f>N135 * (Percentages!N$17 * Percentages!$D$27)</f>
        <v>36.81695378</v>
      </c>
      <c r="O207" s="8">
        <f>O135 * (Percentages!O$17 * Percentages!$D$27)</f>
        <v>2.911387748</v>
      </c>
      <c r="P207" s="8">
        <f>P135 * (Percentages!P$17 * Percentages!$D$27)</f>
        <v>86.71265551</v>
      </c>
      <c r="Q207" s="8">
        <f>Q135 * (Percentages!Q$17 * Percentages!$D$27)</f>
        <v>20.7233153</v>
      </c>
      <c r="R207" s="8">
        <f>R135 * (Percentages!R$17 * Percentages!$D$27)</f>
        <v>151.5206567</v>
      </c>
      <c r="S207" s="8">
        <f>S135 * (Percentages!S$17 * Percentages!$D$27)</f>
        <v>83.20647687</v>
      </c>
      <c r="T207" s="8">
        <f>T135 * (Percentages!T$17 * Percentages!$D$27)</f>
        <v>44.09216022</v>
      </c>
      <c r="U207" s="8">
        <f>U135 * (Percentages!U$17 * Percentages!$D$27)</f>
        <v>50.55633755</v>
      </c>
      <c r="V207" s="8">
        <f>V135 * (Percentages!V$17 * Percentages!$D$27)</f>
        <v>27.91630783</v>
      </c>
      <c r="W207" s="8">
        <f>W135 * (Percentages!W$17 * Percentages!$D$27)</f>
        <v>139.2503233</v>
      </c>
      <c r="X207" s="8">
        <f>X135 * (Percentages!X$17 * Percentages!$D$27)</f>
        <v>133.1788679</v>
      </c>
      <c r="Y207" s="8">
        <f>Y135 * (Percentages!Y$17 * Percentages!$D$27)</f>
        <v>2.888757451</v>
      </c>
      <c r="Z207" s="8">
        <f>Z135 * (Percentages!Z$17 * Percentages!$D$27)</f>
        <v>16.5789558</v>
      </c>
      <c r="AA207" s="8">
        <f>AA135 * (Percentages!AA$17 * Percentages!$D$27)</f>
        <v>8.102793379</v>
      </c>
      <c r="AB207" s="8">
        <f>AB135 * (Percentages!AB$17 * Percentages!$D$27)</f>
        <v>130.7090286</v>
      </c>
      <c r="AC207" s="8">
        <f>AC135 * (Percentages!AC$17 * Percentages!$D$27)</f>
        <v>0</v>
      </c>
      <c r="AD207" s="8">
        <f>AD135 * (Percentages!AD$17 * Percentages!$D$27)</f>
        <v>75.6422517</v>
      </c>
      <c r="AE207" s="8">
        <f>AE135 * (Percentages!AE$17 * Percentages!$D$27)</f>
        <v>124.8007203</v>
      </c>
      <c r="AF207" s="12">
        <f>AF135 * (Percentages!AF$18 * Percentages!$D$27)</f>
        <v>51.84889946</v>
      </c>
      <c r="AG207" s="11">
        <v>0.0</v>
      </c>
      <c r="AH207" s="12">
        <f>AH135 * (Percentages!AH$18 * Percentages!$D$27)</f>
        <v>158.0389</v>
      </c>
      <c r="AI207" s="12">
        <f>AI135 * (Percentages!AI$18 * Percentages!$D$27)</f>
        <v>47.19521758</v>
      </c>
      <c r="AJ207" s="12">
        <f>AJ135 * (Percentages!AJ$18 * Percentages!$D$27)</f>
        <v>116.7946501</v>
      </c>
      <c r="AK207" s="12">
        <f>AK135 * (Percentages!AK$18 * Percentages!$D$27)</f>
        <v>144.4241293</v>
      </c>
      <c r="AL207" s="12">
        <f>AL135 * (Percentages!AL$18 * Percentages!$D$27)</f>
        <v>176.4515311</v>
      </c>
      <c r="AM207" s="12">
        <f>AM135 * (Percentages!AM$18 * Percentages!$D$27)</f>
        <v>120.6684226</v>
      </c>
      <c r="AN207" s="12">
        <f>AN135 * (Percentages!AN$18 * Percentages!$D$27)</f>
        <v>165.4001656</v>
      </c>
      <c r="AO207" s="12">
        <f>AO135 * (Percentages!AO$18 * Percentages!$D$27)</f>
        <v>141.0170356</v>
      </c>
      <c r="AP207" s="12">
        <f>AP135 * (Percentages!AP$18 * Percentages!$D$27)</f>
        <v>167.0509499</v>
      </c>
      <c r="AQ207" s="12">
        <f>AQ135 * (Percentages!AQ$18 * Percentages!$D$27)</f>
        <v>130.0995877</v>
      </c>
      <c r="AR207" s="12">
        <f>AR135 * (Percentages!AR$18 * Percentages!$D$27)</f>
        <v>29.50976842</v>
      </c>
      <c r="AS207" s="12">
        <f>AS135 * (Percentages!AS$18 * Percentages!$D$27)</f>
        <v>51.88844293</v>
      </c>
      <c r="AT207" s="12">
        <f>AT135 * (Percentages!AT$18 * Percentages!$D$27)</f>
        <v>139.785032</v>
      </c>
      <c r="AU207" s="12">
        <f>AU135 * (Percentages!AU$18 * Percentages!$D$27)</f>
        <v>105.8743372</v>
      </c>
      <c r="AV207" s="12">
        <f>AV135 * (Percentages!AV$18 * Percentages!$D$27)</f>
        <v>9.173055161</v>
      </c>
      <c r="AW207" s="12">
        <f>AW135 * (Percentages!AW$18 * Percentages!$D$27)</f>
        <v>22.61832382</v>
      </c>
      <c r="AX207" s="12">
        <f>AX135 * (Percentages!AX$18 * Percentages!$D$27)</f>
        <v>39.15598911</v>
      </c>
      <c r="AY207" s="12">
        <f>AY135 * (Percentages!AY$18 * Percentages!$D$27)</f>
        <v>178.4168528</v>
      </c>
      <c r="AZ207" s="12">
        <f>AZ135 * (Percentages!AZ$18 * Percentages!$D$27)</f>
        <v>57.68516253</v>
      </c>
      <c r="BA207" s="12">
        <f>BA135 * (Percentages!BA$18 * Percentages!$D$27)</f>
        <v>144.8742407</v>
      </c>
      <c r="BB207" s="12">
        <f>BB135 * (Percentages!BB$18 * Percentages!$D$27)</f>
        <v>182.9180057</v>
      </c>
    </row>
    <row r="208">
      <c r="A208" s="2" t="s">
        <v>115</v>
      </c>
      <c r="B208" s="8">
        <f>B136 * (Percentages!B$17 * Percentages!$D$27)</f>
        <v>0</v>
      </c>
      <c r="C208" s="8">
        <f>C136 * (Percentages!C$17 * Percentages!$D$27)</f>
        <v>109.1439494</v>
      </c>
      <c r="D208" s="5">
        <v>0.0</v>
      </c>
      <c r="E208" s="8">
        <f>E136 * (Percentages!E$17 * Percentages!$D$27)</f>
        <v>120.5076645</v>
      </c>
      <c r="F208" s="8">
        <f>F136 * (Percentages!F$17 * Percentages!$D$27)</f>
        <v>100.0173041</v>
      </c>
      <c r="G208" s="8">
        <f>G136 * (Percentages!G$17 * Percentages!$D$27)</f>
        <v>56.23657168</v>
      </c>
      <c r="H208" s="8">
        <f>H136 * (Percentages!H$17 * Percentages!$D$27)</f>
        <v>74.44671759</v>
      </c>
      <c r="I208" s="8">
        <f>I136 * (Percentages!I$17 * Percentages!$D$27)</f>
        <v>0</v>
      </c>
      <c r="J208" s="8">
        <f>J136 * (Percentages!J$17 * Percentages!$D$27)</f>
        <v>52.18660397</v>
      </c>
      <c r="K208" s="8">
        <f>K136 * (Percentages!K$17 * Percentages!$D$27)</f>
        <v>40.75942847</v>
      </c>
      <c r="L208" s="8">
        <f>L136 * (Percentages!L$17 * Percentages!$D$27)</f>
        <v>74.74155608</v>
      </c>
      <c r="M208" s="8">
        <f>M136 * (Percentages!M$17 * Percentages!$D$27)</f>
        <v>38.68423021</v>
      </c>
      <c r="N208" s="8">
        <f>N136 * (Percentages!N$17 * Percentages!$D$27)</f>
        <v>65.74456033</v>
      </c>
      <c r="O208" s="8">
        <f>O136 * (Percentages!O$17 * Percentages!$D$27)</f>
        <v>61.13914271</v>
      </c>
      <c r="P208" s="8">
        <f>P136 * (Percentages!P$17 * Percentages!$D$27)</f>
        <v>92.13219647</v>
      </c>
      <c r="Q208" s="8">
        <f>Q136 * (Percentages!Q$17 * Percentages!$D$27)</f>
        <v>139.1422599</v>
      </c>
      <c r="R208" s="8">
        <f>R136 * (Percentages!R$17 * Percentages!$D$27)</f>
        <v>111.4963323</v>
      </c>
      <c r="S208" s="8">
        <f>S136 * (Percentages!S$17 * Percentages!$D$27)</f>
        <v>35.65991866</v>
      </c>
      <c r="T208" s="8">
        <f>T136 * (Percentages!T$17 * Percentages!$D$27)</f>
        <v>157.0783208</v>
      </c>
      <c r="U208" s="8">
        <f>U136 * (Percentages!U$17 * Percentages!$D$27)</f>
        <v>77.32145743</v>
      </c>
      <c r="V208" s="8">
        <f>V136 * (Percentages!V$17 * Percentages!$D$27)</f>
        <v>0</v>
      </c>
      <c r="W208" s="8">
        <f>W136 * (Percentages!W$17 * Percentages!$D$27)</f>
        <v>17.40629041</v>
      </c>
      <c r="X208" s="8">
        <f>X136 * (Percentages!X$17 * Percentages!$D$27)</f>
        <v>33.29471698</v>
      </c>
      <c r="Y208" s="8">
        <f>Y136 * (Percentages!Y$17 * Percentages!$D$27)</f>
        <v>37.55384686</v>
      </c>
      <c r="Z208" s="8">
        <f>Z136 * (Percentages!Z$17 * Percentages!$D$27)</f>
        <v>82.89477902</v>
      </c>
      <c r="AA208" s="8">
        <f>AA136 * (Percentages!AA$17 * Percentages!$D$27)</f>
        <v>70.22420928</v>
      </c>
      <c r="AB208" s="8">
        <f>AB136 * (Percentages!AB$17 * Percentages!$D$27)</f>
        <v>96.72468116</v>
      </c>
      <c r="AC208" s="8">
        <f>AC136 * (Percentages!AC$17 * Percentages!$D$27)</f>
        <v>32.90980695</v>
      </c>
      <c r="AD208" s="8">
        <f>AD136 * (Percentages!AD$17 * Percentages!$D$27)</f>
        <v>21.61207191</v>
      </c>
      <c r="AE208" s="8">
        <f>AE136 * (Percentages!AE$17 * Percentages!$D$27)</f>
        <v>108.8687134</v>
      </c>
      <c r="AF208" s="12">
        <f>AF136 * (Percentages!AF$18 * Percentages!$D$27)</f>
        <v>89.29532685</v>
      </c>
      <c r="AG208" s="11">
        <v>0.0</v>
      </c>
      <c r="AH208" s="12">
        <f>AH136 * (Percentages!AH$18 * Percentages!$D$27)</f>
        <v>151.9604808</v>
      </c>
      <c r="AI208" s="12">
        <f>AI136 * (Percentages!AI$18 * Percentages!$D$27)</f>
        <v>76.03673943</v>
      </c>
      <c r="AJ208" s="12">
        <f>AJ136 * (Percentages!AJ$18 * Percentages!$D$27)</f>
        <v>124.7579217</v>
      </c>
      <c r="AK208" s="12">
        <f>AK136 * (Percentages!AK$18 * Percentages!$D$27)</f>
        <v>141.6991457</v>
      </c>
      <c r="AL208" s="12">
        <f>AL136 * (Percentages!AL$18 * Percentages!$D$27)</f>
        <v>130.9156521</v>
      </c>
      <c r="AM208" s="12">
        <f>AM136 * (Percentages!AM$18 * Percentages!$D$27)</f>
        <v>112.0492496</v>
      </c>
      <c r="AN208" s="12">
        <f>AN136 * (Percentages!AN$18 * Percentages!$D$27)</f>
        <v>115.7801159</v>
      </c>
      <c r="AO208" s="12">
        <f>AO136 * (Percentages!AO$18 * Percentages!$D$27)</f>
        <v>138.0791807</v>
      </c>
      <c r="AP208" s="12">
        <f>AP136 * (Percentages!AP$18 * Percentages!$D$27)</f>
        <v>118.552287</v>
      </c>
      <c r="AQ208" s="12">
        <f>AQ136 * (Percentages!AQ$18 * Percentages!$D$27)</f>
        <v>92.15387464</v>
      </c>
      <c r="AR208" s="12">
        <f>AR136 * (Percentages!AR$18 * Percentages!$D$27)</f>
        <v>109.1861432</v>
      </c>
      <c r="AS208" s="12">
        <f>AS136 * (Percentages!AS$18 * Percentages!$D$27)</f>
        <v>158.7175901</v>
      </c>
      <c r="AT208" s="12">
        <f>AT136 * (Percentages!AT$18 * Percentages!$D$27)</f>
        <v>148.1721339</v>
      </c>
      <c r="AU208" s="12">
        <f>AU136 * (Percentages!AU$18 * Percentages!$D$27)</f>
        <v>142.0945052</v>
      </c>
      <c r="AV208" s="12">
        <f>AV136 * (Percentages!AV$18 * Percentages!$D$27)</f>
        <v>70.32675623</v>
      </c>
      <c r="AW208" s="12">
        <f>AW136 * (Percentages!AW$18 * Percentages!$D$27)</f>
        <v>121.5734905</v>
      </c>
      <c r="AX208" s="12">
        <f>AX136 * (Percentages!AX$18 * Percentages!$D$27)</f>
        <v>156.6239565</v>
      </c>
      <c r="AY208" s="12">
        <f>AY136 * (Percentages!AY$18 * Percentages!$D$27)</f>
        <v>148.6807107</v>
      </c>
      <c r="AZ208" s="12">
        <f>AZ136 * (Percentages!AZ$18 * Percentages!$D$27)</f>
        <v>133.724695</v>
      </c>
      <c r="BA208" s="12">
        <f>BA136 * (Percentages!BA$18 * Percentages!$D$27)</f>
        <v>133.2843015</v>
      </c>
      <c r="BB208" s="12">
        <f>BB136 * (Percentages!BB$18 * Percentages!$D$27)</f>
        <v>155.9301033</v>
      </c>
    </row>
    <row r="209">
      <c r="A209" s="2" t="s">
        <v>84</v>
      </c>
      <c r="B209" s="8">
        <f>B137 * (Percentages!B$17 * Percentages!$D$27)</f>
        <v>114.6105026</v>
      </c>
      <c r="C209" s="8">
        <f>C137 * (Percentages!C$17 * Percentages!$D$27)</f>
        <v>208.0556536</v>
      </c>
      <c r="D209" s="5">
        <v>0.0</v>
      </c>
      <c r="E209" s="8">
        <f>E137 * (Percentages!E$17 * Percentages!$D$27)</f>
        <v>237.3635816</v>
      </c>
      <c r="F209" s="8">
        <f>F137 * (Percentages!F$17 * Percentages!$D$27)</f>
        <v>182.7902454</v>
      </c>
      <c r="G209" s="8">
        <f>G137 * (Percentages!G$17 * Percentages!$D$27)</f>
        <v>109.3488894</v>
      </c>
      <c r="H209" s="8">
        <f>H137 * (Percentages!H$17 * Percentages!$D$27)</f>
        <v>212.7049074</v>
      </c>
      <c r="I209" s="8">
        <f>I137 * (Percentages!I$17 * Percentages!$D$27)</f>
        <v>0</v>
      </c>
      <c r="J209" s="8">
        <f>J137 * (Percentages!J$17 * Percentages!$D$27)</f>
        <v>139.1642773</v>
      </c>
      <c r="K209" s="8">
        <f>K137 * (Percentages!K$17 * Percentages!$D$27)</f>
        <v>163.0377139</v>
      </c>
      <c r="L209" s="8">
        <f>L137 * (Percentages!L$17 * Percentages!$D$27)</f>
        <v>89.11493225</v>
      </c>
      <c r="M209" s="8">
        <f>M137 * (Percentages!M$17 * Percentages!$D$27)</f>
        <v>168.5527173</v>
      </c>
      <c r="N209" s="8">
        <f>N137 * (Percentages!N$17 * Percentages!$D$27)</f>
        <v>176.1954217</v>
      </c>
      <c r="O209" s="8">
        <f>O137 * (Percentages!O$17 * Percentages!$D$27)</f>
        <v>20.37971424</v>
      </c>
      <c r="P209" s="8">
        <f>P137 * (Percentages!P$17 * Percentages!$D$27)</f>
        <v>18.96839339</v>
      </c>
      <c r="Q209" s="8">
        <f>Q137 * (Percentages!Q$17 * Percentages!$D$27)</f>
        <v>82.89326122</v>
      </c>
      <c r="R209" s="8">
        <f>R137 * (Percentages!R$17 * Percentages!$D$27)</f>
        <v>91.48417008</v>
      </c>
      <c r="S209" s="8">
        <f>S137 * (Percentages!S$17 * Percentages!$D$27)</f>
        <v>145.6113345</v>
      </c>
      <c r="T209" s="8">
        <f>T137 * (Percentages!T$17 * Percentages!$D$27)</f>
        <v>27.55760014</v>
      </c>
      <c r="U209" s="8">
        <f>U137 * (Percentages!U$17 * Percentages!$D$27)</f>
        <v>86.24316406</v>
      </c>
      <c r="V209" s="8">
        <f>V137 * (Percentages!V$17 * Percentages!$D$27)</f>
        <v>77.54529953</v>
      </c>
      <c r="W209" s="8">
        <f>W137 * (Percentages!W$17 * Percentages!$D$27)</f>
        <v>159.5576621</v>
      </c>
      <c r="X209" s="8">
        <f>X137 * (Percentages!X$17 * Percentages!$D$27)</f>
        <v>122.0806289</v>
      </c>
      <c r="Y209" s="8">
        <f>Y137 * (Percentages!Y$17 * Percentages!$D$27)</f>
        <v>66.44142136</v>
      </c>
      <c r="Z209" s="8">
        <f>Z137 * (Percentages!Z$17 * Percentages!$D$27)</f>
        <v>19.3421151</v>
      </c>
      <c r="AA209" s="8">
        <f>AA137 * (Percentages!AA$17 * Percentages!$D$27)</f>
        <v>32.41117352</v>
      </c>
      <c r="AB209" s="8">
        <f>AB137 * (Percentages!AB$17 * Percentages!$D$27)</f>
        <v>88.88213944</v>
      </c>
      <c r="AC209" s="8">
        <f>AC137 * (Percentages!AC$17 * Percentages!$D$27)</f>
        <v>27.42483913</v>
      </c>
      <c r="AD209" s="8">
        <f>AD137 * (Percentages!AD$17 * Percentages!$D$27)</f>
        <v>75.6422517</v>
      </c>
      <c r="AE209" s="8">
        <f>AE137 * (Percentages!AE$17 * Percentages!$D$27)</f>
        <v>37.17468263</v>
      </c>
      <c r="AF209" s="12">
        <f>AF137 * (Percentages!AF$18 * Percentages!$D$27)</f>
        <v>172.8296649</v>
      </c>
      <c r="AG209" s="11">
        <v>0.0</v>
      </c>
      <c r="AH209" s="12">
        <f>AH137 * (Percentages!AH$18 * Percentages!$D$27)</f>
        <v>197.548625</v>
      </c>
      <c r="AI209" s="12">
        <f>AI137 * (Percentages!AI$18 * Percentages!$D$27)</f>
        <v>159.9393484</v>
      </c>
      <c r="AJ209" s="12">
        <f>AJ137 * (Percentages!AJ$18 * Percentages!$D$27)</f>
        <v>156.611008</v>
      </c>
      <c r="AK209" s="12">
        <f>AK137 * (Percentages!AK$18 * Percentages!$D$27)</f>
        <v>152.59908</v>
      </c>
      <c r="AL209" s="12">
        <f>AL137 * (Percentages!AL$18 * Percentages!$D$27)</f>
        <v>162.2215689</v>
      </c>
      <c r="AM209" s="12">
        <f>AM137 * (Percentages!AM$18 * Percentages!$D$27)</f>
        <v>152.2720571</v>
      </c>
      <c r="AN209" s="12">
        <f>AN137 * (Percentages!AN$18 * Percentages!$D$27)</f>
        <v>168.156835</v>
      </c>
      <c r="AO209" s="12">
        <f>AO137 * (Percentages!AO$18 * Percentages!$D$27)</f>
        <v>164.5198749</v>
      </c>
      <c r="AP209" s="12">
        <f>AP137 * (Percentages!AP$18 * Percentages!$D$27)</f>
        <v>156.2734693</v>
      </c>
      <c r="AQ209" s="12">
        <f>AQ137 * (Percentages!AQ$18 * Percentages!$D$27)</f>
        <v>116.5475473</v>
      </c>
      <c r="AR209" s="12">
        <f>AR137 * (Percentages!AR$18 * Percentages!$D$27)</f>
        <v>109.1861432</v>
      </c>
      <c r="AS209" s="12">
        <f>AS137 * (Percentages!AS$18 * Percentages!$D$27)</f>
        <v>149.5608061</v>
      </c>
      <c r="AT209" s="12">
        <f>AT137 * (Percentages!AT$18 * Percentages!$D$27)</f>
        <v>170.537739</v>
      </c>
      <c r="AU209" s="12">
        <f>AU137 * (Percentages!AU$18 * Percentages!$D$27)</f>
        <v>158.8115059</v>
      </c>
      <c r="AV209" s="12">
        <f>AV137 * (Percentages!AV$18 * Percentages!$D$27)</f>
        <v>122.3074021</v>
      </c>
      <c r="AW209" s="12">
        <f>AW137 * (Percentages!AW$18 * Percentages!$D$27)</f>
        <v>127.2280715</v>
      </c>
      <c r="AX209" s="12">
        <f>AX137 * (Percentages!AX$18 * Percentages!$D$27)</f>
        <v>134.2491055</v>
      </c>
      <c r="AY209" s="12">
        <f>AY137 * (Percentages!AY$18 * Percentages!$D$27)</f>
        <v>173.0102815</v>
      </c>
      <c r="AZ209" s="12">
        <f>AZ137 * (Percentages!AZ$18 * Percentages!$D$27)</f>
        <v>15.73231705</v>
      </c>
      <c r="BA209" s="12">
        <f>BA137 * (Percentages!BA$18 * Percentages!$D$27)</f>
        <v>147.7717255</v>
      </c>
      <c r="BB209" s="12">
        <f>BB137 * (Percentages!BB$18 * Percentages!$D$27)</f>
        <v>188.9153174</v>
      </c>
    </row>
    <row r="210">
      <c r="A210" s="2" t="s">
        <v>116</v>
      </c>
      <c r="B210" s="8">
        <f>B138 * (Percentages!B$17 * Percentages!$D$27)</f>
        <v>0</v>
      </c>
      <c r="C210" s="8">
        <f>C138 * (Percentages!C$17 * Percentages!$D$27)</f>
        <v>167.1266726</v>
      </c>
      <c r="D210" s="5">
        <v>0.0</v>
      </c>
      <c r="E210" s="8">
        <f>E138 * (Percentages!E$17 * Percentages!$D$27)</f>
        <v>18.25873705</v>
      </c>
      <c r="F210" s="8">
        <f>F138 * (Percentages!F$17 * Percentages!$D$27)</f>
        <v>17.24436277</v>
      </c>
      <c r="G210" s="8">
        <f>G138 * (Percentages!G$17 * Percentages!$D$27)</f>
        <v>49.98806371</v>
      </c>
      <c r="H210" s="8">
        <f>H138 * (Percentages!H$17 * Percentages!$D$27)</f>
        <v>0</v>
      </c>
      <c r="I210" s="8">
        <f>I138 * (Percentages!I$17 * Percentages!$D$27)</f>
        <v>0</v>
      </c>
      <c r="J210" s="8">
        <f>J138 * (Percentages!J$17 * Percentages!$D$27)</f>
        <v>52.18660397</v>
      </c>
      <c r="K210" s="8">
        <f>K138 * (Percentages!K$17 * Percentages!$D$27)</f>
        <v>11.64555099</v>
      </c>
      <c r="L210" s="8">
        <f>L138 * (Percentages!L$17 * Percentages!$D$27)</f>
        <v>155.2324626</v>
      </c>
      <c r="M210" s="8">
        <f>M138 * (Percentages!M$17 * Percentages!$D$27)</f>
        <v>35.92107091</v>
      </c>
      <c r="N210" s="8">
        <f>N138 * (Percentages!N$17 * Percentages!$D$27)</f>
        <v>28.92760655</v>
      </c>
      <c r="O210" s="8">
        <f>O138 * (Percentages!O$17 * Percentages!$D$27)</f>
        <v>113.5441222</v>
      </c>
      <c r="P210" s="8">
        <f>P138 * (Percentages!P$17 * Percentages!$D$27)</f>
        <v>108.3908194</v>
      </c>
      <c r="Q210" s="8">
        <f>Q138 * (Percentages!Q$17 * Percentages!$D$27)</f>
        <v>186.5098377</v>
      </c>
      <c r="R210" s="8">
        <f>R138 * (Percentages!R$17 * Percentages!$D$27)</f>
        <v>31.44768346</v>
      </c>
      <c r="S210" s="8">
        <f>S138 * (Percentages!S$17 * Percentages!$D$27)</f>
        <v>26.74493899</v>
      </c>
      <c r="T210" s="8">
        <f>T138 * (Percentages!T$17 * Percentages!$D$27)</f>
        <v>146.0552807</v>
      </c>
      <c r="U210" s="8">
        <f>U138 * (Percentages!U$17 * Percentages!$D$27)</f>
        <v>56.50414197</v>
      </c>
      <c r="V210" s="8">
        <f>V138 * (Percentages!V$17 * Percentages!$D$27)</f>
        <v>27.91630783</v>
      </c>
      <c r="W210" s="8">
        <f>W138 * (Percentages!W$17 * Percentages!$D$27)</f>
        <v>49.31782282</v>
      </c>
      <c r="X210" s="8">
        <f>X138 * (Percentages!X$17 * Percentages!$D$27)</f>
        <v>127.6297484</v>
      </c>
      <c r="Y210" s="8">
        <f>Y138 * (Percentages!Y$17 * Percentages!$D$27)</f>
        <v>80.88520862</v>
      </c>
      <c r="Z210" s="8">
        <f>Z138 * (Percentages!Z$17 * Percentages!$D$27)</f>
        <v>171.3158766</v>
      </c>
      <c r="AA210" s="8">
        <f>AA138 * (Percentages!AA$17 * Percentages!$D$27)</f>
        <v>156.6540053</v>
      </c>
      <c r="AB210" s="8">
        <f>AB138 * (Percentages!AB$17 * Percentages!$D$27)</f>
        <v>88.88213944</v>
      </c>
      <c r="AC210" s="8">
        <f>AC138 * (Percentages!AC$17 * Percentages!$D$27)</f>
        <v>90.50196912</v>
      </c>
      <c r="AD210" s="8">
        <f>AD138 * (Percentages!AD$17 * Percentages!$D$27)</f>
        <v>140.4784674</v>
      </c>
      <c r="AE210" s="8">
        <f>AE138 * (Percentages!AE$17 * Percentages!$D$27)</f>
        <v>143.3880616</v>
      </c>
      <c r="AF210" s="12">
        <f>AF138 * (Percentages!AF$18 * Percentages!$D$27)</f>
        <v>129.6222487</v>
      </c>
      <c r="AG210" s="11">
        <v>0.0</v>
      </c>
      <c r="AH210" s="12">
        <f>AH138 * (Percentages!AH$18 * Percentages!$D$27)</f>
        <v>118.529175</v>
      </c>
      <c r="AI210" s="12">
        <f>AI138 * (Percentages!AI$18 * Percentages!$D$27)</f>
        <v>120.6100005</v>
      </c>
      <c r="AJ210" s="12">
        <f>AJ138 * (Percentages!AJ$18 * Percentages!$D$27)</f>
        <v>31.85308638</v>
      </c>
      <c r="AK210" s="12">
        <f>AK138 * (Percentages!AK$18 * Percentages!$D$27)</f>
        <v>16.34990143</v>
      </c>
      <c r="AL210" s="12">
        <f>AL138 * (Percentages!AL$18 * Percentages!$D$27)</f>
        <v>11.38396975</v>
      </c>
      <c r="AM210" s="12">
        <f>AM138 * (Percentages!AM$18 * Percentages!$D$27)</f>
        <v>158.0181725</v>
      </c>
      <c r="AN210" s="12">
        <f>AN138 * (Percentages!AN$18 * Percentages!$D$27)</f>
        <v>38.59337197</v>
      </c>
      <c r="AO210" s="12">
        <f>AO138 * (Percentages!AO$18 * Percentages!$D$27)</f>
        <v>96.94921201</v>
      </c>
      <c r="AP210" s="12">
        <f>AP138 * (Percentages!AP$18 * Percentages!$D$27)</f>
        <v>16.16622096</v>
      </c>
      <c r="AQ210" s="12">
        <f>AQ138 * (Percentages!AQ$18 * Percentages!$D$27)</f>
        <v>67.76020194</v>
      </c>
      <c r="AR210" s="12">
        <f>AR138 * (Percentages!AR$18 * Percentages!$D$27)</f>
        <v>147.5488421</v>
      </c>
      <c r="AS210" s="12">
        <f>AS138 * (Percentages!AS$18 * Percentages!$D$27)</f>
        <v>186.1879423</v>
      </c>
      <c r="AT210" s="12">
        <f>AT138 * (Percentages!AT$18 * Percentages!$D$27)</f>
        <v>134.1936307</v>
      </c>
      <c r="AU210" s="12">
        <f>AU138 * (Percentages!AU$18 * Percentages!$D$27)</f>
        <v>125.3775046</v>
      </c>
      <c r="AV210" s="12">
        <f>AV138 * (Percentages!AV$18 * Percentages!$D$27)</f>
        <v>91.73055161</v>
      </c>
      <c r="AW210" s="12">
        <f>AW138 * (Percentages!AW$18 * Percentages!$D$27)</f>
        <v>53.71851907</v>
      </c>
      <c r="AX210" s="12">
        <f>AX138 * (Percentages!AX$18 * Percentages!$D$27)</f>
        <v>100.6868291</v>
      </c>
      <c r="AY210" s="12">
        <f>AY138 * (Percentages!AY$18 * Percentages!$D$27)</f>
        <v>27.03285648</v>
      </c>
      <c r="AZ210" s="12">
        <f>AZ138 * (Percentages!AZ$18 * Percentages!$D$27)</f>
        <v>99.63800801</v>
      </c>
      <c r="BA210" s="12">
        <f>BA138 * (Percentages!BA$18 * Percentages!$D$27)</f>
        <v>5.794969629</v>
      </c>
      <c r="BB210" s="12">
        <f>BB138 * (Percentages!BB$18 * Percentages!$D$27)</f>
        <v>80.96370746</v>
      </c>
    </row>
    <row r="211">
      <c r="A211" s="1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</row>
    <row r="212">
      <c r="A212" s="1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</row>
    <row r="213">
      <c r="A213" s="1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</row>
    <row r="214">
      <c r="A214" s="1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</row>
    <row r="215">
      <c r="A215" s="1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</row>
    <row r="216">
      <c r="A216" s="1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</row>
    <row r="217">
      <c r="A217" s="1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</row>
    <row r="218">
      <c r="A218" s="1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</row>
    <row r="219">
      <c r="A219" s="1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>
      <c r="A220" s="1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</row>
    <row r="221">
      <c r="A221" s="1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</row>
    <row r="222">
      <c r="A222" s="1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</row>
    <row r="223">
      <c r="A223" s="1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</row>
    <row r="224">
      <c r="A224" s="1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</row>
    <row r="225">
      <c r="A225" s="1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</row>
    <row r="226">
      <c r="A226" s="1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</row>
    <row r="227">
      <c r="A227" s="1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</row>
    <row r="228">
      <c r="A228" s="1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</row>
    <row r="229">
      <c r="A229" s="1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</row>
    <row r="230">
      <c r="A230" s="1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</row>
    <row r="231">
      <c r="A231" s="1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</row>
    <row r="232">
      <c r="A232" s="1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</row>
    <row r="233">
      <c r="A233" s="1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</row>
    <row r="234">
      <c r="A234" s="1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</row>
    <row r="235">
      <c r="A235" s="1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</row>
    <row r="236">
      <c r="A236" s="1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</row>
    <row r="237">
      <c r="A237" s="1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</row>
    <row r="238">
      <c r="A238" s="1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</row>
    <row r="239">
      <c r="A239" s="1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</row>
    <row r="240">
      <c r="A240" s="1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>
      <c r="A241" s="1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</row>
    <row r="242">
      <c r="A242" s="1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</row>
    <row r="243">
      <c r="A243" s="1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</row>
    <row r="244">
      <c r="A244" s="1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>
      <c r="A245" s="1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</row>
    <row r="246">
      <c r="A246" s="1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</row>
    <row r="247">
      <c r="A247" s="1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</row>
    <row r="248">
      <c r="A248" s="1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>
      <c r="A249" s="1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>
      <c r="A250" s="1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>
      <c r="A251" s="1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>
      <c r="A252" s="1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>
      <c r="A253" s="1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</row>
    <row r="254">
      <c r="A254" s="1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>
      <c r="A255" s="1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>
      <c r="A256" s="1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>
      <c r="A257" s="1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>
      <c r="A258" s="1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>
      <c r="A259" s="1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>
      <c r="A260" s="1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>
      <c r="A261" s="1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>
      <c r="A262" s="1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>
      <c r="A263" s="1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>
      <c r="A264" s="1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>
      <c r="A265" s="1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>
      <c r="A266" s="1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>
      <c r="A267" s="1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>
      <c r="A268" s="1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>
      <c r="A269" s="1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</row>
    <row r="270">
      <c r="A270" s="1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>
      <c r="A271" s="1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</row>
    <row r="272">
      <c r="A272" s="1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>
      <c r="A273" s="1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>
      <c r="A274" s="1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>
      <c r="A275" s="1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</row>
    <row r="276">
      <c r="A276" s="1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</row>
    <row r="277">
      <c r="A277" s="1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>
      <c r="A278" s="1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>
      <c r="A279" s="1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>
      <c r="A280" s="1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>
      <c r="A281" s="1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>
      <c r="A282" s="1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</row>
    <row r="283">
      <c r="A283" s="1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</row>
    <row r="284">
      <c r="A284" s="1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</row>
    <row r="285">
      <c r="A285" s="1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</row>
    <row r="286">
      <c r="A286" s="1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>
      <c r="A287" s="1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</row>
    <row r="288">
      <c r="A288" s="1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>
      <c r="A289" s="1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>
      <c r="A290" s="1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>
      <c r="A291" s="1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>
      <c r="A292" s="1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</row>
    <row r="293">
      <c r="A293" s="1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</row>
    <row r="294">
      <c r="A294" s="1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</row>
    <row r="295">
      <c r="A295" s="1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>
      <c r="A296" s="1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>
      <c r="A297" s="1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>
      <c r="A298" s="1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>
      <c r="A299" s="1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>
      <c r="A300" s="1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</row>
    <row r="301">
      <c r="A301" s="1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>
      <c r="A302" s="1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>
      <c r="A303" s="1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</row>
    <row r="304">
      <c r="A304" s="1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</row>
    <row r="305">
      <c r="A305" s="1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</row>
    <row r="306">
      <c r="A306" s="1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>
      <c r="A307" s="1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>
      <c r="A308" s="1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>
      <c r="A309" s="1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</row>
    <row r="310">
      <c r="A310" s="1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</row>
    <row r="311">
      <c r="A311" s="1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</row>
    <row r="312">
      <c r="A312" s="1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>
      <c r="A313" s="1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>
      <c r="A314" s="1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>
      <c r="A315" s="1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>
      <c r="A316" s="1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>
      <c r="A317" s="1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>
      <c r="A318" s="1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</row>
    <row r="319">
      <c r="A319" s="1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</row>
    <row r="320">
      <c r="A320" s="1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>
      <c r="A321" s="1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</row>
    <row r="322">
      <c r="A322" s="1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</row>
    <row r="323">
      <c r="A323" s="1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</row>
    <row r="324">
      <c r="A324" s="1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>
      <c r="A325" s="1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>
      <c r="A326" s="1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>
      <c r="A327" s="1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>
      <c r="A328" s="1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>
      <c r="A329" s="1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>
      <c r="A330" s="1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>
      <c r="A331" s="1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>
      <c r="A332" s="1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>
      <c r="A333" s="1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>
      <c r="A334" s="1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>
      <c r="A335" s="1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>
      <c r="A336" s="1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>
      <c r="A337" s="1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>
      <c r="A338" s="1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>
      <c r="A339" s="1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>
      <c r="A340" s="1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>
      <c r="A341" s="1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>
      <c r="A342" s="1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>
      <c r="A343" s="1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>
      <c r="A344" s="1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>
      <c r="A345" s="1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>
      <c r="A346" s="1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>
      <c r="A347" s="1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>
      <c r="A348" s="1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>
      <c r="A349" s="1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>
      <c r="A350" s="1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>
      <c r="A351" s="1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>
      <c r="A352" s="1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>
      <c r="A353" s="1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>
      <c r="A354" s="1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>
      <c r="A355" s="1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>
      <c r="A356" s="1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>
      <c r="A357" s="1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>
      <c r="A358" s="1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>
      <c r="A359" s="1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>
      <c r="A360" s="1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>
      <c r="A361" s="1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>
      <c r="A362" s="1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>
      <c r="A363" s="1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>
      <c r="A364" s="1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>
      <c r="A365" s="1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>
      <c r="A366" s="1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>
      <c r="A367" s="1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>
      <c r="A368" s="1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>
      <c r="A369" s="1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>
      <c r="A370" s="1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>
      <c r="A371" s="1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</row>
    <row r="372">
      <c r="A372" s="1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</row>
    <row r="373">
      <c r="A373" s="1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</row>
    <row r="374">
      <c r="A374" s="1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</row>
    <row r="375">
      <c r="A375" s="1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</row>
    <row r="376">
      <c r="A376" s="1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</row>
    <row r="377">
      <c r="A377" s="1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</row>
    <row r="378">
      <c r="A378" s="1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</row>
    <row r="379">
      <c r="A379" s="1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</row>
    <row r="380">
      <c r="A380" s="1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</row>
    <row r="381">
      <c r="A381" s="1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</row>
    <row r="382">
      <c r="A382" s="1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</row>
    <row r="383">
      <c r="A383" s="1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</row>
    <row r="384">
      <c r="A384" s="1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</row>
    <row r="385">
      <c r="A385" s="1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</row>
    <row r="386">
      <c r="A386" s="1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</row>
    <row r="387">
      <c r="A387" s="1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</row>
    <row r="388">
      <c r="A388" s="1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</row>
    <row r="389">
      <c r="A389" s="1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</row>
    <row r="390">
      <c r="A390" s="1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</row>
    <row r="391">
      <c r="A391" s="1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</row>
    <row r="392">
      <c r="A392" s="1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</row>
    <row r="393">
      <c r="A393" s="1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</row>
    <row r="394">
      <c r="A394" s="1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</row>
    <row r="395">
      <c r="A395" s="1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</row>
    <row r="396">
      <c r="A396" s="1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</row>
    <row r="397">
      <c r="A397" s="1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</row>
    <row r="398">
      <c r="A398" s="1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</row>
    <row r="399">
      <c r="A399" s="1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</row>
    <row r="400">
      <c r="A400" s="1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</row>
    <row r="401">
      <c r="A401" s="1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</row>
    <row r="402">
      <c r="A402" s="1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</row>
    <row r="403">
      <c r="A403" s="1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</row>
    <row r="404">
      <c r="A404" s="1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</row>
    <row r="405">
      <c r="A405" s="1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</row>
    <row r="406">
      <c r="A406" s="1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</row>
    <row r="407">
      <c r="A407" s="1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</row>
    <row r="408">
      <c r="A408" s="1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</row>
    <row r="409">
      <c r="A409" s="1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</row>
    <row r="410">
      <c r="A410" s="1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</row>
    <row r="411">
      <c r="A411" s="1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</row>
    <row r="412">
      <c r="A412" s="1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</row>
    <row r="413">
      <c r="A413" s="1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</row>
    <row r="414">
      <c r="A414" s="1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</row>
    <row r="415">
      <c r="A415" s="1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</row>
    <row r="416">
      <c r="A416" s="1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</row>
    <row r="417">
      <c r="A417" s="1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</row>
    <row r="418">
      <c r="A418" s="1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</row>
    <row r="419">
      <c r="A419" s="1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</row>
    <row r="420">
      <c r="A420" s="1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</row>
    <row r="421">
      <c r="A421" s="1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</row>
    <row r="422">
      <c r="A422" s="1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</row>
    <row r="423">
      <c r="A423" s="1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</row>
    <row r="424">
      <c r="A424" s="1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</row>
    <row r="425">
      <c r="A425" s="1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</row>
    <row r="426">
      <c r="A426" s="1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</row>
    <row r="427">
      <c r="A427" s="1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</row>
    <row r="428">
      <c r="A428" s="1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</row>
    <row r="429">
      <c r="A429" s="1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</row>
    <row r="430">
      <c r="A430" s="1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</row>
    <row r="431">
      <c r="A431" s="1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</row>
    <row r="432">
      <c r="A432" s="1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</row>
    <row r="433">
      <c r="A433" s="1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</row>
    <row r="434">
      <c r="A434" s="1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</row>
    <row r="435">
      <c r="A435" s="1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</row>
    <row r="436">
      <c r="A436" s="1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</row>
    <row r="437">
      <c r="A437" s="1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</row>
    <row r="438">
      <c r="A438" s="1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</row>
    <row r="439">
      <c r="A439" s="1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</row>
    <row r="440">
      <c r="A440" s="1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</row>
    <row r="441">
      <c r="A441" s="1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</row>
    <row r="442">
      <c r="A442" s="1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</row>
    <row r="443">
      <c r="A443" s="1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</row>
    <row r="444">
      <c r="A444" s="1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</row>
    <row r="445">
      <c r="A445" s="1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</row>
    <row r="446">
      <c r="A446" s="1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</row>
    <row r="447">
      <c r="A447" s="1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</row>
    <row r="448">
      <c r="A448" s="1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</row>
    <row r="449">
      <c r="A449" s="1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</row>
    <row r="450">
      <c r="A450" s="1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</row>
    <row r="451">
      <c r="A451" s="1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</row>
    <row r="452">
      <c r="A452" s="1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</row>
    <row r="453">
      <c r="A453" s="1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</row>
    <row r="454">
      <c r="A454" s="1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</row>
    <row r="455">
      <c r="A455" s="1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</row>
    <row r="456">
      <c r="A456" s="1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</row>
    <row r="457">
      <c r="A457" s="1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</row>
    <row r="458">
      <c r="A458" s="1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</row>
    <row r="459">
      <c r="A459" s="1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</row>
    <row r="460">
      <c r="A460" s="1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</row>
    <row r="461">
      <c r="A461" s="1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</row>
    <row r="462">
      <c r="A462" s="1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</row>
    <row r="463">
      <c r="A463" s="1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</row>
    <row r="464">
      <c r="A464" s="1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</row>
    <row r="465">
      <c r="A465" s="1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</row>
    <row r="466">
      <c r="A466" s="1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</row>
    <row r="467">
      <c r="A467" s="1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</row>
    <row r="468">
      <c r="A468" s="1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</row>
    <row r="469">
      <c r="A469" s="1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</row>
    <row r="470">
      <c r="A470" s="1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</row>
    <row r="471">
      <c r="A471" s="1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</row>
    <row r="472">
      <c r="A472" s="1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</row>
    <row r="473">
      <c r="A473" s="1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</row>
    <row r="474">
      <c r="A474" s="1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</row>
    <row r="475">
      <c r="A475" s="1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</row>
    <row r="476">
      <c r="A476" s="1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</row>
    <row r="477">
      <c r="A477" s="1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</row>
    <row r="478">
      <c r="A478" s="1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</row>
    <row r="479">
      <c r="A479" s="1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</row>
    <row r="480">
      <c r="A480" s="1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</row>
    <row r="481">
      <c r="A481" s="1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</row>
    <row r="482">
      <c r="A482" s="1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</row>
    <row r="483">
      <c r="A483" s="1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</row>
    <row r="484">
      <c r="A484" s="1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</row>
    <row r="485">
      <c r="A485" s="1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</row>
    <row r="486">
      <c r="A486" s="1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</row>
    <row r="487">
      <c r="A487" s="1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</row>
    <row r="488">
      <c r="A488" s="1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</row>
    <row r="489">
      <c r="A489" s="1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</row>
    <row r="490">
      <c r="A490" s="1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</row>
    <row r="491">
      <c r="A491" s="1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</row>
    <row r="492">
      <c r="A492" s="1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</row>
    <row r="493">
      <c r="A493" s="1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</row>
    <row r="494">
      <c r="A494" s="1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</row>
    <row r="495">
      <c r="A495" s="1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</row>
    <row r="496">
      <c r="A496" s="1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</row>
    <row r="497">
      <c r="A497" s="1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</row>
    <row r="498">
      <c r="A498" s="1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</row>
    <row r="499">
      <c r="A499" s="1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</row>
    <row r="500">
      <c r="A500" s="1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</row>
    <row r="501">
      <c r="A501" s="1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</row>
    <row r="502">
      <c r="A502" s="1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</row>
    <row r="503">
      <c r="A503" s="1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</row>
    <row r="504">
      <c r="A504" s="1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</row>
    <row r="505">
      <c r="A505" s="1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</row>
    <row r="506">
      <c r="A506" s="1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</row>
    <row r="507">
      <c r="A507" s="1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</row>
    <row r="508">
      <c r="A508" s="1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</row>
    <row r="509">
      <c r="A509" s="1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</row>
    <row r="510">
      <c r="A510" s="1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</row>
    <row r="511">
      <c r="A511" s="1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</row>
    <row r="512">
      <c r="A512" s="1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</row>
    <row r="513">
      <c r="A513" s="1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</row>
    <row r="514">
      <c r="A514" s="1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</row>
    <row r="515">
      <c r="A515" s="1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</row>
    <row r="516">
      <c r="A516" s="1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</row>
    <row r="517">
      <c r="A517" s="1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</row>
    <row r="518">
      <c r="A518" s="1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</row>
    <row r="519">
      <c r="A519" s="1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</row>
    <row r="520">
      <c r="A520" s="1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</row>
    <row r="521">
      <c r="A521" s="1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</row>
    <row r="522">
      <c r="A522" s="1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</row>
    <row r="523">
      <c r="A523" s="1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</row>
    <row r="524">
      <c r="A524" s="1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</row>
    <row r="525">
      <c r="A525" s="1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</row>
    <row r="526">
      <c r="A526" s="1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</row>
    <row r="527">
      <c r="A527" s="1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</row>
    <row r="528">
      <c r="A528" s="1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</row>
    <row r="529">
      <c r="A529" s="1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</row>
    <row r="530">
      <c r="A530" s="1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</row>
    <row r="531">
      <c r="A531" s="1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</row>
    <row r="532">
      <c r="A532" s="1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</row>
    <row r="533">
      <c r="A533" s="1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</row>
    <row r="534">
      <c r="A534" s="1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</row>
    <row r="535">
      <c r="A535" s="1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</row>
    <row r="536">
      <c r="A536" s="1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</row>
    <row r="537">
      <c r="A537" s="1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</row>
    <row r="538">
      <c r="A538" s="1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</row>
    <row r="539">
      <c r="A539" s="1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</row>
    <row r="540">
      <c r="A540" s="1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</row>
    <row r="541">
      <c r="A541" s="1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</row>
    <row r="542">
      <c r="A542" s="1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</row>
    <row r="543">
      <c r="A543" s="1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</row>
    <row r="544">
      <c r="A544" s="1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</row>
    <row r="545">
      <c r="A545" s="1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</row>
    <row r="546">
      <c r="A546" s="1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</row>
    <row r="547">
      <c r="A547" s="1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</row>
    <row r="548">
      <c r="A548" s="1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</row>
    <row r="549">
      <c r="A549" s="1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</row>
    <row r="550">
      <c r="A550" s="1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</row>
    <row r="551">
      <c r="A551" s="1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</row>
    <row r="552">
      <c r="A552" s="1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</row>
    <row r="553">
      <c r="A553" s="1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</row>
    <row r="554">
      <c r="A554" s="1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</row>
    <row r="555">
      <c r="A555" s="1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</row>
    <row r="556">
      <c r="A556" s="1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</row>
    <row r="557">
      <c r="A557" s="1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</row>
    <row r="558">
      <c r="A558" s="1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</row>
    <row r="559">
      <c r="A559" s="1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</row>
    <row r="560">
      <c r="A560" s="1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</row>
    <row r="561">
      <c r="A561" s="1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</row>
    <row r="562">
      <c r="A562" s="1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</row>
    <row r="563">
      <c r="A563" s="1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</row>
    <row r="564">
      <c r="A564" s="1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</row>
    <row r="565">
      <c r="A565" s="1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</row>
    <row r="566">
      <c r="A566" s="1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</row>
    <row r="567">
      <c r="A567" s="1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</row>
    <row r="568">
      <c r="A568" s="1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</row>
    <row r="569">
      <c r="A569" s="1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</row>
    <row r="570">
      <c r="A570" s="1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</row>
    <row r="571">
      <c r="A571" s="1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</row>
    <row r="572">
      <c r="A572" s="1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</row>
    <row r="573">
      <c r="A573" s="1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</row>
    <row r="574">
      <c r="A574" s="1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</row>
    <row r="575">
      <c r="A575" s="1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</row>
    <row r="576">
      <c r="A576" s="1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</row>
    <row r="577">
      <c r="A577" s="1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</row>
    <row r="578">
      <c r="A578" s="1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</row>
    <row r="579">
      <c r="A579" s="1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</row>
    <row r="580">
      <c r="A580" s="1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</row>
    <row r="581">
      <c r="A581" s="1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</row>
    <row r="582">
      <c r="A582" s="1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</row>
    <row r="583">
      <c r="A583" s="1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</row>
    <row r="584">
      <c r="A584" s="1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</row>
    <row r="585">
      <c r="A585" s="1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</row>
    <row r="586">
      <c r="A586" s="1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</row>
    <row r="587">
      <c r="A587" s="1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</row>
    <row r="588">
      <c r="A588" s="1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</row>
    <row r="589">
      <c r="A589" s="1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</row>
    <row r="590">
      <c r="A590" s="1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</row>
    <row r="591">
      <c r="A591" s="1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</row>
    <row r="592">
      <c r="A592" s="1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</row>
    <row r="593">
      <c r="A593" s="1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</row>
    <row r="594">
      <c r="A594" s="1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</row>
    <row r="595">
      <c r="A595" s="1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</row>
    <row r="596">
      <c r="A596" s="1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</row>
    <row r="597">
      <c r="A597" s="1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</row>
    <row r="598">
      <c r="A598" s="1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</row>
    <row r="599">
      <c r="A599" s="1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</row>
    <row r="600">
      <c r="A600" s="1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</row>
    <row r="601">
      <c r="A601" s="1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</row>
    <row r="602">
      <c r="A602" s="1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</row>
    <row r="603">
      <c r="A603" s="1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</row>
    <row r="604">
      <c r="A604" s="1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</row>
    <row r="605">
      <c r="A605" s="1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</row>
    <row r="606">
      <c r="A606" s="1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</row>
    <row r="607">
      <c r="A607" s="1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</row>
    <row r="608">
      <c r="A608" s="1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</row>
    <row r="609">
      <c r="A609" s="1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</row>
    <row r="610">
      <c r="A610" s="1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</row>
    <row r="611">
      <c r="A611" s="1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</row>
    <row r="612">
      <c r="A612" s="1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</row>
    <row r="613">
      <c r="A613" s="1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</row>
    <row r="614">
      <c r="A614" s="1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</row>
    <row r="615">
      <c r="A615" s="1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</row>
    <row r="616">
      <c r="A616" s="1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</row>
    <row r="617">
      <c r="A617" s="1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</row>
    <row r="618">
      <c r="A618" s="1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</row>
    <row r="619">
      <c r="A619" s="1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</row>
    <row r="620">
      <c r="A620" s="1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</row>
    <row r="621">
      <c r="A621" s="1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</row>
    <row r="622">
      <c r="A622" s="1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</row>
    <row r="623">
      <c r="A623" s="1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</row>
    <row r="624">
      <c r="A624" s="1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</row>
    <row r="625">
      <c r="A625" s="1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</row>
    <row r="626">
      <c r="A626" s="1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</row>
    <row r="627">
      <c r="A627" s="1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</row>
    <row r="628">
      <c r="A628" s="1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</row>
    <row r="629">
      <c r="A629" s="1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</row>
    <row r="630">
      <c r="A630" s="1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</row>
    <row r="631">
      <c r="A631" s="1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</row>
    <row r="632">
      <c r="A632" s="1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</row>
    <row r="633">
      <c r="A633" s="1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</row>
    <row r="634">
      <c r="A634" s="1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</row>
    <row r="635">
      <c r="A635" s="1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</row>
    <row r="636">
      <c r="A636" s="1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</row>
    <row r="637">
      <c r="A637" s="1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</row>
    <row r="638">
      <c r="A638" s="1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</row>
    <row r="639">
      <c r="A639" s="1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</row>
    <row r="640">
      <c r="A640" s="1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</row>
    <row r="641">
      <c r="A641" s="1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</row>
    <row r="642">
      <c r="A642" s="1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</row>
    <row r="643">
      <c r="A643" s="1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</row>
    <row r="644">
      <c r="A644" s="1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</row>
    <row r="645">
      <c r="A645" s="1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</row>
    <row r="646">
      <c r="A646" s="1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</row>
    <row r="647">
      <c r="A647" s="1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</row>
    <row r="648">
      <c r="A648" s="1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</row>
    <row r="649">
      <c r="A649" s="1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</row>
    <row r="650">
      <c r="A650" s="1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</row>
    <row r="651">
      <c r="A651" s="1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</row>
    <row r="652">
      <c r="A652" s="1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</row>
    <row r="653">
      <c r="A653" s="1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</row>
    <row r="654">
      <c r="A654" s="1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</row>
    <row r="655">
      <c r="A655" s="1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</row>
    <row r="656">
      <c r="A656" s="1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</row>
    <row r="657">
      <c r="A657" s="1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</row>
    <row r="658">
      <c r="A658" s="1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</row>
    <row r="659">
      <c r="A659" s="1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</row>
    <row r="660">
      <c r="A660" s="1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</row>
    <row r="661">
      <c r="A661" s="1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</row>
    <row r="662">
      <c r="A662" s="1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</row>
    <row r="663">
      <c r="A663" s="1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</row>
    <row r="664">
      <c r="A664" s="1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</row>
    <row r="665">
      <c r="A665" s="1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</row>
    <row r="666">
      <c r="A666" s="1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</row>
    <row r="667">
      <c r="A667" s="1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</row>
    <row r="668">
      <c r="A668" s="1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</row>
    <row r="669">
      <c r="A669" s="1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</row>
    <row r="670">
      <c r="A670" s="1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</row>
    <row r="671">
      <c r="A671" s="1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</row>
    <row r="672">
      <c r="A672" s="1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</row>
    <row r="673">
      <c r="A673" s="1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</row>
    <row r="674">
      <c r="A674" s="1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</row>
    <row r="675">
      <c r="A675" s="1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</row>
    <row r="676">
      <c r="A676" s="1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</row>
    <row r="677">
      <c r="A677" s="1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</row>
    <row r="678">
      <c r="A678" s="1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</row>
    <row r="679">
      <c r="A679" s="1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</row>
    <row r="680">
      <c r="A680" s="1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</row>
    <row r="681">
      <c r="A681" s="1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</row>
    <row r="682">
      <c r="A682" s="1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</row>
    <row r="683">
      <c r="A683" s="1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</row>
    <row r="684">
      <c r="A684" s="1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</row>
    <row r="685">
      <c r="A685" s="1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</row>
    <row r="686">
      <c r="A686" s="1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</row>
    <row r="687">
      <c r="A687" s="1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</row>
    <row r="688">
      <c r="A688" s="1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</row>
    <row r="689">
      <c r="A689" s="1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</row>
    <row r="690">
      <c r="A690" s="1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</row>
    <row r="691">
      <c r="A691" s="1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</row>
    <row r="692">
      <c r="A692" s="1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</row>
    <row r="693">
      <c r="A693" s="1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</row>
    <row r="694">
      <c r="A694" s="1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</row>
    <row r="695">
      <c r="A695" s="1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</row>
    <row r="696">
      <c r="A696" s="1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</row>
    <row r="697">
      <c r="A697" s="1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</row>
    <row r="698">
      <c r="A698" s="1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</row>
    <row r="699">
      <c r="A699" s="1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</row>
    <row r="700">
      <c r="A700" s="1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</row>
    <row r="701">
      <c r="A701" s="1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</row>
    <row r="702">
      <c r="A702" s="1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</row>
    <row r="703">
      <c r="A703" s="1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</row>
    <row r="704">
      <c r="A704" s="1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</row>
    <row r="705">
      <c r="A705" s="1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</row>
    <row r="706">
      <c r="A706" s="1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</row>
    <row r="707">
      <c r="A707" s="1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</row>
    <row r="708">
      <c r="A708" s="1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</row>
    <row r="709">
      <c r="A709" s="1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</row>
    <row r="710">
      <c r="A710" s="1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</row>
    <row r="711">
      <c r="A711" s="1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</row>
    <row r="712">
      <c r="A712" s="1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</row>
    <row r="713">
      <c r="A713" s="1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</row>
    <row r="714">
      <c r="A714" s="1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</row>
    <row r="715">
      <c r="A715" s="1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</row>
    <row r="716">
      <c r="A716" s="1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</row>
    <row r="717">
      <c r="A717" s="1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</row>
    <row r="718">
      <c r="A718" s="1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</row>
    <row r="719">
      <c r="A719" s="1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</row>
    <row r="720">
      <c r="A720" s="1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</row>
    <row r="721">
      <c r="A721" s="1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</row>
    <row r="722">
      <c r="A722" s="1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</row>
    <row r="723">
      <c r="A723" s="1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</row>
    <row r="724">
      <c r="A724" s="1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</row>
    <row r="725">
      <c r="A725" s="1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</row>
    <row r="726">
      <c r="A726" s="1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</row>
    <row r="727">
      <c r="A727" s="1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</row>
    <row r="728">
      <c r="A728" s="1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</row>
    <row r="729">
      <c r="A729" s="1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</row>
    <row r="730">
      <c r="A730" s="1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</row>
    <row r="731">
      <c r="A731" s="1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</row>
    <row r="732">
      <c r="A732" s="1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</row>
    <row r="733">
      <c r="A733" s="1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</row>
    <row r="734">
      <c r="A734" s="1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</row>
    <row r="735">
      <c r="A735" s="1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</row>
    <row r="736">
      <c r="A736" s="1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</row>
    <row r="737">
      <c r="A737" s="1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</row>
    <row r="738">
      <c r="A738" s="1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</row>
    <row r="739">
      <c r="A739" s="1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</row>
    <row r="740">
      <c r="A740" s="1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</row>
    <row r="741">
      <c r="A741" s="1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</row>
    <row r="742">
      <c r="A742" s="1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</row>
    <row r="743">
      <c r="A743" s="1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</row>
    <row r="744">
      <c r="A744" s="1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</row>
    <row r="745">
      <c r="A745" s="1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</row>
    <row r="746">
      <c r="A746" s="1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</row>
    <row r="747">
      <c r="A747" s="1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</row>
    <row r="748">
      <c r="A748" s="1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</row>
    <row r="749">
      <c r="A749" s="1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</row>
    <row r="750">
      <c r="A750" s="1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</row>
    <row r="751">
      <c r="A751" s="1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</row>
    <row r="752">
      <c r="A752" s="1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</row>
    <row r="753">
      <c r="A753" s="1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</row>
    <row r="754">
      <c r="A754" s="1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</row>
    <row r="755">
      <c r="A755" s="1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</row>
    <row r="756">
      <c r="A756" s="1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</row>
    <row r="757">
      <c r="A757" s="1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</row>
    <row r="758">
      <c r="A758" s="1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</row>
    <row r="759">
      <c r="A759" s="1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</row>
    <row r="760">
      <c r="A760" s="1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</row>
    <row r="761">
      <c r="A761" s="1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</row>
    <row r="762">
      <c r="A762" s="1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</row>
    <row r="763">
      <c r="A763" s="1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</row>
    <row r="764">
      <c r="A764" s="1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</row>
    <row r="765">
      <c r="A765" s="1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</row>
    <row r="766">
      <c r="A766" s="1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</row>
    <row r="767">
      <c r="A767" s="1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</row>
    <row r="768">
      <c r="A768" s="1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</row>
    <row r="769">
      <c r="A769" s="1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</row>
    <row r="770">
      <c r="A770" s="1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</row>
    <row r="771">
      <c r="A771" s="1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</row>
    <row r="772">
      <c r="A772" s="1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</row>
    <row r="773">
      <c r="A773" s="1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</row>
    <row r="774">
      <c r="A774" s="1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</row>
    <row r="775">
      <c r="A775" s="1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</row>
    <row r="776">
      <c r="A776" s="1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</row>
    <row r="777">
      <c r="A777" s="1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</row>
    <row r="778">
      <c r="A778" s="1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</row>
    <row r="779">
      <c r="A779" s="1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</row>
    <row r="780">
      <c r="A780" s="1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</row>
    <row r="781">
      <c r="A781" s="1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</row>
    <row r="782">
      <c r="A782" s="1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</row>
    <row r="783">
      <c r="A783" s="1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</row>
    <row r="784">
      <c r="A784" s="1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</row>
    <row r="785">
      <c r="A785" s="1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</row>
    <row r="786">
      <c r="A786" s="1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</row>
    <row r="787">
      <c r="A787" s="1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</row>
    <row r="788">
      <c r="A788" s="1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</row>
    <row r="789">
      <c r="A789" s="1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</row>
    <row r="790">
      <c r="A790" s="1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</row>
    <row r="791">
      <c r="A791" s="1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</row>
    <row r="792">
      <c r="A792" s="1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</row>
    <row r="793">
      <c r="A793" s="1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</row>
    <row r="794">
      <c r="A794" s="1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</row>
    <row r="795">
      <c r="A795" s="1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</row>
    <row r="796">
      <c r="A796" s="1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</row>
    <row r="797">
      <c r="A797" s="1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</row>
    <row r="798">
      <c r="A798" s="1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</row>
    <row r="799">
      <c r="A799" s="1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</row>
    <row r="800">
      <c r="A800" s="1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</row>
    <row r="801">
      <c r="A801" s="1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</row>
    <row r="802">
      <c r="A802" s="1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</row>
    <row r="803">
      <c r="A803" s="1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</row>
    <row r="804">
      <c r="A804" s="1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</row>
    <row r="805">
      <c r="A805" s="1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</row>
    <row r="806">
      <c r="A806" s="1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</row>
    <row r="807">
      <c r="A807" s="1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</row>
    <row r="808">
      <c r="A808" s="1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</row>
    <row r="809">
      <c r="A809" s="1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</row>
    <row r="810">
      <c r="A810" s="1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</row>
    <row r="811">
      <c r="A811" s="1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</row>
    <row r="812">
      <c r="A812" s="1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</row>
    <row r="813">
      <c r="A813" s="1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</row>
    <row r="814">
      <c r="A814" s="1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</row>
    <row r="815">
      <c r="A815" s="1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</row>
    <row r="816">
      <c r="A816" s="1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</row>
    <row r="817">
      <c r="A817" s="1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</row>
    <row r="818">
      <c r="A818" s="1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</row>
    <row r="819">
      <c r="A819" s="1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</row>
    <row r="820">
      <c r="A820" s="1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</row>
    <row r="821">
      <c r="A821" s="1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</row>
    <row r="822">
      <c r="A822" s="1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</row>
    <row r="823">
      <c r="A823" s="1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</row>
    <row r="824">
      <c r="A824" s="1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</row>
    <row r="825">
      <c r="A825" s="1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</row>
    <row r="826">
      <c r="A826" s="1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</row>
    <row r="827">
      <c r="A827" s="1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</row>
    <row r="828">
      <c r="A828" s="1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</row>
    <row r="829">
      <c r="A829" s="1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</row>
    <row r="830">
      <c r="A830" s="1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</row>
    <row r="831">
      <c r="A831" s="1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</row>
    <row r="832">
      <c r="A832" s="1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</row>
    <row r="833">
      <c r="A833" s="1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</row>
    <row r="834">
      <c r="A834" s="1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</row>
    <row r="835">
      <c r="A835" s="1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</row>
    <row r="836">
      <c r="A836" s="1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</row>
    <row r="837">
      <c r="A837" s="1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</row>
    <row r="838">
      <c r="A838" s="1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</row>
    <row r="839">
      <c r="A839" s="1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</row>
    <row r="840">
      <c r="A840" s="1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</row>
    <row r="841">
      <c r="A841" s="1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</row>
    <row r="842">
      <c r="A842" s="1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</row>
    <row r="843">
      <c r="A843" s="1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</row>
    <row r="844">
      <c r="A844" s="1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</row>
    <row r="845">
      <c r="A845" s="1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</row>
    <row r="846">
      <c r="A846" s="1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</row>
    <row r="847">
      <c r="A847" s="1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</row>
    <row r="848">
      <c r="A848" s="1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</row>
    <row r="849">
      <c r="A849" s="1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</row>
    <row r="850">
      <c r="A850" s="1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</row>
    <row r="851">
      <c r="A851" s="1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</row>
    <row r="852">
      <c r="A852" s="1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</row>
    <row r="853">
      <c r="A853" s="1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</row>
    <row r="854">
      <c r="A854" s="1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</row>
    <row r="855">
      <c r="A855" s="1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</row>
    <row r="856">
      <c r="A856" s="1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</row>
    <row r="857">
      <c r="A857" s="1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</row>
    <row r="858">
      <c r="A858" s="1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</row>
    <row r="859">
      <c r="A859" s="1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</row>
    <row r="860">
      <c r="A860" s="1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</row>
    <row r="861">
      <c r="A861" s="1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</row>
    <row r="862">
      <c r="A862" s="1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</row>
    <row r="863">
      <c r="A863" s="1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</row>
    <row r="864">
      <c r="A864" s="1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</row>
    <row r="865">
      <c r="A865" s="1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</row>
    <row r="866">
      <c r="A866" s="1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</row>
    <row r="867">
      <c r="A867" s="1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</row>
    <row r="868">
      <c r="A868" s="1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</row>
    <row r="869">
      <c r="A869" s="1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</row>
    <row r="870">
      <c r="A870" s="1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</row>
    <row r="871">
      <c r="A871" s="1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</row>
    <row r="872">
      <c r="A872" s="1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</row>
    <row r="873">
      <c r="A873" s="1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</row>
    <row r="874">
      <c r="A874" s="1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</row>
    <row r="875">
      <c r="A875" s="1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</row>
    <row r="876">
      <c r="A876" s="1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</row>
    <row r="877">
      <c r="A877" s="1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</row>
    <row r="878">
      <c r="A878" s="1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</row>
    <row r="879">
      <c r="A879" s="1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</row>
    <row r="880">
      <c r="A880" s="1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</row>
    <row r="881">
      <c r="A881" s="1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</row>
    <row r="882">
      <c r="A882" s="1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</row>
    <row r="883">
      <c r="A883" s="1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</row>
    <row r="884">
      <c r="A884" s="1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</row>
    <row r="885">
      <c r="A885" s="1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</row>
    <row r="886">
      <c r="A886" s="1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</row>
    <row r="887">
      <c r="A887" s="1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</row>
    <row r="888">
      <c r="A888" s="1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</row>
    <row r="889">
      <c r="A889" s="1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</row>
    <row r="890">
      <c r="A890" s="1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</row>
    <row r="891">
      <c r="A891" s="1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</row>
    <row r="892">
      <c r="A892" s="1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</row>
    <row r="893">
      <c r="A893" s="1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</row>
    <row r="894">
      <c r="A894" s="1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</row>
    <row r="895">
      <c r="A895" s="1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</row>
    <row r="896">
      <c r="A896" s="1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</row>
    <row r="897">
      <c r="A897" s="1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</row>
    <row r="898">
      <c r="A898" s="1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</row>
    <row r="899">
      <c r="A899" s="1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</row>
    <row r="900">
      <c r="A900" s="1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</row>
    <row r="901">
      <c r="A901" s="1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</row>
    <row r="902">
      <c r="A902" s="1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</row>
    <row r="903">
      <c r="A903" s="1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</row>
    <row r="904">
      <c r="A904" s="1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</row>
    <row r="905">
      <c r="A905" s="1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</row>
    <row r="906">
      <c r="A906" s="1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</row>
    <row r="907">
      <c r="A907" s="1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</row>
    <row r="908">
      <c r="A908" s="1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</row>
    <row r="909">
      <c r="A909" s="1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</row>
    <row r="910">
      <c r="A910" s="1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</row>
    <row r="911">
      <c r="A911" s="1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</row>
    <row r="912">
      <c r="A912" s="1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</row>
    <row r="913">
      <c r="A913" s="1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</row>
    <row r="914">
      <c r="A914" s="1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</row>
    <row r="915">
      <c r="A915" s="1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</row>
    <row r="916">
      <c r="A916" s="1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</row>
    <row r="917">
      <c r="A917" s="1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</row>
    <row r="918">
      <c r="A918" s="1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</row>
    <row r="919">
      <c r="A919" s="1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</row>
    <row r="920">
      <c r="A920" s="1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</row>
    <row r="921">
      <c r="A921" s="1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</row>
    <row r="922">
      <c r="A922" s="1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</row>
    <row r="923">
      <c r="A923" s="1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</row>
    <row r="924">
      <c r="A924" s="1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</row>
    <row r="925">
      <c r="A925" s="1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</row>
    <row r="926">
      <c r="A926" s="1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</row>
    <row r="927">
      <c r="A927" s="1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</row>
    <row r="928">
      <c r="A928" s="1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</row>
    <row r="929">
      <c r="A929" s="1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</row>
    <row r="930">
      <c r="A930" s="1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</row>
    <row r="931">
      <c r="A931" s="1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</row>
    <row r="932">
      <c r="A932" s="1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</row>
    <row r="933">
      <c r="A933" s="1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</row>
    <row r="934">
      <c r="A934" s="1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</row>
    <row r="935">
      <c r="A935" s="1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</row>
    <row r="936">
      <c r="A936" s="1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</row>
    <row r="937">
      <c r="A937" s="1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</row>
    <row r="938">
      <c r="A938" s="1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</row>
    <row r="939">
      <c r="A939" s="1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</row>
    <row r="940">
      <c r="A940" s="1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</row>
    <row r="941">
      <c r="A941" s="1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</row>
    <row r="942">
      <c r="A942" s="1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</row>
    <row r="943">
      <c r="A943" s="1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</row>
    <row r="944">
      <c r="A944" s="1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</row>
    <row r="945">
      <c r="A945" s="1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</row>
    <row r="946">
      <c r="A946" s="1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</row>
    <row r="947">
      <c r="A947" s="1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</row>
    <row r="948">
      <c r="A948" s="1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</row>
    <row r="949">
      <c r="A949" s="1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</row>
    <row r="950">
      <c r="A950" s="1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</row>
    <row r="951">
      <c r="A951" s="1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</row>
    <row r="952">
      <c r="A952" s="1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</row>
    <row r="953">
      <c r="A953" s="1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</row>
    <row r="954">
      <c r="A954" s="1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</row>
    <row r="955">
      <c r="A955" s="1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</row>
    <row r="956">
      <c r="A956" s="1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</row>
    <row r="957">
      <c r="A957" s="1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</row>
    <row r="958">
      <c r="A958" s="1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</row>
    <row r="959">
      <c r="A959" s="1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</row>
    <row r="960">
      <c r="A960" s="1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</row>
    <row r="961">
      <c r="A961" s="1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</row>
    <row r="962">
      <c r="A962" s="1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</row>
    <row r="963">
      <c r="A963" s="1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</row>
    <row r="964">
      <c r="A964" s="1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</row>
    <row r="965">
      <c r="A965" s="1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</row>
    <row r="966">
      <c r="A966" s="1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</row>
    <row r="967">
      <c r="A967" s="1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</row>
    <row r="968">
      <c r="A968" s="1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</row>
    <row r="969">
      <c r="A969" s="1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</row>
    <row r="970">
      <c r="A970" s="1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</row>
    <row r="971">
      <c r="A971" s="1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</row>
    <row r="972">
      <c r="A972" s="1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</row>
    <row r="973">
      <c r="A973" s="1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</row>
    <row r="974">
      <c r="A974" s="1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</row>
    <row r="975">
      <c r="A975" s="1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</row>
    <row r="976">
      <c r="A976" s="1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</row>
    <row r="977">
      <c r="A977" s="1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</row>
    <row r="978">
      <c r="A978" s="1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</row>
    <row r="979">
      <c r="A979" s="1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</row>
    <row r="980">
      <c r="A980" s="1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</row>
    <row r="981">
      <c r="A981" s="1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</row>
    <row r="982">
      <c r="A982" s="1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</row>
    <row r="983">
      <c r="A983" s="1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</row>
    <row r="984">
      <c r="A984" s="1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</row>
    <row r="985">
      <c r="A985" s="1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</row>
    <row r="986">
      <c r="A986" s="1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</row>
    <row r="987">
      <c r="A987" s="1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</row>
    <row r="988">
      <c r="A988" s="1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</row>
    <row r="989">
      <c r="A989" s="1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</row>
    <row r="990">
      <c r="A990" s="1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</row>
    <row r="991">
      <c r="A991" s="1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</row>
    <row r="992">
      <c r="A992" s="1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</row>
    <row r="993">
      <c r="A993" s="1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</row>
    <row r="994">
      <c r="A994" s="1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</row>
    <row r="995">
      <c r="A995" s="1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</row>
    <row r="996">
      <c r="A996" s="1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</row>
    <row r="997">
      <c r="A997" s="1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</row>
    <row r="998">
      <c r="A998" s="1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</row>
    <row r="999">
      <c r="A999" s="1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</row>
    <row r="1000">
      <c r="A1000" s="1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2" t="s">
        <v>69</v>
      </c>
      <c r="B1" s="8">
        <f>SUM('2023 Tourney Data 11 Weight'!B177:BB177)</f>
        <v>6542.630965</v>
      </c>
    </row>
    <row r="2">
      <c r="A2" s="2" t="s">
        <v>84</v>
      </c>
      <c r="B2" s="8">
        <f>SUM('2023 Tourney Data 11 Weight'!B209:BB209)</f>
        <v>6237.408187</v>
      </c>
    </row>
    <row r="3">
      <c r="A3" s="2" t="s">
        <v>63</v>
      </c>
      <c r="B3" s="8">
        <f>SUM('2023 Tourney Data 11 Weight'!B165:BB165)</f>
        <v>6031.993878</v>
      </c>
    </row>
    <row r="4">
      <c r="A4" s="2" t="s">
        <v>96</v>
      </c>
      <c r="B4" s="8">
        <f>SUM('2023 Tourney Data 11 Weight'!B166:BB166)</f>
        <v>5988.753255</v>
      </c>
    </row>
    <row r="5">
      <c r="A5" s="2" t="s">
        <v>80</v>
      </c>
      <c r="B5" s="8">
        <f>SUM('2023 Tourney Data 11 Weight'!B200:BB200)</f>
        <v>5882.449449</v>
      </c>
    </row>
    <row r="6">
      <c r="A6" s="2" t="s">
        <v>62</v>
      </c>
      <c r="B6" s="8">
        <f>SUM('2023 Tourney Data 11 Weight'!B164:BB164)</f>
        <v>5849.461166</v>
      </c>
    </row>
    <row r="7">
      <c r="A7" s="2" t="s">
        <v>93</v>
      </c>
      <c r="B7" s="8">
        <f>SUM('2023 Tourney Data 11 Weight'!B158:BB158)</f>
        <v>5793.191955</v>
      </c>
    </row>
    <row r="8">
      <c r="A8" s="2" t="s">
        <v>94</v>
      </c>
      <c r="B8" s="8">
        <f>SUM('2023 Tourney Data 11 Weight'!B160:BB160)</f>
        <v>5753.345216</v>
      </c>
    </row>
    <row r="9">
      <c r="A9" s="2" t="s">
        <v>53</v>
      </c>
      <c r="B9" s="8">
        <f>SUM('2023 Tourney Data 11 Weight'!B143:BB143)</f>
        <v>5701.534961</v>
      </c>
    </row>
    <row r="10">
      <c r="A10" s="2" t="s">
        <v>72</v>
      </c>
      <c r="B10" s="8">
        <f>SUM('2023 Tourney Data 11 Weight'!B183:BB183)</f>
        <v>5637.729635</v>
      </c>
    </row>
    <row r="11">
      <c r="A11" s="2" t="s">
        <v>77</v>
      </c>
      <c r="B11" s="8">
        <f>SUM('2023 Tourney Data 11 Weight'!B194:BB194)</f>
        <v>5613.59928</v>
      </c>
    </row>
    <row r="12">
      <c r="A12" s="2" t="s">
        <v>82</v>
      </c>
      <c r="B12" s="8">
        <f>SUM('2023 Tourney Data 11 Weight'!B205:BB205)</f>
        <v>5609.315813</v>
      </c>
    </row>
    <row r="13">
      <c r="A13" s="2" t="s">
        <v>74</v>
      </c>
      <c r="B13" s="8">
        <f>SUM('2023 Tourney Data 11 Weight'!B188:BB188)</f>
        <v>5608.446417</v>
      </c>
    </row>
    <row r="14">
      <c r="A14" s="2" t="s">
        <v>71</v>
      </c>
      <c r="B14" s="8">
        <f>SUM('2023 Tourney Data 11 Weight'!B181:BB181)</f>
        <v>5492.325471</v>
      </c>
    </row>
    <row r="15">
      <c r="A15" s="2" t="s">
        <v>64</v>
      </c>
      <c r="B15" s="8">
        <f>SUM('2023 Tourney Data 11 Weight'!B167:BB167)</f>
        <v>5457.519488</v>
      </c>
    </row>
    <row r="16">
      <c r="A16" s="2" t="s">
        <v>57</v>
      </c>
      <c r="B16" s="8">
        <f>SUM('2023 Tourney Data 11 Weight'!B152:BB152)</f>
        <v>5431.443214</v>
      </c>
    </row>
    <row r="17">
      <c r="A17" s="2" t="s">
        <v>113</v>
      </c>
      <c r="B17" s="8">
        <f>SUM('2023 Tourney Data 11 Weight'!B201:BB201)</f>
        <v>5393.64179</v>
      </c>
    </row>
    <row r="18">
      <c r="A18" s="2" t="s">
        <v>104</v>
      </c>
      <c r="B18" s="8">
        <f>SUM('2023 Tourney Data 11 Weight'!B182:BB182)</f>
        <v>5281.294927</v>
      </c>
    </row>
    <row r="19">
      <c r="A19" s="2" t="s">
        <v>79</v>
      </c>
      <c r="B19" s="8">
        <f>SUM('2023 Tourney Data 11 Weight'!B198:BB198)</f>
        <v>5270.564585</v>
      </c>
    </row>
    <row r="20">
      <c r="A20" s="2" t="s">
        <v>76</v>
      </c>
      <c r="B20" s="8">
        <f>SUM('2023 Tourney Data 11 Weight'!B192:BB192)</f>
        <v>5248.88298</v>
      </c>
    </row>
    <row r="21">
      <c r="A21" s="2" t="s">
        <v>65</v>
      </c>
      <c r="B21" s="8">
        <f>SUM('2023 Tourney Data 11 Weight'!B169:BB169)</f>
        <v>5196.243902</v>
      </c>
    </row>
    <row r="22">
      <c r="A22" s="2" t="s">
        <v>68</v>
      </c>
      <c r="B22" s="8">
        <f>SUM('2023 Tourney Data 11 Weight'!B175:BB175)</f>
        <v>5109.373921</v>
      </c>
    </row>
    <row r="23">
      <c r="A23" s="2" t="s">
        <v>98</v>
      </c>
      <c r="B23" s="8">
        <f>SUM('2023 Tourney Data 11 Weight'!B170:BB170)</f>
        <v>5035.719785</v>
      </c>
    </row>
    <row r="24">
      <c r="A24" s="2" t="s">
        <v>95</v>
      </c>
      <c r="B24" s="8">
        <f>SUM('2023 Tourney Data 11 Weight'!B163:BB163)</f>
        <v>5018.739555</v>
      </c>
    </row>
    <row r="25">
      <c r="A25" s="2" t="s">
        <v>109</v>
      </c>
      <c r="B25" s="8">
        <f>SUM('2023 Tourney Data 11 Weight'!B193:BB193)</f>
        <v>4973.462607</v>
      </c>
    </row>
    <row r="26">
      <c r="A26" s="2" t="s">
        <v>55</v>
      </c>
      <c r="B26" s="8">
        <f>SUM('2023 Tourney Data 11 Weight'!B148:BB148)</f>
        <v>4951.902372</v>
      </c>
    </row>
    <row r="27">
      <c r="A27" s="2" t="s">
        <v>67</v>
      </c>
      <c r="B27" s="8">
        <f>SUM('2023 Tourney Data 11 Weight'!B173:BB173)</f>
        <v>4947.458322</v>
      </c>
    </row>
    <row r="28">
      <c r="A28" s="2" t="s">
        <v>89</v>
      </c>
      <c r="B28" s="8">
        <f>SUM('2023 Tourney Data 11 Weight'!B150:BB150)</f>
        <v>4927.605413</v>
      </c>
    </row>
    <row r="29">
      <c r="A29" s="2" t="s">
        <v>81</v>
      </c>
      <c r="B29" s="8">
        <f>SUM('2023 Tourney Data 11 Weight'!B202:BB202)</f>
        <v>4926.615598</v>
      </c>
    </row>
    <row r="30">
      <c r="A30" s="2" t="s">
        <v>90</v>
      </c>
      <c r="B30" s="8">
        <f>SUM('2023 Tourney Data 11 Weight'!B153:BB153)</f>
        <v>4881.624151</v>
      </c>
    </row>
    <row r="31">
      <c r="A31" s="2" t="s">
        <v>100</v>
      </c>
      <c r="B31" s="8">
        <f>SUM('2023 Tourney Data 11 Weight'!B174:BB174)</f>
        <v>4826.061686</v>
      </c>
    </row>
    <row r="32">
      <c r="A32" s="2" t="s">
        <v>88</v>
      </c>
      <c r="B32" s="8">
        <f>SUM('2023 Tourney Data 11 Weight'!B149:BB149)</f>
        <v>4825.683803</v>
      </c>
    </row>
    <row r="33">
      <c r="A33" s="2" t="s">
        <v>92</v>
      </c>
      <c r="B33" s="8">
        <f>SUM('2023 Tourney Data 11 Weight'!B157:BB157)</f>
        <v>4809.109655</v>
      </c>
    </row>
    <row r="34">
      <c r="A34" s="2" t="s">
        <v>97</v>
      </c>
      <c r="B34" s="8">
        <f>SUM('2023 Tourney Data 11 Weight'!B168:BB168)</f>
        <v>4700.821355</v>
      </c>
    </row>
    <row r="35">
      <c r="A35" s="2" t="s">
        <v>115</v>
      </c>
      <c r="B35" s="8">
        <f>SUM('2023 Tourney Data 11 Weight'!B208:BB208)</f>
        <v>4677.521691</v>
      </c>
    </row>
    <row r="36">
      <c r="A36" s="2" t="s">
        <v>105</v>
      </c>
      <c r="B36" s="8">
        <f>SUM('2023 Tourney Data 11 Weight'!B184:BB184)</f>
        <v>4664.459003</v>
      </c>
    </row>
    <row r="37">
      <c r="A37" s="2" t="s">
        <v>103</v>
      </c>
      <c r="B37" s="8">
        <f>SUM('2023 Tourney Data 11 Weight'!B179:BB179)</f>
        <v>4636.88</v>
      </c>
    </row>
    <row r="38">
      <c r="A38" s="2" t="s">
        <v>111</v>
      </c>
      <c r="B38" s="8">
        <f>SUM('2023 Tourney Data 11 Weight'!B197:BB197)</f>
        <v>4612.756035</v>
      </c>
    </row>
    <row r="39">
      <c r="A39" s="2" t="s">
        <v>114</v>
      </c>
      <c r="B39" s="8">
        <f>SUM('2023 Tourney Data 11 Weight'!B206:BB206)</f>
        <v>4560.955305</v>
      </c>
    </row>
    <row r="40">
      <c r="A40" s="2" t="s">
        <v>120</v>
      </c>
      <c r="B40" s="8">
        <f>SUM('2023 Tourney Data 11 Weight'!B186:BB186)</f>
        <v>4516.267222</v>
      </c>
    </row>
    <row r="41">
      <c r="A41" s="2" t="s">
        <v>78</v>
      </c>
      <c r="B41" s="8">
        <f>SUM('2023 Tourney Data 11 Weight'!B196:BB196)</f>
        <v>4498.862497</v>
      </c>
    </row>
    <row r="42">
      <c r="A42" s="2" t="s">
        <v>91</v>
      </c>
      <c r="B42" s="8">
        <f>SUM('2023 Tourney Data 11 Weight'!B155:BB155)</f>
        <v>4497.395739</v>
      </c>
    </row>
    <row r="43">
      <c r="A43" s="2" t="s">
        <v>54</v>
      </c>
      <c r="B43" s="8">
        <f>SUM('2023 Tourney Data 11 Weight'!B146:BB146)</f>
        <v>4477.020105</v>
      </c>
    </row>
    <row r="44">
      <c r="A44" s="2" t="s">
        <v>56</v>
      </c>
      <c r="B44" s="8">
        <f>SUM('2023 Tourney Data 11 Weight'!B151:BB151)</f>
        <v>4446.57862</v>
      </c>
    </row>
    <row r="45">
      <c r="A45" s="2" t="s">
        <v>73</v>
      </c>
      <c r="B45" s="8">
        <f>SUM('2023 Tourney Data 11 Weight'!B187:BB187)</f>
        <v>4445.294907</v>
      </c>
    </row>
    <row r="46">
      <c r="A46" s="2" t="s">
        <v>70</v>
      </c>
      <c r="B46" s="8">
        <f>SUM('2023 Tourney Data 11 Weight'!B180:BB180)</f>
        <v>4415.151766</v>
      </c>
    </row>
    <row r="47">
      <c r="A47" s="2" t="s">
        <v>75</v>
      </c>
      <c r="B47" s="8">
        <f>SUM('2023 Tourney Data 11 Weight'!B191:BB191)</f>
        <v>4354.469124</v>
      </c>
    </row>
    <row r="48">
      <c r="A48" s="2" t="s">
        <v>66</v>
      </c>
      <c r="B48" s="8">
        <f>SUM('2023 Tourney Data 11 Weight'!B171:BB171)</f>
        <v>4328.204364</v>
      </c>
    </row>
    <row r="49">
      <c r="A49" s="2" t="s">
        <v>60</v>
      </c>
      <c r="B49" s="8">
        <f>SUM('2023 Tourney Data 11 Weight'!B159:BB159)</f>
        <v>4277.53034</v>
      </c>
    </row>
    <row r="50">
      <c r="A50" s="2" t="s">
        <v>59</v>
      </c>
      <c r="B50" s="8">
        <f>SUM('2023 Tourney Data 11 Weight'!B156:BB156)</f>
        <v>4164.801351</v>
      </c>
    </row>
    <row r="51">
      <c r="A51" s="2" t="s">
        <v>116</v>
      </c>
      <c r="B51" s="8">
        <f>SUM('2023 Tourney Data 11 Weight'!B210:BB210)</f>
        <v>4141.406485</v>
      </c>
    </row>
    <row r="52">
      <c r="A52" s="2" t="s">
        <v>108</v>
      </c>
      <c r="B52" s="8">
        <f>SUM('2023 Tourney Data 11 Weight'!B190:BB190)</f>
        <v>4140.812165</v>
      </c>
    </row>
    <row r="53">
      <c r="A53" s="2" t="s">
        <v>112</v>
      </c>
      <c r="B53" s="8">
        <f>SUM('2023 Tourney Data 11 Weight'!B199:BB199)</f>
        <v>4138.907475</v>
      </c>
    </row>
    <row r="54">
      <c r="A54" s="2" t="s">
        <v>86</v>
      </c>
      <c r="B54" s="8">
        <f>SUM('2023 Tourney Data 11 Weight'!B203:BB203)</f>
        <v>4136.879803</v>
      </c>
    </row>
    <row r="55">
      <c r="A55" s="2" t="s">
        <v>83</v>
      </c>
      <c r="B55" s="8">
        <f>SUM('2023 Tourney Data 11 Weight'!B207:BB207)</f>
        <v>4109.357671</v>
      </c>
    </row>
    <row r="56">
      <c r="A56" s="2" t="s">
        <v>101</v>
      </c>
      <c r="B56" s="8">
        <f>SUM('2023 Tourney Data 11 Weight'!B176:BB176)</f>
        <v>4012.007849</v>
      </c>
    </row>
    <row r="57">
      <c r="A57" s="2" t="s">
        <v>106</v>
      </c>
      <c r="B57" s="8">
        <f>SUM('2023 Tourney Data 11 Weight'!B185:BB185)</f>
        <v>3890.63809</v>
      </c>
    </row>
    <row r="58">
      <c r="A58" s="2" t="s">
        <v>58</v>
      </c>
      <c r="B58" s="8">
        <f>SUM('2023 Tourney Data 11 Weight'!B154:BB154)</f>
        <v>3886.593416</v>
      </c>
    </row>
    <row r="59">
      <c r="A59" s="2" t="s">
        <v>85</v>
      </c>
      <c r="B59" s="8">
        <f>SUM('2023 Tourney Data 11 Weight'!B144:BB144)</f>
        <v>3712.331137</v>
      </c>
    </row>
    <row r="60">
      <c r="A60" s="2" t="s">
        <v>99</v>
      </c>
      <c r="B60" s="8">
        <f>SUM('2023 Tourney Data 11 Weight'!B172:BB172)</f>
        <v>3608.44443</v>
      </c>
    </row>
    <row r="61">
      <c r="A61" s="2" t="s">
        <v>61</v>
      </c>
      <c r="B61" s="8">
        <f>SUM('2023 Tourney Data 11 Weight'!B162:BB162)</f>
        <v>3489.982943</v>
      </c>
    </row>
    <row r="62">
      <c r="A62" s="2" t="s">
        <v>119</v>
      </c>
      <c r="B62" s="8">
        <f>SUM('2023 Tourney Data 11 Weight'!B204:BB204)</f>
        <v>3482.814023</v>
      </c>
    </row>
    <row r="63">
      <c r="A63" s="2" t="s">
        <v>107</v>
      </c>
      <c r="B63" s="8">
        <f>SUM('2023 Tourney Data 11 Weight'!B189:BB189)</f>
        <v>3464.328217</v>
      </c>
    </row>
    <row r="64">
      <c r="A64" s="2" t="s">
        <v>110</v>
      </c>
      <c r="B64" s="8">
        <f>SUM('2023 Tourney Data 11 Weight'!B195:BB195)</f>
        <v>3374.920171</v>
      </c>
    </row>
    <row r="65">
      <c r="A65" s="2" t="s">
        <v>87</v>
      </c>
      <c r="B65" s="8">
        <f>SUM('2023 Tourney Data 11 Weight'!B147:BB147)</f>
        <v>3306.51996</v>
      </c>
    </row>
    <row r="66">
      <c r="A66" s="2" t="s">
        <v>102</v>
      </c>
      <c r="B66" s="8">
        <f>SUM('2023 Tourney Data 11 Weight'!B178:BB178)</f>
        <v>3122.893243</v>
      </c>
    </row>
    <row r="67">
      <c r="A67" s="2" t="s">
        <v>118</v>
      </c>
      <c r="B67" s="8">
        <f>SUM('2023 Tourney Data 11 Weight'!B161:BB161)</f>
        <v>2992.056877</v>
      </c>
    </row>
    <row r="68">
      <c r="A68" s="2" t="s">
        <v>117</v>
      </c>
      <c r="B68" s="8">
        <f>SUM('2023 Tourney Data 11 Weight'!B145:BB145)</f>
        <v>2166.577482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2" t="s">
        <v>69</v>
      </c>
      <c r="B1" s="8">
        <f>SUM('2023 Tourney Data 32 Weight'!B177:BB177)</f>
        <v>4053.463833</v>
      </c>
    </row>
    <row r="2">
      <c r="A2" s="2" t="s">
        <v>84</v>
      </c>
      <c r="B2" s="8">
        <f>SUM('2023 Tourney Data 32 Weight'!B209:BB209)</f>
        <v>3924.542304</v>
      </c>
    </row>
    <row r="3">
      <c r="A3" s="2" t="s">
        <v>63</v>
      </c>
      <c r="B3" s="8">
        <f>SUM('2023 Tourney Data 32 Weight'!B165:BB165)</f>
        <v>3710.814138</v>
      </c>
    </row>
    <row r="4">
      <c r="A4" s="2" t="s">
        <v>80</v>
      </c>
      <c r="B4" s="8">
        <f>SUM('2023 Tourney Data 32 Weight'!B200:BB200)</f>
        <v>3667.018641</v>
      </c>
    </row>
    <row r="5">
      <c r="A5" s="2" t="s">
        <v>93</v>
      </c>
      <c r="B5" s="8">
        <f>SUM('2023 Tourney Data 32 Weight'!B158:BB158)</f>
        <v>3639.206739</v>
      </c>
    </row>
    <row r="6">
      <c r="A6" s="2" t="s">
        <v>53</v>
      </c>
      <c r="B6" s="8">
        <f>SUM('2023 Tourney Data 32 Weight'!B143:BB143)</f>
        <v>3633.670295</v>
      </c>
    </row>
    <row r="7">
      <c r="A7" s="2" t="s">
        <v>94</v>
      </c>
      <c r="B7" s="8">
        <f>SUM('2023 Tourney Data 32 Weight'!B160:BB160)</f>
        <v>3622.070194</v>
      </c>
    </row>
    <row r="8">
      <c r="A8" s="2" t="s">
        <v>96</v>
      </c>
      <c r="B8" s="8">
        <f>SUM('2023 Tourney Data 32 Weight'!B166:BB166)</f>
        <v>3611.650809</v>
      </c>
    </row>
    <row r="9">
      <c r="A9" s="2" t="s">
        <v>62</v>
      </c>
      <c r="B9" s="8">
        <f>SUM('2023 Tourney Data 32 Weight'!B164:BB164)</f>
        <v>3568.305689</v>
      </c>
    </row>
    <row r="10">
      <c r="A10" s="2" t="s">
        <v>77</v>
      </c>
      <c r="B10" s="8">
        <f>SUM('2023 Tourney Data 32 Weight'!B194:BB194)</f>
        <v>3524.610944</v>
      </c>
    </row>
    <row r="11">
      <c r="A11" s="2" t="s">
        <v>82</v>
      </c>
      <c r="B11" s="8">
        <f>SUM('2023 Tourney Data 32 Weight'!B205:BB205)</f>
        <v>3502.101595</v>
      </c>
    </row>
    <row r="12">
      <c r="A12" s="2" t="s">
        <v>74</v>
      </c>
      <c r="B12" s="8">
        <f>SUM('2023 Tourney Data 32 Weight'!B188:BB188)</f>
        <v>3459.750681</v>
      </c>
    </row>
    <row r="13">
      <c r="A13" s="2" t="s">
        <v>72</v>
      </c>
      <c r="B13" s="8">
        <f>SUM('2023 Tourney Data 32 Weight'!B183:BB183)</f>
        <v>3452.572955</v>
      </c>
    </row>
    <row r="14">
      <c r="A14" s="2" t="s">
        <v>64</v>
      </c>
      <c r="B14" s="8">
        <f>SUM('2023 Tourney Data 32 Weight'!B167:BB167)</f>
        <v>3392.132389</v>
      </c>
    </row>
    <row r="15">
      <c r="A15" s="2" t="s">
        <v>71</v>
      </c>
      <c r="B15" s="8">
        <f>SUM('2023 Tourney Data 32 Weight'!B181:BB181)</f>
        <v>3363.101832</v>
      </c>
    </row>
    <row r="16">
      <c r="A16" s="2" t="s">
        <v>57</v>
      </c>
      <c r="B16" s="8">
        <f>SUM('2023 Tourney Data 32 Weight'!B152:BB152)</f>
        <v>3327.994079</v>
      </c>
    </row>
    <row r="17">
      <c r="A17" s="2" t="s">
        <v>76</v>
      </c>
      <c r="B17" s="8">
        <f>SUM('2023 Tourney Data 32 Weight'!B192:BB192)</f>
        <v>3309.538814</v>
      </c>
    </row>
    <row r="18">
      <c r="A18" s="2" t="s">
        <v>113</v>
      </c>
      <c r="B18" s="8">
        <f>SUM('2023 Tourney Data 32 Weight'!B201:BB201)</f>
        <v>3240.299387</v>
      </c>
    </row>
    <row r="19">
      <c r="A19" s="2" t="s">
        <v>79</v>
      </c>
      <c r="B19" s="8">
        <f>SUM('2023 Tourney Data 32 Weight'!B198:BB198)</f>
        <v>3232.085371</v>
      </c>
    </row>
    <row r="20">
      <c r="A20" s="2" t="s">
        <v>68</v>
      </c>
      <c r="B20" s="8">
        <f>SUM('2023 Tourney Data 32 Weight'!B175:BB175)</f>
        <v>3210.899277</v>
      </c>
    </row>
    <row r="21">
      <c r="A21" s="2" t="s">
        <v>104</v>
      </c>
      <c r="B21" s="8">
        <f>SUM('2023 Tourney Data 32 Weight'!B182:BB182)</f>
        <v>3184.823529</v>
      </c>
    </row>
    <row r="22">
      <c r="A22" s="2" t="s">
        <v>65</v>
      </c>
      <c r="B22" s="8">
        <f>SUM('2023 Tourney Data 32 Weight'!B169:BB169)</f>
        <v>3182.577743</v>
      </c>
    </row>
    <row r="23">
      <c r="A23" s="2" t="s">
        <v>55</v>
      </c>
      <c r="B23" s="8">
        <f>SUM('2023 Tourney Data 32 Weight'!B148:BB148)</f>
        <v>3078.985011</v>
      </c>
    </row>
    <row r="24">
      <c r="A24" s="2" t="s">
        <v>89</v>
      </c>
      <c r="B24" s="8">
        <f>SUM('2023 Tourney Data 32 Weight'!B150:BB150)</f>
        <v>3056.237052</v>
      </c>
    </row>
    <row r="25">
      <c r="A25" s="2" t="s">
        <v>95</v>
      </c>
      <c r="B25" s="8">
        <f>SUM('2023 Tourney Data 32 Weight'!B163:BB163)</f>
        <v>3050.427476</v>
      </c>
    </row>
    <row r="26">
      <c r="A26" s="2" t="s">
        <v>98</v>
      </c>
      <c r="B26" s="8">
        <f>SUM('2023 Tourney Data 32 Weight'!B170:BB170)</f>
        <v>3045.351926</v>
      </c>
    </row>
    <row r="27">
      <c r="A27" s="2" t="s">
        <v>67</v>
      </c>
      <c r="B27" s="8">
        <f>SUM('2023 Tourney Data 32 Weight'!B173:BB173)</f>
        <v>3015.860605</v>
      </c>
    </row>
    <row r="28">
      <c r="A28" s="2" t="s">
        <v>81</v>
      </c>
      <c r="B28" s="8">
        <f>SUM('2023 Tourney Data 32 Weight'!B202:BB202)</f>
        <v>3013.806661</v>
      </c>
    </row>
    <row r="29">
      <c r="A29" s="2" t="s">
        <v>90</v>
      </c>
      <c r="B29" s="8">
        <f>SUM('2023 Tourney Data 32 Weight'!B153:BB153)</f>
        <v>2985.103033</v>
      </c>
    </row>
    <row r="30">
      <c r="A30" s="2" t="s">
        <v>100</v>
      </c>
      <c r="B30" s="8">
        <f>SUM('2023 Tourney Data 32 Weight'!B174:BB174)</f>
        <v>2961.279608</v>
      </c>
    </row>
    <row r="31">
      <c r="A31" s="2" t="s">
        <v>88</v>
      </c>
      <c r="B31" s="8">
        <f>SUM('2023 Tourney Data 32 Weight'!B149:BB149)</f>
        <v>2960.293519</v>
      </c>
    </row>
    <row r="32">
      <c r="A32" s="2" t="s">
        <v>109</v>
      </c>
      <c r="B32" s="8">
        <f>SUM('2023 Tourney Data 32 Weight'!B193:BB193)</f>
        <v>2955.646426</v>
      </c>
    </row>
    <row r="33">
      <c r="A33" s="2" t="s">
        <v>92</v>
      </c>
      <c r="B33" s="8">
        <f>SUM('2023 Tourney Data 32 Weight'!B157:BB157)</f>
        <v>2946.639545</v>
      </c>
    </row>
    <row r="34">
      <c r="A34" s="2" t="s">
        <v>111</v>
      </c>
      <c r="B34" s="8">
        <f>SUM('2023 Tourney Data 32 Weight'!B197:BB197)</f>
        <v>2856.654619</v>
      </c>
    </row>
    <row r="35">
      <c r="A35" s="2" t="s">
        <v>105</v>
      </c>
      <c r="B35" s="8">
        <f>SUM('2023 Tourney Data 32 Weight'!B184:BB184)</f>
        <v>2843.508741</v>
      </c>
    </row>
    <row r="36">
      <c r="A36" s="2" t="s">
        <v>97</v>
      </c>
      <c r="B36" s="8">
        <f>SUM('2023 Tourney Data 32 Weight'!B168:BB168)</f>
        <v>2840.968721</v>
      </c>
    </row>
    <row r="37">
      <c r="A37" s="2" t="s">
        <v>115</v>
      </c>
      <c r="B37" s="8">
        <f>SUM('2023 Tourney Data 32 Weight'!B208:BB208)</f>
        <v>2837.35152</v>
      </c>
    </row>
    <row r="38">
      <c r="A38" s="2" t="s">
        <v>103</v>
      </c>
      <c r="B38" s="8">
        <f>SUM('2023 Tourney Data 32 Weight'!B179:BB179)</f>
        <v>2816.384106</v>
      </c>
    </row>
    <row r="39">
      <c r="A39" s="2" t="s">
        <v>78</v>
      </c>
      <c r="B39" s="8">
        <f>SUM('2023 Tourney Data 32 Weight'!B196:BB196)</f>
        <v>2794.747937</v>
      </c>
    </row>
    <row r="40">
      <c r="A40" s="2" t="s">
        <v>54</v>
      </c>
      <c r="B40" s="8">
        <f>SUM('2023 Tourney Data 32 Weight'!B146:BB146)</f>
        <v>2744.468279</v>
      </c>
    </row>
    <row r="41">
      <c r="A41" s="2" t="s">
        <v>114</v>
      </c>
      <c r="B41" s="8">
        <f>SUM('2023 Tourney Data 32 Weight'!B206:BB206)</f>
        <v>2738.658372</v>
      </c>
    </row>
    <row r="42">
      <c r="A42" s="2" t="s">
        <v>120</v>
      </c>
      <c r="B42" s="8">
        <f>SUM('2023 Tourney Data 32 Weight'!B186:BB186)</f>
        <v>2730.600525</v>
      </c>
    </row>
    <row r="43">
      <c r="A43" s="2" t="s">
        <v>70</v>
      </c>
      <c r="B43" s="8">
        <f>SUM('2023 Tourney Data 32 Weight'!B180:BB180)</f>
        <v>2722.483992</v>
      </c>
    </row>
    <row r="44">
      <c r="A44" s="2" t="s">
        <v>91</v>
      </c>
      <c r="B44" s="8">
        <f>SUM('2023 Tourney Data 32 Weight'!B155:BB155)</f>
        <v>2719.140778</v>
      </c>
    </row>
    <row r="45">
      <c r="A45" s="2" t="s">
        <v>66</v>
      </c>
      <c r="B45" s="8">
        <f>SUM('2023 Tourney Data 32 Weight'!B171:BB171)</f>
        <v>2714.172485</v>
      </c>
    </row>
    <row r="46">
      <c r="A46" s="2" t="s">
        <v>73</v>
      </c>
      <c r="B46" s="8">
        <f>SUM('2023 Tourney Data 32 Weight'!B187:BB187)</f>
        <v>2696.417833</v>
      </c>
    </row>
    <row r="47">
      <c r="A47" s="2" t="s">
        <v>56</v>
      </c>
      <c r="B47" s="8">
        <f>SUM('2023 Tourney Data 32 Weight'!B151:BB151)</f>
        <v>2682.777163</v>
      </c>
    </row>
    <row r="48">
      <c r="A48" s="2" t="s">
        <v>75</v>
      </c>
      <c r="B48" s="8">
        <f>SUM('2023 Tourney Data 32 Weight'!B191:BB191)</f>
        <v>2627.103388</v>
      </c>
    </row>
    <row r="49">
      <c r="A49" s="2" t="s">
        <v>108</v>
      </c>
      <c r="B49" s="8">
        <f>SUM('2023 Tourney Data 32 Weight'!B190:BB190)</f>
        <v>2599.597699</v>
      </c>
    </row>
    <row r="50">
      <c r="A50" s="2" t="s">
        <v>59</v>
      </c>
      <c r="B50" s="8">
        <f>SUM('2023 Tourney Data 32 Weight'!B156:BB156)</f>
        <v>2566.928792</v>
      </c>
    </row>
    <row r="51">
      <c r="A51" s="2" t="s">
        <v>112</v>
      </c>
      <c r="B51" s="8">
        <f>SUM('2023 Tourney Data 32 Weight'!B199:BB199)</f>
        <v>2555.417006</v>
      </c>
    </row>
    <row r="52">
      <c r="A52" s="2" t="s">
        <v>86</v>
      </c>
      <c r="B52" s="8">
        <f>SUM('2023 Tourney Data 32 Weight'!B203:BB203)</f>
        <v>2555.406324</v>
      </c>
    </row>
    <row r="53">
      <c r="A53" s="2" t="s">
        <v>60</v>
      </c>
      <c r="B53" s="8">
        <f>SUM('2023 Tourney Data 32 Weight'!B159:BB159)</f>
        <v>2527.634361</v>
      </c>
    </row>
    <row r="54">
      <c r="A54" s="2" t="s">
        <v>83</v>
      </c>
      <c r="B54" s="8">
        <f>SUM('2023 Tourney Data 32 Weight'!B207:BB207)</f>
        <v>2522.32945</v>
      </c>
    </row>
    <row r="55">
      <c r="A55" s="2" t="s">
        <v>116</v>
      </c>
      <c r="B55" s="8">
        <f>SUM('2023 Tourney Data 32 Weight'!B210:BB210)</f>
        <v>2478.17185</v>
      </c>
    </row>
    <row r="56">
      <c r="A56" s="2" t="s">
        <v>58</v>
      </c>
      <c r="B56" s="8">
        <f>SUM('2023 Tourney Data 32 Weight'!B154:BB154)</f>
        <v>2475.86923</v>
      </c>
    </row>
    <row r="57">
      <c r="A57" s="2" t="s">
        <v>106</v>
      </c>
      <c r="B57" s="8">
        <f>SUM('2023 Tourney Data 32 Weight'!B185:BB185)</f>
        <v>2396.307156</v>
      </c>
    </row>
    <row r="58">
      <c r="A58" s="2" t="s">
        <v>101</v>
      </c>
      <c r="B58" s="8">
        <f>SUM('2023 Tourney Data 32 Weight'!B176:BB176)</f>
        <v>2373.524004</v>
      </c>
    </row>
    <row r="59">
      <c r="A59" s="2" t="s">
        <v>85</v>
      </c>
      <c r="B59" s="8">
        <f>SUM('2023 Tourney Data 32 Weight'!B144:BB144)</f>
        <v>2198.713005</v>
      </c>
    </row>
    <row r="60">
      <c r="A60" s="2" t="s">
        <v>99</v>
      </c>
      <c r="B60" s="8">
        <f>SUM('2023 Tourney Data 32 Weight'!B172:BB172)</f>
        <v>2197.48279</v>
      </c>
    </row>
    <row r="61">
      <c r="A61" s="2" t="s">
        <v>119</v>
      </c>
      <c r="B61" s="8">
        <f>SUM('2023 Tourney Data 32 Weight'!B204:BB204)</f>
        <v>2117.905545</v>
      </c>
    </row>
    <row r="62">
      <c r="A62" s="2" t="s">
        <v>107</v>
      </c>
      <c r="B62" s="8">
        <f>SUM('2023 Tourney Data 32 Weight'!B189:BB189)</f>
        <v>2091.089625</v>
      </c>
    </row>
    <row r="63">
      <c r="A63" s="2" t="s">
        <v>87</v>
      </c>
      <c r="B63" s="8">
        <f>SUM('2023 Tourney Data 32 Weight'!B147:BB147)</f>
        <v>2073.357317</v>
      </c>
    </row>
    <row r="64">
      <c r="A64" s="2" t="s">
        <v>61</v>
      </c>
      <c r="B64" s="8">
        <f>SUM('2023 Tourney Data 32 Weight'!B162:BB162)</f>
        <v>2006.201418</v>
      </c>
    </row>
    <row r="65">
      <c r="A65" s="2" t="s">
        <v>110</v>
      </c>
      <c r="B65" s="8">
        <f>SUM('2023 Tourney Data 32 Weight'!B195:BB195)</f>
        <v>1960.174298</v>
      </c>
    </row>
    <row r="66">
      <c r="A66" s="2" t="s">
        <v>102</v>
      </c>
      <c r="B66" s="8">
        <f>SUM('2023 Tourney Data 32 Weight'!B178:BB178)</f>
        <v>1834.656598</v>
      </c>
    </row>
    <row r="67">
      <c r="A67" s="2" t="s">
        <v>118</v>
      </c>
      <c r="B67" s="8">
        <f>SUM('2023 Tourney Data 32 Weight'!B161:BB161)</f>
        <v>1719.28741</v>
      </c>
    </row>
    <row r="68">
      <c r="A68" s="2" t="s">
        <v>117</v>
      </c>
      <c r="B68" s="8">
        <f>SUM('2023 Tourney Data 32 Weight'!B145:BB145)</f>
        <v>1242.976423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2" t="s">
        <v>204</v>
      </c>
      <c r="B1" s="2" t="s">
        <v>205</v>
      </c>
      <c r="C1" s="2" t="s">
        <v>1</v>
      </c>
      <c r="D1" s="2" t="s">
        <v>206</v>
      </c>
      <c r="E1" s="2" t="s">
        <v>3</v>
      </c>
      <c r="F1" s="2" t="s">
        <v>4</v>
      </c>
      <c r="G1" s="2" t="s">
        <v>207</v>
      </c>
      <c r="H1" s="2" t="s">
        <v>208</v>
      </c>
      <c r="I1" s="2" t="s">
        <v>209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49</v>
      </c>
      <c r="AF1" s="4" t="s">
        <v>30</v>
      </c>
      <c r="AG1" s="4" t="s">
        <v>210</v>
      </c>
      <c r="AH1" s="4" t="s">
        <v>32</v>
      </c>
      <c r="AI1" s="4" t="s">
        <v>33</v>
      </c>
      <c r="AJ1" s="4" t="s">
        <v>16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50</v>
      </c>
      <c r="BA1" s="4" t="s">
        <v>51</v>
      </c>
      <c r="BB1" s="4" t="s">
        <v>52</v>
      </c>
    </row>
    <row r="2">
      <c r="A2" s="2" t="s">
        <v>53</v>
      </c>
      <c r="B2" s="5">
        <v>1.0</v>
      </c>
      <c r="C2" s="5">
        <v>29.0</v>
      </c>
      <c r="D2" s="5">
        <v>16.0</v>
      </c>
      <c r="E2" s="5">
        <v>23.52</v>
      </c>
      <c r="F2" s="5">
        <v>10.01</v>
      </c>
      <c r="G2" s="5">
        <v>110.3</v>
      </c>
      <c r="H2" s="5">
        <v>7.0</v>
      </c>
      <c r="I2" s="5">
        <v>0.0</v>
      </c>
      <c r="J2" s="5">
        <v>27.8</v>
      </c>
      <c r="K2" s="5">
        <v>62.1</v>
      </c>
      <c r="L2" s="5">
        <v>0.448</v>
      </c>
      <c r="M2" s="5">
        <v>17.8</v>
      </c>
      <c r="N2" s="5">
        <v>32.5</v>
      </c>
      <c r="O2" s="5">
        <v>0.547</v>
      </c>
      <c r="P2" s="5">
        <v>10.0</v>
      </c>
      <c r="Q2" s="5">
        <v>0.338</v>
      </c>
      <c r="R2" s="5">
        <v>0.726</v>
      </c>
      <c r="S2" s="5">
        <v>12.5</v>
      </c>
      <c r="T2" s="5">
        <v>31.7</v>
      </c>
      <c r="U2" s="5">
        <v>44.2</v>
      </c>
      <c r="V2" s="5">
        <v>15.2</v>
      </c>
      <c r="W2" s="5">
        <v>6.1</v>
      </c>
      <c r="X2" s="5">
        <v>5.0</v>
      </c>
      <c r="Y2" s="5">
        <v>82.2</v>
      </c>
      <c r="Z2" s="5">
        <v>64.4</v>
      </c>
      <c r="AA2" s="5">
        <v>44.5</v>
      </c>
      <c r="AB2" s="5">
        <v>19.8</v>
      </c>
      <c r="AC2" s="5">
        <v>0.71</v>
      </c>
      <c r="AD2" s="5">
        <v>11.8</v>
      </c>
      <c r="AE2" s="5">
        <v>3.8</v>
      </c>
      <c r="AF2" s="11">
        <v>5.0</v>
      </c>
      <c r="AG2" s="11">
        <v>2.0</v>
      </c>
      <c r="AH2" s="11">
        <v>92.2</v>
      </c>
      <c r="AI2" s="11">
        <v>29.6</v>
      </c>
      <c r="AJ2" s="11">
        <v>16.6</v>
      </c>
      <c r="AK2" s="11">
        <v>22.9</v>
      </c>
      <c r="AL2" s="11">
        <v>14.2</v>
      </c>
      <c r="AM2" s="11">
        <v>18.6</v>
      </c>
      <c r="AN2" s="11">
        <v>24.1</v>
      </c>
      <c r="AO2" s="11">
        <v>0.374</v>
      </c>
      <c r="AP2" s="11">
        <v>18.5</v>
      </c>
      <c r="AQ2" s="11">
        <v>0.416</v>
      </c>
      <c r="AR2" s="11">
        <v>5.5</v>
      </c>
      <c r="AS2" s="11">
        <v>0.279</v>
      </c>
      <c r="AT2" s="11">
        <v>14.9</v>
      </c>
      <c r="AU2" s="11">
        <v>21.0</v>
      </c>
      <c r="AV2" s="11">
        <v>25.2</v>
      </c>
      <c r="AW2" s="11">
        <v>37.0</v>
      </c>
      <c r="AX2" s="11">
        <v>10.1</v>
      </c>
      <c r="AY2" s="11">
        <v>7.4</v>
      </c>
      <c r="AZ2" s="11">
        <v>11.8</v>
      </c>
      <c r="BA2" s="11">
        <v>20.1</v>
      </c>
      <c r="BB2" s="11">
        <v>68.7</v>
      </c>
    </row>
    <row r="3">
      <c r="A3" s="2" t="s">
        <v>85</v>
      </c>
      <c r="B3" s="5">
        <v>0.0</v>
      </c>
      <c r="C3" s="5">
        <v>23.0</v>
      </c>
      <c r="D3" s="5">
        <v>14.0</v>
      </c>
      <c r="E3" s="5">
        <v>-2.31</v>
      </c>
      <c r="F3" s="5">
        <v>-7.66</v>
      </c>
      <c r="G3" s="5">
        <v>111.4</v>
      </c>
      <c r="H3" s="5">
        <v>0.0</v>
      </c>
      <c r="I3" s="5">
        <v>0.0</v>
      </c>
      <c r="J3" s="5">
        <v>28.0</v>
      </c>
      <c r="K3" s="5">
        <v>61.2</v>
      </c>
      <c r="L3" s="5">
        <v>0.457</v>
      </c>
      <c r="M3" s="5">
        <v>20.2</v>
      </c>
      <c r="N3" s="5">
        <v>40.1</v>
      </c>
      <c r="O3" s="5">
        <v>0.504</v>
      </c>
      <c r="P3" s="5">
        <v>7.8</v>
      </c>
      <c r="Q3" s="5">
        <v>0.368</v>
      </c>
      <c r="R3" s="5">
        <v>0.79</v>
      </c>
      <c r="S3" s="5">
        <v>11.9</v>
      </c>
      <c r="T3" s="5">
        <v>25.0</v>
      </c>
      <c r="U3" s="5">
        <v>36.9</v>
      </c>
      <c r="V3" s="5">
        <v>15.7</v>
      </c>
      <c r="W3" s="5">
        <v>8.8</v>
      </c>
      <c r="X3" s="5">
        <v>1.7</v>
      </c>
      <c r="Y3" s="5">
        <v>80.4</v>
      </c>
      <c r="Z3" s="5">
        <v>56.6</v>
      </c>
      <c r="AA3" s="5">
        <v>32.3</v>
      </c>
      <c r="AB3" s="5">
        <v>24.3</v>
      </c>
      <c r="AC3" s="5">
        <v>0.688</v>
      </c>
      <c r="AD3" s="5">
        <v>9.6</v>
      </c>
      <c r="AE3" s="5">
        <v>3.3</v>
      </c>
      <c r="AF3" s="11">
        <v>10.0</v>
      </c>
      <c r="AG3" s="11">
        <v>4.0</v>
      </c>
      <c r="AH3" s="11">
        <v>100.5</v>
      </c>
      <c r="AI3" s="11">
        <v>21.2</v>
      </c>
      <c r="AJ3" s="11">
        <v>16.7</v>
      </c>
      <c r="AK3" s="11">
        <v>21.1</v>
      </c>
      <c r="AL3" s="11">
        <v>13.0</v>
      </c>
      <c r="AM3" s="11">
        <v>19.1</v>
      </c>
      <c r="AN3" s="11">
        <v>25.2</v>
      </c>
      <c r="AO3" s="11">
        <v>0.446</v>
      </c>
      <c r="AP3" s="11">
        <v>17.2</v>
      </c>
      <c r="AQ3" s="11">
        <v>0.532</v>
      </c>
      <c r="AR3" s="11">
        <v>8.0</v>
      </c>
      <c r="AS3" s="11">
        <v>0.331</v>
      </c>
      <c r="AT3" s="11">
        <v>14.0</v>
      </c>
      <c r="AU3" s="11">
        <v>20.4</v>
      </c>
      <c r="AV3" s="11">
        <v>23.6</v>
      </c>
      <c r="AW3" s="11">
        <v>33.2</v>
      </c>
      <c r="AX3" s="11">
        <v>14.5</v>
      </c>
      <c r="AY3" s="11">
        <v>6.4</v>
      </c>
      <c r="AZ3" s="11">
        <v>15.4</v>
      </c>
      <c r="BA3" s="11">
        <v>18.8</v>
      </c>
      <c r="BB3" s="11">
        <v>72.5</v>
      </c>
    </row>
    <row r="4">
      <c r="A4" s="2" t="s">
        <v>117</v>
      </c>
      <c r="B4" s="5">
        <v>0.0</v>
      </c>
      <c r="C4" s="5">
        <v>19.0</v>
      </c>
      <c r="D4" s="5">
        <v>10.0</v>
      </c>
      <c r="E4" s="5">
        <v>-7.19</v>
      </c>
      <c r="F4" s="5">
        <v>-6.71</v>
      </c>
      <c r="G4" s="5">
        <v>103.3</v>
      </c>
      <c r="H4" s="5">
        <v>0.0</v>
      </c>
      <c r="I4" s="5">
        <v>0.0</v>
      </c>
      <c r="J4" s="5">
        <v>26.6</v>
      </c>
      <c r="K4" s="5">
        <v>61.0</v>
      </c>
      <c r="L4" s="5">
        <v>0.436</v>
      </c>
      <c r="M4" s="5">
        <v>18.7</v>
      </c>
      <c r="N4" s="5">
        <v>36.7</v>
      </c>
      <c r="O4" s="5">
        <v>0.508</v>
      </c>
      <c r="P4" s="5">
        <v>7.9</v>
      </c>
      <c r="Q4" s="5">
        <v>0.327</v>
      </c>
      <c r="R4" s="5">
        <v>0.715</v>
      </c>
      <c r="S4" s="5">
        <v>9.7</v>
      </c>
      <c r="T4" s="5">
        <v>25.5</v>
      </c>
      <c r="U4" s="5">
        <v>35.2</v>
      </c>
      <c r="V4" s="5">
        <v>13.7</v>
      </c>
      <c r="W4" s="5">
        <v>6.9</v>
      </c>
      <c r="X4" s="5">
        <v>3.2</v>
      </c>
      <c r="Y4" s="5">
        <v>77.7</v>
      </c>
      <c r="Z4" s="5">
        <v>57.9</v>
      </c>
      <c r="AA4" s="5">
        <v>37.2</v>
      </c>
      <c r="AB4" s="5">
        <v>20.7</v>
      </c>
      <c r="AC4" s="5">
        <v>0.689</v>
      </c>
      <c r="AD4" s="5">
        <v>9.4</v>
      </c>
      <c r="AE4" s="5">
        <v>2.8</v>
      </c>
      <c r="AF4" s="11">
        <v>16.0</v>
      </c>
      <c r="AG4" s="11">
        <v>8.0</v>
      </c>
      <c r="AH4" s="11">
        <v>101.1</v>
      </c>
      <c r="AI4" s="11">
        <v>24.3</v>
      </c>
      <c r="AJ4" s="11">
        <v>16.5</v>
      </c>
      <c r="AK4" s="11">
        <v>23.1</v>
      </c>
      <c r="AL4" s="11">
        <v>13.1</v>
      </c>
      <c r="AM4" s="11">
        <v>21.0</v>
      </c>
      <c r="AN4" s="11">
        <v>25.9</v>
      </c>
      <c r="AO4" s="11">
        <v>0.447</v>
      </c>
      <c r="AP4" s="11">
        <v>18.7</v>
      </c>
      <c r="AQ4" s="11">
        <v>0.502</v>
      </c>
      <c r="AR4" s="11">
        <v>7.2</v>
      </c>
      <c r="AS4" s="11">
        <v>0.347</v>
      </c>
      <c r="AT4" s="11">
        <v>17.0</v>
      </c>
      <c r="AU4" s="11">
        <v>24.7</v>
      </c>
      <c r="AV4" s="11">
        <v>26.6</v>
      </c>
      <c r="AW4" s="11">
        <v>36.0</v>
      </c>
      <c r="AX4" s="11">
        <v>13.1</v>
      </c>
      <c r="AY4" s="11">
        <v>7.0</v>
      </c>
      <c r="AZ4" s="11">
        <v>14.7</v>
      </c>
      <c r="BA4" s="11">
        <v>19.9</v>
      </c>
      <c r="BB4" s="11">
        <v>76.0</v>
      </c>
    </row>
    <row r="5">
      <c r="A5" s="2" t="s">
        <v>54</v>
      </c>
      <c r="B5" s="5">
        <v>1.0</v>
      </c>
      <c r="C5" s="5">
        <v>21.0</v>
      </c>
      <c r="D5" s="5">
        <v>11.0</v>
      </c>
      <c r="E5" s="5">
        <v>15.11</v>
      </c>
      <c r="F5" s="5">
        <v>7.89</v>
      </c>
      <c r="G5" s="5">
        <v>108.6</v>
      </c>
      <c r="H5" s="5">
        <v>2.0</v>
      </c>
      <c r="I5" s="5">
        <v>0.0</v>
      </c>
      <c r="J5" s="5">
        <v>24.8</v>
      </c>
      <c r="K5" s="5">
        <v>55.3</v>
      </c>
      <c r="L5" s="5">
        <v>0.449</v>
      </c>
      <c r="M5" s="5">
        <v>18.0</v>
      </c>
      <c r="N5" s="5">
        <v>34.6</v>
      </c>
      <c r="O5" s="5">
        <v>0.52</v>
      </c>
      <c r="P5" s="5">
        <v>6.8</v>
      </c>
      <c r="Q5" s="5">
        <v>0.33</v>
      </c>
      <c r="R5" s="5">
        <v>0.739</v>
      </c>
      <c r="S5" s="5">
        <v>9.8</v>
      </c>
      <c r="T5" s="5">
        <v>23.9</v>
      </c>
      <c r="U5" s="5">
        <v>33.8</v>
      </c>
      <c r="V5" s="5">
        <v>11.5</v>
      </c>
      <c r="W5" s="5">
        <v>5.4</v>
      </c>
      <c r="X5" s="5">
        <v>3.7</v>
      </c>
      <c r="Y5" s="5">
        <v>70.4</v>
      </c>
      <c r="Z5" s="5">
        <v>54.5</v>
      </c>
      <c r="AA5" s="5">
        <v>37.2</v>
      </c>
      <c r="AB5" s="5">
        <v>17.3</v>
      </c>
      <c r="AC5" s="5">
        <v>0.727</v>
      </c>
      <c r="AD5" s="5">
        <v>8.9</v>
      </c>
      <c r="AE5" s="5">
        <v>3.4</v>
      </c>
      <c r="AF5" s="11">
        <v>12.0</v>
      </c>
      <c r="AG5" s="11">
        <v>9.0</v>
      </c>
      <c r="AH5" s="11">
        <v>97.5</v>
      </c>
      <c r="AI5" s="11">
        <v>20.7</v>
      </c>
      <c r="AJ5" s="11">
        <v>13.8</v>
      </c>
      <c r="AK5" s="11">
        <v>18.7</v>
      </c>
      <c r="AL5" s="11">
        <v>10.5</v>
      </c>
      <c r="AM5" s="11">
        <v>15.8</v>
      </c>
      <c r="AN5" s="11">
        <v>23.3</v>
      </c>
      <c r="AO5" s="11">
        <v>0.428</v>
      </c>
      <c r="AP5" s="11">
        <v>17.8</v>
      </c>
      <c r="AQ5" s="11">
        <v>0.477</v>
      </c>
      <c r="AR5" s="11">
        <v>5.5</v>
      </c>
      <c r="AS5" s="11">
        <v>0.321</v>
      </c>
      <c r="AT5" s="11">
        <v>11.0</v>
      </c>
      <c r="AU5" s="11">
        <v>15.1</v>
      </c>
      <c r="AV5" s="11">
        <v>22.7</v>
      </c>
      <c r="AW5" s="11">
        <v>31.7</v>
      </c>
      <c r="AX5" s="11">
        <v>11.2</v>
      </c>
      <c r="AY5" s="11">
        <v>4.6</v>
      </c>
      <c r="AZ5" s="11">
        <v>11.9</v>
      </c>
      <c r="BA5" s="11">
        <v>18.2</v>
      </c>
      <c r="BB5" s="11">
        <v>63.2</v>
      </c>
    </row>
    <row r="6">
      <c r="A6" s="2" t="s">
        <v>87</v>
      </c>
      <c r="B6" s="5">
        <v>1.0</v>
      </c>
      <c r="C6" s="5">
        <v>19.0</v>
      </c>
      <c r="D6" s="5">
        <v>7.0</v>
      </c>
      <c r="E6" s="5">
        <v>16.53</v>
      </c>
      <c r="F6" s="5">
        <v>11.26</v>
      </c>
      <c r="G6" s="5">
        <v>108.8</v>
      </c>
      <c r="H6" s="5">
        <v>1.0</v>
      </c>
      <c r="I6" s="5">
        <v>0.0</v>
      </c>
      <c r="J6" s="5">
        <v>26.1</v>
      </c>
      <c r="K6" s="5">
        <v>57.5</v>
      </c>
      <c r="L6" s="5">
        <v>0.453</v>
      </c>
      <c r="M6" s="5">
        <v>18.8</v>
      </c>
      <c r="N6" s="5">
        <v>36.6</v>
      </c>
      <c r="O6" s="5">
        <v>0.513</v>
      </c>
      <c r="P6" s="5">
        <v>7.3</v>
      </c>
      <c r="Q6" s="5">
        <v>0.348</v>
      </c>
      <c r="R6" s="5">
        <v>0.741</v>
      </c>
      <c r="S6" s="5">
        <v>11.1</v>
      </c>
      <c r="T6" s="5">
        <v>22.7</v>
      </c>
      <c r="U6" s="5">
        <v>33.8</v>
      </c>
      <c r="V6" s="5">
        <v>13.2</v>
      </c>
      <c r="W6" s="5">
        <v>6.7</v>
      </c>
      <c r="X6" s="5">
        <v>3.1</v>
      </c>
      <c r="Y6" s="5">
        <v>76.3</v>
      </c>
      <c r="Z6" s="5">
        <v>54.9</v>
      </c>
      <c r="AA6" s="5">
        <v>35.7</v>
      </c>
      <c r="AB6" s="5">
        <v>19.2</v>
      </c>
      <c r="AC6" s="5">
        <v>0.727</v>
      </c>
      <c r="AD6" s="5">
        <v>9.4</v>
      </c>
      <c r="AE6" s="5">
        <v>2.3</v>
      </c>
      <c r="AF6" s="11">
        <v>14.0</v>
      </c>
      <c r="AG6" s="11">
        <v>11.0</v>
      </c>
      <c r="AH6" s="11">
        <v>101.3</v>
      </c>
      <c r="AI6" s="11">
        <v>20.9</v>
      </c>
      <c r="AJ6" s="11">
        <v>16.9</v>
      </c>
      <c r="AK6" s="11">
        <v>22.8</v>
      </c>
      <c r="AL6" s="11">
        <v>13.0</v>
      </c>
      <c r="AM6" s="11">
        <v>18.4</v>
      </c>
      <c r="AN6" s="11">
        <v>24.6</v>
      </c>
      <c r="AO6" s="11">
        <v>0.448</v>
      </c>
      <c r="AP6" s="11">
        <v>18.0</v>
      </c>
      <c r="AQ6" s="11">
        <v>0.505</v>
      </c>
      <c r="AR6" s="11">
        <v>6.5</v>
      </c>
      <c r="AS6" s="11">
        <v>0.341</v>
      </c>
      <c r="AT6" s="11">
        <v>15.3</v>
      </c>
      <c r="AU6" s="11">
        <v>21.1</v>
      </c>
      <c r="AV6" s="11">
        <v>21.9</v>
      </c>
      <c r="AW6" s="11">
        <v>31.3</v>
      </c>
      <c r="AX6" s="11">
        <v>12.4</v>
      </c>
      <c r="AY6" s="11">
        <v>6.7</v>
      </c>
      <c r="AZ6" s="11">
        <v>14.6</v>
      </c>
      <c r="BA6" s="11">
        <v>21.5</v>
      </c>
      <c r="BB6" s="11">
        <v>71.0</v>
      </c>
    </row>
    <row r="7">
      <c r="A7" s="2" t="s">
        <v>55</v>
      </c>
      <c r="B7" s="5">
        <v>0.0</v>
      </c>
      <c r="C7" s="5">
        <v>27.0</v>
      </c>
      <c r="D7" s="5">
        <v>15.0</v>
      </c>
      <c r="E7" s="5">
        <v>15.98</v>
      </c>
      <c r="F7" s="5">
        <v>8.45</v>
      </c>
      <c r="G7" s="5">
        <v>107.4</v>
      </c>
      <c r="H7" s="5">
        <v>2.0</v>
      </c>
      <c r="I7" s="5">
        <v>0.0</v>
      </c>
      <c r="J7" s="5">
        <v>25.4</v>
      </c>
      <c r="K7" s="5">
        <v>57.2</v>
      </c>
      <c r="L7" s="5">
        <v>0.444</v>
      </c>
      <c r="M7" s="5">
        <v>18.2</v>
      </c>
      <c r="N7" s="5">
        <v>36.8</v>
      </c>
      <c r="O7" s="5">
        <v>0.495</v>
      </c>
      <c r="P7" s="5">
        <v>7.2</v>
      </c>
      <c r="Q7" s="5">
        <v>0.353</v>
      </c>
      <c r="R7" s="5">
        <v>0.732</v>
      </c>
      <c r="S7" s="5">
        <v>10.7</v>
      </c>
      <c r="T7" s="5">
        <v>25.1</v>
      </c>
      <c r="U7" s="5">
        <v>35.8</v>
      </c>
      <c r="V7" s="5">
        <v>13.4</v>
      </c>
      <c r="W7" s="5">
        <v>7.1</v>
      </c>
      <c r="X7" s="5">
        <v>3.7</v>
      </c>
      <c r="Y7" s="5">
        <v>72.1</v>
      </c>
      <c r="Z7" s="5">
        <v>54.8</v>
      </c>
      <c r="AA7" s="5">
        <v>32.9</v>
      </c>
      <c r="AB7" s="5">
        <v>21.9</v>
      </c>
      <c r="AC7" s="5">
        <v>0.737</v>
      </c>
      <c r="AD7" s="5">
        <v>8.6</v>
      </c>
      <c r="AE7" s="5">
        <v>2.9</v>
      </c>
      <c r="AF7" s="11">
        <v>6.0</v>
      </c>
      <c r="AG7" s="11">
        <v>3.0</v>
      </c>
      <c r="AH7" s="11">
        <v>94.8</v>
      </c>
      <c r="AI7" s="11">
        <v>20.3</v>
      </c>
      <c r="AJ7" s="11">
        <v>14.1</v>
      </c>
      <c r="AK7" s="11">
        <v>19.2</v>
      </c>
      <c r="AL7" s="11">
        <v>11.8</v>
      </c>
      <c r="AM7" s="11">
        <v>16.1</v>
      </c>
      <c r="AN7" s="11">
        <v>22.8</v>
      </c>
      <c r="AO7" s="11">
        <v>0.416</v>
      </c>
      <c r="AP7" s="11">
        <v>16.4</v>
      </c>
      <c r="AQ7" s="11">
        <v>0.499</v>
      </c>
      <c r="AR7" s="11">
        <v>6.4</v>
      </c>
      <c r="AS7" s="11">
        <v>0.293</v>
      </c>
      <c r="AT7" s="11">
        <v>11.5</v>
      </c>
      <c r="AU7" s="11">
        <v>15.7</v>
      </c>
      <c r="AV7" s="11">
        <v>22.7</v>
      </c>
      <c r="AW7" s="11">
        <v>31.3</v>
      </c>
      <c r="AX7" s="11">
        <v>10.9</v>
      </c>
      <c r="AY7" s="11">
        <v>6.3</v>
      </c>
      <c r="AZ7" s="11">
        <v>13.2</v>
      </c>
      <c r="BA7" s="11">
        <v>18.1</v>
      </c>
      <c r="BB7" s="11">
        <v>63.6</v>
      </c>
    </row>
    <row r="8">
      <c r="A8" s="2" t="s">
        <v>88</v>
      </c>
      <c r="B8" s="5">
        <v>0.0</v>
      </c>
      <c r="C8" s="5">
        <v>31.0</v>
      </c>
      <c r="D8" s="5">
        <v>16.0</v>
      </c>
      <c r="E8" s="5">
        <v>8.46</v>
      </c>
      <c r="F8" s="5">
        <v>-4.51</v>
      </c>
      <c r="G8" s="5">
        <v>113.3</v>
      </c>
      <c r="H8" s="5">
        <v>0.0</v>
      </c>
      <c r="I8" s="5">
        <v>0.0</v>
      </c>
      <c r="J8" s="5">
        <v>27.7</v>
      </c>
      <c r="K8" s="5">
        <v>63.1</v>
      </c>
      <c r="L8" s="5">
        <v>0.438</v>
      </c>
      <c r="M8" s="5">
        <v>17.6</v>
      </c>
      <c r="N8" s="5">
        <v>32.9</v>
      </c>
      <c r="O8" s="5">
        <v>0.534</v>
      </c>
      <c r="P8" s="5">
        <v>10.1</v>
      </c>
      <c r="Q8" s="5">
        <v>0.334</v>
      </c>
      <c r="R8" s="5">
        <v>0.741</v>
      </c>
      <c r="S8" s="5">
        <v>13.6</v>
      </c>
      <c r="T8" s="5">
        <v>26.9</v>
      </c>
      <c r="U8" s="5">
        <v>40.5</v>
      </c>
      <c r="V8" s="5">
        <v>13.8</v>
      </c>
      <c r="W8" s="5">
        <v>7.4</v>
      </c>
      <c r="X8" s="5">
        <v>3.1</v>
      </c>
      <c r="Y8" s="5">
        <v>80.8</v>
      </c>
      <c r="Z8" s="5">
        <v>59.7</v>
      </c>
      <c r="AA8" s="5">
        <v>40.4</v>
      </c>
      <c r="AB8" s="5">
        <v>19.3</v>
      </c>
      <c r="AC8" s="5">
        <v>0.679</v>
      </c>
      <c r="AD8" s="5">
        <v>9.1</v>
      </c>
      <c r="AE8" s="5">
        <v>3.6</v>
      </c>
      <c r="AF8" s="11">
        <v>3.0</v>
      </c>
      <c r="AG8" s="11">
        <v>2.0</v>
      </c>
      <c r="AH8" s="11">
        <v>94.5</v>
      </c>
      <c r="AI8" s="11">
        <v>30.2</v>
      </c>
      <c r="AJ8" s="11">
        <v>15.4</v>
      </c>
      <c r="AK8" s="11">
        <v>20.7</v>
      </c>
      <c r="AL8" s="11">
        <v>12.0</v>
      </c>
      <c r="AM8" s="11">
        <v>16.8</v>
      </c>
      <c r="AN8" s="11">
        <v>25.7</v>
      </c>
      <c r="AO8" s="11">
        <v>0.431</v>
      </c>
      <c r="AP8" s="11">
        <v>19.8</v>
      </c>
      <c r="AQ8" s="11">
        <v>0.491</v>
      </c>
      <c r="AR8" s="11">
        <v>5.9</v>
      </c>
      <c r="AS8" s="11">
        <v>0.307</v>
      </c>
      <c r="AT8" s="11">
        <v>10.0</v>
      </c>
      <c r="AU8" s="11">
        <v>14.7</v>
      </c>
      <c r="AV8" s="11">
        <v>24.6</v>
      </c>
      <c r="AW8" s="11">
        <v>33.8</v>
      </c>
      <c r="AX8" s="11">
        <v>11.7</v>
      </c>
      <c r="AY8" s="11">
        <v>5.7</v>
      </c>
      <c r="AZ8" s="11">
        <v>13.8</v>
      </c>
      <c r="BA8" s="11">
        <v>18.3</v>
      </c>
      <c r="BB8" s="11">
        <v>67.4</v>
      </c>
    </row>
    <row r="9">
      <c r="A9" s="2" t="s">
        <v>89</v>
      </c>
      <c r="B9" s="5">
        <v>1.0</v>
      </c>
      <c r="C9" s="5">
        <v>25.0</v>
      </c>
      <c r="D9" s="5">
        <v>15.0</v>
      </c>
      <c r="E9" s="5">
        <v>13.69</v>
      </c>
      <c r="F9" s="5">
        <v>6.12</v>
      </c>
      <c r="G9" s="5">
        <v>108.3</v>
      </c>
      <c r="H9" s="5">
        <v>5.0</v>
      </c>
      <c r="I9" s="5">
        <v>0.0</v>
      </c>
      <c r="J9" s="5">
        <v>24.0</v>
      </c>
      <c r="K9" s="5">
        <v>53.5</v>
      </c>
      <c r="L9" s="5">
        <v>0.449</v>
      </c>
      <c r="M9" s="5">
        <v>17.2</v>
      </c>
      <c r="N9" s="5">
        <v>34.2</v>
      </c>
      <c r="O9" s="5">
        <v>0.504</v>
      </c>
      <c r="P9" s="5">
        <v>6.8</v>
      </c>
      <c r="Q9" s="5">
        <v>0.353</v>
      </c>
      <c r="R9" s="5">
        <v>0.701</v>
      </c>
      <c r="S9" s="5">
        <v>8.3</v>
      </c>
      <c r="T9" s="5">
        <v>23.8</v>
      </c>
      <c r="U9" s="5">
        <v>32.0</v>
      </c>
      <c r="V9" s="5">
        <v>15.8</v>
      </c>
      <c r="W9" s="5">
        <v>6.9</v>
      </c>
      <c r="X9" s="5">
        <v>4.2</v>
      </c>
      <c r="Y9" s="5">
        <v>67.8</v>
      </c>
      <c r="Z9" s="5">
        <v>51.9</v>
      </c>
      <c r="AA9" s="5">
        <v>31.3</v>
      </c>
      <c r="AB9" s="5">
        <v>20.6</v>
      </c>
      <c r="AC9" s="5">
        <v>0.748</v>
      </c>
      <c r="AD9" s="5">
        <v>7.9</v>
      </c>
      <c r="AE9" s="5">
        <v>3.8</v>
      </c>
      <c r="AF9" s="11">
        <v>7.0</v>
      </c>
      <c r="AG9" s="11">
        <v>5.0</v>
      </c>
      <c r="AH9" s="11">
        <v>96.2</v>
      </c>
      <c r="AI9" s="11">
        <v>19.3</v>
      </c>
      <c r="AJ9" s="11">
        <v>12.9</v>
      </c>
      <c r="AK9" s="11">
        <v>18.5</v>
      </c>
      <c r="AL9" s="11">
        <v>8.6</v>
      </c>
      <c r="AM9" s="11">
        <v>14.3</v>
      </c>
      <c r="AN9" s="11">
        <v>21.6</v>
      </c>
      <c r="AO9" s="11">
        <v>0.415</v>
      </c>
      <c r="AP9" s="11">
        <v>14.6</v>
      </c>
      <c r="AQ9" s="11">
        <v>0.465</v>
      </c>
      <c r="AR9" s="11">
        <v>7.0</v>
      </c>
      <c r="AS9" s="11">
        <v>0.34</v>
      </c>
      <c r="AT9" s="11">
        <v>10.1</v>
      </c>
      <c r="AU9" s="11">
        <v>13.5</v>
      </c>
      <c r="AV9" s="11">
        <v>24.1</v>
      </c>
      <c r="AW9" s="11">
        <v>32.0</v>
      </c>
      <c r="AX9" s="11">
        <v>11.4</v>
      </c>
      <c r="AY9" s="11">
        <v>4.8</v>
      </c>
      <c r="AZ9" s="11">
        <v>12.3</v>
      </c>
      <c r="BA9" s="11">
        <v>16.2</v>
      </c>
      <c r="BB9" s="11">
        <v>60.3</v>
      </c>
    </row>
    <row r="10">
      <c r="A10" s="2" t="s">
        <v>56</v>
      </c>
      <c r="B10" s="5">
        <v>0.0</v>
      </c>
      <c r="C10" s="5">
        <v>27.0</v>
      </c>
      <c r="D10" s="5">
        <v>15.0</v>
      </c>
      <c r="E10" s="5">
        <v>5.11</v>
      </c>
      <c r="F10" s="5">
        <v>-3.9</v>
      </c>
      <c r="G10" s="5">
        <v>116.5</v>
      </c>
      <c r="H10" s="5">
        <v>0.0</v>
      </c>
      <c r="I10" s="5">
        <v>0.0</v>
      </c>
      <c r="J10" s="5">
        <v>28.8</v>
      </c>
      <c r="K10" s="5">
        <v>59.5</v>
      </c>
      <c r="L10" s="5">
        <v>0.483</v>
      </c>
      <c r="M10" s="5">
        <v>19.2</v>
      </c>
      <c r="N10" s="5">
        <v>32.0</v>
      </c>
      <c r="O10" s="5">
        <v>0.601</v>
      </c>
      <c r="P10" s="5">
        <v>9.5</v>
      </c>
      <c r="Q10" s="5">
        <v>0.347</v>
      </c>
      <c r="R10" s="5">
        <v>0.741</v>
      </c>
      <c r="S10" s="5">
        <v>9.9</v>
      </c>
      <c r="T10" s="5">
        <v>25.6</v>
      </c>
      <c r="U10" s="5">
        <v>35.5</v>
      </c>
      <c r="V10" s="5">
        <v>17.1</v>
      </c>
      <c r="W10" s="5">
        <v>6.8</v>
      </c>
      <c r="X10" s="5">
        <v>3.2</v>
      </c>
      <c r="Y10" s="5">
        <v>82.1</v>
      </c>
      <c r="Z10" s="5">
        <v>58.3</v>
      </c>
      <c r="AA10" s="5">
        <v>37.7</v>
      </c>
      <c r="AB10" s="5">
        <v>20.6</v>
      </c>
      <c r="AC10" s="5">
        <v>0.705</v>
      </c>
      <c r="AD10" s="5">
        <v>9.4</v>
      </c>
      <c r="AE10" s="5">
        <v>2.6</v>
      </c>
      <c r="AF10" s="11">
        <v>7.0</v>
      </c>
      <c r="AG10" s="11">
        <v>3.0</v>
      </c>
      <c r="AH10" s="11">
        <v>101.1</v>
      </c>
      <c r="AI10" s="11">
        <v>27.5</v>
      </c>
      <c r="AJ10" s="11">
        <v>15.0</v>
      </c>
      <c r="AK10" s="11">
        <v>20.3</v>
      </c>
      <c r="AL10" s="11">
        <v>11.1</v>
      </c>
      <c r="AM10" s="11">
        <v>16.8</v>
      </c>
      <c r="AN10" s="11">
        <v>26.0</v>
      </c>
      <c r="AO10" s="11">
        <v>0.446</v>
      </c>
      <c r="AP10" s="11">
        <v>19.1</v>
      </c>
      <c r="AQ10" s="11">
        <v>0.507</v>
      </c>
      <c r="AR10" s="11">
        <v>6.9</v>
      </c>
      <c r="AS10" s="11">
        <v>0.334</v>
      </c>
      <c r="AT10" s="11">
        <v>12.3</v>
      </c>
      <c r="AU10" s="11">
        <v>17.5</v>
      </c>
      <c r="AV10" s="11">
        <v>23.7</v>
      </c>
      <c r="AW10" s="11">
        <v>33.1</v>
      </c>
      <c r="AX10" s="11">
        <v>11.4</v>
      </c>
      <c r="AY10" s="11">
        <v>5.7</v>
      </c>
      <c r="AZ10" s="11">
        <v>13.3</v>
      </c>
      <c r="BA10" s="11">
        <v>17.2</v>
      </c>
      <c r="BB10" s="11">
        <v>71.2</v>
      </c>
    </row>
    <row r="11">
      <c r="A11" s="2" t="s">
        <v>57</v>
      </c>
      <c r="B11" s="5">
        <v>1.0</v>
      </c>
      <c r="C11" s="5">
        <v>21.0</v>
      </c>
      <c r="D11" s="5">
        <v>14.0</v>
      </c>
      <c r="E11" s="5">
        <v>17.69</v>
      </c>
      <c r="F11" s="5">
        <v>9.54</v>
      </c>
      <c r="G11" s="5">
        <v>109.5</v>
      </c>
      <c r="H11" s="5">
        <v>4.0</v>
      </c>
      <c r="I11" s="5">
        <v>0.0</v>
      </c>
      <c r="J11" s="5">
        <v>27.5</v>
      </c>
      <c r="K11" s="5">
        <v>58.9</v>
      </c>
      <c r="L11" s="5">
        <v>0.467</v>
      </c>
      <c r="M11" s="5">
        <v>18.6</v>
      </c>
      <c r="N11" s="5">
        <v>34.1</v>
      </c>
      <c r="O11" s="5">
        <v>0.545</v>
      </c>
      <c r="P11" s="5">
        <v>8.9</v>
      </c>
      <c r="Q11" s="5">
        <v>0.36</v>
      </c>
      <c r="R11" s="5">
        <v>0.767</v>
      </c>
      <c r="S11" s="5">
        <v>8.5</v>
      </c>
      <c r="T11" s="5">
        <v>28.7</v>
      </c>
      <c r="U11" s="5">
        <v>37.2</v>
      </c>
      <c r="V11" s="5">
        <v>15.9</v>
      </c>
      <c r="W11" s="5">
        <v>5.2</v>
      </c>
      <c r="X11" s="5">
        <v>4.2</v>
      </c>
      <c r="Y11" s="5">
        <v>76.6</v>
      </c>
      <c r="Z11" s="5">
        <v>62.8</v>
      </c>
      <c r="AA11" s="5">
        <v>44.1</v>
      </c>
      <c r="AB11" s="5">
        <v>18.7</v>
      </c>
      <c r="AC11" s="5">
        <v>0.729</v>
      </c>
      <c r="AD11" s="5">
        <v>8.7</v>
      </c>
      <c r="AE11" s="5">
        <v>2.8</v>
      </c>
      <c r="AF11" s="11">
        <v>12.0</v>
      </c>
      <c r="AG11" s="11">
        <v>6.0</v>
      </c>
      <c r="AH11" s="11">
        <v>97.9</v>
      </c>
      <c r="AI11" s="11">
        <v>24.8</v>
      </c>
      <c r="AJ11" s="11">
        <v>12.7</v>
      </c>
      <c r="AK11" s="11">
        <v>16.5</v>
      </c>
      <c r="AL11" s="11">
        <v>11.6</v>
      </c>
      <c r="AM11" s="11">
        <v>13.2</v>
      </c>
      <c r="AN11" s="11">
        <v>26.5</v>
      </c>
      <c r="AO11" s="11">
        <v>0.422</v>
      </c>
      <c r="AP11" s="11">
        <v>20.1</v>
      </c>
      <c r="AQ11" s="11">
        <v>0.456</v>
      </c>
      <c r="AR11" s="11">
        <v>6.4</v>
      </c>
      <c r="AS11" s="11">
        <v>0.341</v>
      </c>
      <c r="AT11" s="11">
        <v>9.1</v>
      </c>
      <c r="AU11" s="11">
        <v>12.4</v>
      </c>
      <c r="AV11" s="11">
        <v>24.7</v>
      </c>
      <c r="AW11" s="11">
        <v>33.4</v>
      </c>
      <c r="AX11" s="11">
        <v>12.5</v>
      </c>
      <c r="AY11" s="11">
        <v>6.2</v>
      </c>
      <c r="AZ11" s="11">
        <v>10.0</v>
      </c>
      <c r="BA11" s="11">
        <v>15.8</v>
      </c>
      <c r="BB11" s="11">
        <v>68.5</v>
      </c>
    </row>
    <row r="12">
      <c r="A12" s="2" t="s">
        <v>90</v>
      </c>
      <c r="B12" s="5">
        <v>1.0</v>
      </c>
      <c r="C12" s="5">
        <v>23.0</v>
      </c>
      <c r="D12" s="5">
        <v>12.0</v>
      </c>
      <c r="E12" s="5">
        <v>12.63</v>
      </c>
      <c r="F12" s="5">
        <v>5.23</v>
      </c>
      <c r="G12" s="5">
        <v>111.5</v>
      </c>
      <c r="H12" s="5">
        <v>4.0</v>
      </c>
      <c r="I12" s="5">
        <v>0.0</v>
      </c>
      <c r="J12" s="5">
        <v>29.0</v>
      </c>
      <c r="K12" s="5">
        <v>64.2</v>
      </c>
      <c r="L12" s="5">
        <v>0.453</v>
      </c>
      <c r="M12" s="5">
        <v>20.6</v>
      </c>
      <c r="N12" s="5">
        <v>40.0</v>
      </c>
      <c r="O12" s="5">
        <v>0.515</v>
      </c>
      <c r="P12" s="5">
        <v>8.4</v>
      </c>
      <c r="Q12" s="5">
        <v>0.349</v>
      </c>
      <c r="R12" s="5">
        <v>0.72</v>
      </c>
      <c r="S12" s="5">
        <v>11.4</v>
      </c>
      <c r="T12" s="5">
        <v>25.2</v>
      </c>
      <c r="U12" s="5">
        <v>36.6</v>
      </c>
      <c r="V12" s="5">
        <v>13.1</v>
      </c>
      <c r="W12" s="5">
        <v>7.9</v>
      </c>
      <c r="X12" s="5">
        <v>4.6</v>
      </c>
      <c r="Y12" s="5">
        <v>78.2</v>
      </c>
      <c r="Z12" s="5">
        <v>56.8</v>
      </c>
      <c r="AA12" s="5">
        <v>37.8</v>
      </c>
      <c r="AB12" s="5">
        <v>19.0</v>
      </c>
      <c r="AC12" s="5">
        <v>0.734</v>
      </c>
      <c r="AD12" s="5">
        <v>9.1</v>
      </c>
      <c r="AE12" s="5">
        <v>2.7</v>
      </c>
      <c r="AF12" s="11">
        <v>10.0</v>
      </c>
      <c r="AG12" s="11">
        <v>8.0</v>
      </c>
      <c r="AH12" s="11">
        <v>101.0</v>
      </c>
      <c r="AI12" s="11">
        <v>24.1</v>
      </c>
      <c r="AJ12" s="11">
        <v>11.7</v>
      </c>
      <c r="AK12" s="11">
        <v>16.2</v>
      </c>
      <c r="AL12" s="11">
        <v>9.5</v>
      </c>
      <c r="AM12" s="11">
        <v>17.4</v>
      </c>
      <c r="AN12" s="11">
        <v>25.2</v>
      </c>
      <c r="AO12" s="11">
        <v>0.444</v>
      </c>
      <c r="AP12" s="11">
        <v>19.1</v>
      </c>
      <c r="AQ12" s="11">
        <v>0.506</v>
      </c>
      <c r="AR12" s="11">
        <v>6.1</v>
      </c>
      <c r="AS12" s="11">
        <v>0.322</v>
      </c>
      <c r="AT12" s="11">
        <v>14.2</v>
      </c>
      <c r="AU12" s="11">
        <v>19.3</v>
      </c>
      <c r="AV12" s="11">
        <v>25.8</v>
      </c>
      <c r="AW12" s="11">
        <v>34.9</v>
      </c>
      <c r="AX12" s="11">
        <v>11.5</v>
      </c>
      <c r="AY12" s="11">
        <v>5.1</v>
      </c>
      <c r="AZ12" s="11">
        <v>13.4</v>
      </c>
      <c r="BA12" s="11">
        <v>15.8</v>
      </c>
      <c r="BB12" s="11">
        <v>70.8</v>
      </c>
    </row>
    <row r="13">
      <c r="A13" s="2" t="s">
        <v>58</v>
      </c>
      <c r="B13" s="5">
        <v>1.0</v>
      </c>
      <c r="C13" s="5">
        <v>22.0</v>
      </c>
      <c r="D13" s="5">
        <v>11.0</v>
      </c>
      <c r="E13" s="5">
        <v>18.08</v>
      </c>
      <c r="F13" s="5">
        <v>11.17</v>
      </c>
      <c r="G13" s="5">
        <v>113.3</v>
      </c>
      <c r="H13" s="5">
        <v>3.0</v>
      </c>
      <c r="I13" s="5">
        <v>0.0</v>
      </c>
      <c r="J13" s="5">
        <v>25.7</v>
      </c>
      <c r="K13" s="5">
        <v>57.6</v>
      </c>
      <c r="L13" s="5">
        <v>0.447</v>
      </c>
      <c r="M13" s="5">
        <v>16.0</v>
      </c>
      <c r="N13" s="5">
        <v>31.5</v>
      </c>
      <c r="O13" s="5">
        <v>0.508</v>
      </c>
      <c r="P13" s="5">
        <v>9.7</v>
      </c>
      <c r="Q13" s="5">
        <v>0.372</v>
      </c>
      <c r="R13" s="5">
        <v>0.749</v>
      </c>
      <c r="S13" s="5">
        <v>11.7</v>
      </c>
      <c r="T13" s="5">
        <v>22.6</v>
      </c>
      <c r="U13" s="5">
        <v>34.3</v>
      </c>
      <c r="V13" s="5">
        <v>14.5</v>
      </c>
      <c r="W13" s="5">
        <v>6.7</v>
      </c>
      <c r="X13" s="5">
        <v>2.4</v>
      </c>
      <c r="Y13" s="5">
        <v>77.2</v>
      </c>
      <c r="Z13" s="5">
        <v>56.2</v>
      </c>
      <c r="AA13" s="5">
        <v>34.9</v>
      </c>
      <c r="AB13" s="5">
        <v>21.3</v>
      </c>
      <c r="AC13" s="5">
        <v>0.707</v>
      </c>
      <c r="AD13" s="5">
        <v>10.2</v>
      </c>
      <c r="AE13" s="5">
        <v>2.9</v>
      </c>
      <c r="AF13" s="11">
        <v>10.0</v>
      </c>
      <c r="AG13" s="11">
        <v>7.0</v>
      </c>
      <c r="AH13" s="11">
        <v>103.1</v>
      </c>
      <c r="AI13" s="11">
        <v>26.1</v>
      </c>
      <c r="AJ13" s="11">
        <v>16.0</v>
      </c>
      <c r="AK13" s="11">
        <v>21.4</v>
      </c>
      <c r="AL13" s="11">
        <v>12.3</v>
      </c>
      <c r="AM13" s="11">
        <v>17.4</v>
      </c>
      <c r="AN13" s="11">
        <v>25.5</v>
      </c>
      <c r="AO13" s="11">
        <v>0.453</v>
      </c>
      <c r="AP13" s="11">
        <v>18.6</v>
      </c>
      <c r="AQ13" s="11">
        <v>0.533</v>
      </c>
      <c r="AR13" s="11">
        <v>6.8</v>
      </c>
      <c r="AS13" s="11">
        <v>0.322</v>
      </c>
      <c r="AT13" s="11">
        <v>12.5</v>
      </c>
      <c r="AU13" s="11">
        <v>17.6</v>
      </c>
      <c r="AV13" s="11">
        <v>21.9</v>
      </c>
      <c r="AW13" s="11">
        <v>32.2</v>
      </c>
      <c r="AX13" s="11">
        <v>15.4</v>
      </c>
      <c r="AY13" s="11">
        <v>6.3</v>
      </c>
      <c r="AZ13" s="11">
        <v>13.5</v>
      </c>
      <c r="BA13" s="11">
        <v>18.5</v>
      </c>
      <c r="BB13" s="11">
        <v>70.3</v>
      </c>
    </row>
    <row r="14">
      <c r="A14" s="2" t="s">
        <v>91</v>
      </c>
      <c r="B14" s="5">
        <v>0.0</v>
      </c>
      <c r="C14" s="5">
        <v>27.0</v>
      </c>
      <c r="D14" s="5">
        <v>15.0</v>
      </c>
      <c r="E14" s="5">
        <v>3.9</v>
      </c>
      <c r="F14" s="5">
        <v>-2.16</v>
      </c>
      <c r="G14" s="5">
        <v>109.7</v>
      </c>
      <c r="H14" s="5">
        <v>1.0</v>
      </c>
      <c r="I14" s="5">
        <v>0.0</v>
      </c>
      <c r="J14" s="5">
        <v>26.5</v>
      </c>
      <c r="K14" s="5">
        <v>53.7</v>
      </c>
      <c r="L14" s="5">
        <v>0.493</v>
      </c>
      <c r="M14" s="5">
        <v>20.9</v>
      </c>
      <c r="N14" s="5">
        <v>37.9</v>
      </c>
      <c r="O14" s="5">
        <v>0.552</v>
      </c>
      <c r="P14" s="5">
        <v>5.6</v>
      </c>
      <c r="Q14" s="5">
        <v>0.353</v>
      </c>
      <c r="R14" s="5">
        <v>0.728</v>
      </c>
      <c r="S14" s="5">
        <v>8.1</v>
      </c>
      <c r="T14" s="5">
        <v>24.0</v>
      </c>
      <c r="U14" s="5">
        <v>32.1</v>
      </c>
      <c r="V14" s="5">
        <v>14.2</v>
      </c>
      <c r="W14" s="5">
        <v>6.4</v>
      </c>
      <c r="X14" s="5">
        <v>2.5</v>
      </c>
      <c r="Y14" s="5">
        <v>72.2</v>
      </c>
      <c r="Z14" s="5">
        <v>54.4</v>
      </c>
      <c r="AA14" s="5">
        <v>37.5</v>
      </c>
      <c r="AB14" s="5">
        <v>17.0</v>
      </c>
      <c r="AC14" s="5">
        <v>0.753</v>
      </c>
      <c r="AD14" s="5">
        <v>8.3</v>
      </c>
      <c r="AE14" s="5">
        <v>2.3</v>
      </c>
      <c r="AF14" s="11">
        <v>7.0</v>
      </c>
      <c r="AG14" s="11">
        <v>5.0</v>
      </c>
      <c r="AH14" s="11">
        <v>99.7</v>
      </c>
      <c r="AI14" s="11">
        <v>15.9</v>
      </c>
      <c r="AJ14" s="11">
        <v>13.6</v>
      </c>
      <c r="AK14" s="11">
        <v>18.7</v>
      </c>
      <c r="AL14" s="11">
        <v>11.3</v>
      </c>
      <c r="AM14" s="11">
        <v>16.1</v>
      </c>
      <c r="AN14" s="11">
        <v>24.0</v>
      </c>
      <c r="AO14" s="11">
        <v>0.441</v>
      </c>
      <c r="AP14" s="11">
        <v>18.2</v>
      </c>
      <c r="AQ14" s="11">
        <v>0.486</v>
      </c>
      <c r="AR14" s="11">
        <v>5.8</v>
      </c>
      <c r="AS14" s="11">
        <v>0.343</v>
      </c>
      <c r="AT14" s="11">
        <v>11.7</v>
      </c>
      <c r="AU14" s="11">
        <v>15.6</v>
      </c>
      <c r="AV14" s="11">
        <v>21.9</v>
      </c>
      <c r="AW14" s="11">
        <v>30.2</v>
      </c>
      <c r="AX14" s="11">
        <v>11.6</v>
      </c>
      <c r="AY14" s="11">
        <v>4.9</v>
      </c>
      <c r="AZ14" s="11">
        <v>12.4</v>
      </c>
      <c r="BA14" s="11">
        <v>17.8</v>
      </c>
      <c r="BB14" s="11">
        <v>65.6</v>
      </c>
    </row>
    <row r="15">
      <c r="A15" s="2" t="s">
        <v>59</v>
      </c>
      <c r="B15" s="5">
        <v>1.0</v>
      </c>
      <c r="C15" s="5">
        <v>24.0</v>
      </c>
      <c r="D15" s="5">
        <v>11.0</v>
      </c>
      <c r="E15" s="5">
        <v>12.19</v>
      </c>
      <c r="F15" s="5">
        <v>7.28</v>
      </c>
      <c r="G15" s="5">
        <v>112.3</v>
      </c>
      <c r="H15" s="5">
        <v>1.0</v>
      </c>
      <c r="I15" s="5">
        <v>0.0</v>
      </c>
      <c r="J15" s="5">
        <v>28.4</v>
      </c>
      <c r="K15" s="5">
        <v>59.9</v>
      </c>
      <c r="L15" s="5">
        <v>0.473</v>
      </c>
      <c r="M15" s="5">
        <v>19.0</v>
      </c>
      <c r="N15" s="5">
        <v>34.0</v>
      </c>
      <c r="O15" s="5">
        <v>0.559</v>
      </c>
      <c r="P15" s="5">
        <v>9.4</v>
      </c>
      <c r="Q15" s="5">
        <v>0.361</v>
      </c>
      <c r="R15" s="5">
        <v>0.758</v>
      </c>
      <c r="S15" s="5">
        <v>9.1</v>
      </c>
      <c r="T15" s="5">
        <v>21.3</v>
      </c>
      <c r="U15" s="5">
        <v>30.3</v>
      </c>
      <c r="V15" s="5">
        <v>16.1</v>
      </c>
      <c r="W15" s="5">
        <v>10.3</v>
      </c>
      <c r="X15" s="5">
        <v>2.7</v>
      </c>
      <c r="Y15" s="5">
        <v>79.5</v>
      </c>
      <c r="Z15" s="5">
        <v>56.9</v>
      </c>
      <c r="AA15" s="5">
        <v>31.8</v>
      </c>
      <c r="AB15" s="5">
        <v>25.1</v>
      </c>
      <c r="AC15" s="5">
        <v>0.752</v>
      </c>
      <c r="AD15" s="5">
        <v>12.7</v>
      </c>
      <c r="AE15" s="5">
        <v>2.3</v>
      </c>
      <c r="AF15" s="11">
        <v>9.0</v>
      </c>
      <c r="AG15" s="11">
        <v>7.0</v>
      </c>
      <c r="AH15" s="11">
        <v>105.4</v>
      </c>
      <c r="AI15" s="11">
        <v>26.0</v>
      </c>
      <c r="AJ15" s="11">
        <v>13.4</v>
      </c>
      <c r="AK15" s="11">
        <v>17.7</v>
      </c>
      <c r="AL15" s="11">
        <v>11.3</v>
      </c>
      <c r="AM15" s="11">
        <v>18.1</v>
      </c>
      <c r="AN15" s="11">
        <v>25.3</v>
      </c>
      <c r="AO15" s="11">
        <v>0.445</v>
      </c>
      <c r="AP15" s="11">
        <v>16.5</v>
      </c>
      <c r="AQ15" s="11">
        <v>0.517</v>
      </c>
      <c r="AR15" s="11">
        <v>8.9</v>
      </c>
      <c r="AS15" s="11">
        <v>0.354</v>
      </c>
      <c r="AT15" s="11">
        <v>15.0</v>
      </c>
      <c r="AU15" s="11">
        <v>20.0</v>
      </c>
      <c r="AV15" s="11">
        <v>24.7</v>
      </c>
      <c r="AW15" s="11">
        <v>37.4</v>
      </c>
      <c r="AX15" s="11">
        <v>14.6</v>
      </c>
      <c r="AY15" s="11">
        <v>6.3</v>
      </c>
      <c r="AZ15" s="11">
        <v>17.2</v>
      </c>
      <c r="BA15" s="11">
        <v>16.7</v>
      </c>
      <c r="BB15" s="11">
        <v>74.6</v>
      </c>
    </row>
    <row r="16">
      <c r="A16" s="2" t="s">
        <v>92</v>
      </c>
      <c r="B16" s="5">
        <v>0.0</v>
      </c>
      <c r="C16" s="5">
        <v>26.0</v>
      </c>
      <c r="D16" s="5">
        <v>13.0</v>
      </c>
      <c r="E16" s="5">
        <v>15.26</v>
      </c>
      <c r="F16" s="5">
        <v>7.29</v>
      </c>
      <c r="G16" s="5">
        <v>113.1</v>
      </c>
      <c r="H16" s="5">
        <v>1.0</v>
      </c>
      <c r="I16" s="5">
        <v>0.0</v>
      </c>
      <c r="J16" s="5">
        <v>27.0</v>
      </c>
      <c r="K16" s="5">
        <v>56.4</v>
      </c>
      <c r="L16" s="5">
        <v>0.48</v>
      </c>
      <c r="M16" s="5">
        <v>17.6</v>
      </c>
      <c r="N16" s="5">
        <v>32.4</v>
      </c>
      <c r="O16" s="5">
        <v>0.544</v>
      </c>
      <c r="P16" s="5">
        <v>9.4</v>
      </c>
      <c r="Q16" s="5">
        <v>0.393</v>
      </c>
      <c r="R16" s="5">
        <v>0.764</v>
      </c>
      <c r="S16" s="5">
        <v>8.6</v>
      </c>
      <c r="T16" s="5">
        <v>27.0</v>
      </c>
      <c r="U16" s="5">
        <v>35.6</v>
      </c>
      <c r="V16" s="5">
        <v>16.9</v>
      </c>
      <c r="W16" s="5">
        <v>5.0</v>
      </c>
      <c r="X16" s="5">
        <v>3.4</v>
      </c>
      <c r="Y16" s="5">
        <v>78.6</v>
      </c>
      <c r="Z16" s="5">
        <v>58.9</v>
      </c>
      <c r="AA16" s="5">
        <v>39.2</v>
      </c>
      <c r="AB16" s="5">
        <v>19.7</v>
      </c>
      <c r="AC16" s="5">
        <v>0.748</v>
      </c>
      <c r="AD16" s="5">
        <v>8.8</v>
      </c>
      <c r="AE16" s="5">
        <v>2.5</v>
      </c>
      <c r="AF16" s="11">
        <v>8.0</v>
      </c>
      <c r="AG16" s="11">
        <v>5.0</v>
      </c>
      <c r="AH16" s="11">
        <v>100.4</v>
      </c>
      <c r="AI16" s="11">
        <v>24.0</v>
      </c>
      <c r="AJ16" s="11">
        <v>15.1</v>
      </c>
      <c r="AK16" s="11">
        <v>19.7</v>
      </c>
      <c r="AL16" s="11">
        <v>12.1</v>
      </c>
      <c r="AM16" s="11">
        <v>17.0</v>
      </c>
      <c r="AN16" s="11">
        <v>24.8</v>
      </c>
      <c r="AO16" s="11">
        <v>0.421</v>
      </c>
      <c r="AP16" s="11">
        <v>18.0</v>
      </c>
      <c r="AQ16" s="11">
        <v>0.459</v>
      </c>
      <c r="AR16" s="11">
        <v>6.8</v>
      </c>
      <c r="AS16" s="11">
        <v>0.345</v>
      </c>
      <c r="AT16" s="11">
        <v>13.3</v>
      </c>
      <c r="AU16" s="11">
        <v>17.8</v>
      </c>
      <c r="AV16" s="11">
        <v>22.8</v>
      </c>
      <c r="AW16" s="11">
        <v>31.6</v>
      </c>
      <c r="AX16" s="11">
        <v>11.7</v>
      </c>
      <c r="AY16" s="11">
        <v>5.5</v>
      </c>
      <c r="AZ16" s="11">
        <v>11.1</v>
      </c>
      <c r="BA16" s="11">
        <v>18.9</v>
      </c>
      <c r="BB16" s="11">
        <v>69.7</v>
      </c>
    </row>
    <row r="17">
      <c r="A17" s="2" t="s">
        <v>93</v>
      </c>
      <c r="B17" s="5">
        <v>1.0</v>
      </c>
      <c r="C17" s="5">
        <v>28.0</v>
      </c>
      <c r="D17" s="5">
        <v>14.0</v>
      </c>
      <c r="E17" s="5">
        <v>20.0</v>
      </c>
      <c r="F17" s="5">
        <v>8.82</v>
      </c>
      <c r="G17" s="5">
        <v>113.4</v>
      </c>
      <c r="H17" s="5">
        <v>5.0</v>
      </c>
      <c r="I17" s="5">
        <v>0.0</v>
      </c>
      <c r="J17" s="5">
        <v>29.4</v>
      </c>
      <c r="K17" s="5">
        <v>59.3</v>
      </c>
      <c r="L17" s="5">
        <v>0.496</v>
      </c>
      <c r="M17" s="5">
        <v>20.8</v>
      </c>
      <c r="N17" s="5">
        <v>36.8</v>
      </c>
      <c r="O17" s="5">
        <v>0.566</v>
      </c>
      <c r="P17" s="5">
        <v>8.6</v>
      </c>
      <c r="Q17" s="5">
        <v>0.382</v>
      </c>
      <c r="R17" s="5">
        <v>0.709</v>
      </c>
      <c r="S17" s="5">
        <v>10.3</v>
      </c>
      <c r="T17" s="5">
        <v>29.1</v>
      </c>
      <c r="U17" s="5">
        <v>39.4</v>
      </c>
      <c r="V17" s="5">
        <v>19.2</v>
      </c>
      <c r="W17" s="5">
        <v>6.1</v>
      </c>
      <c r="X17" s="5">
        <v>3.2</v>
      </c>
      <c r="Y17" s="5">
        <v>82.7</v>
      </c>
      <c r="Z17" s="5">
        <v>63.3</v>
      </c>
      <c r="AA17" s="5">
        <v>38.8</v>
      </c>
      <c r="AB17" s="5">
        <v>24.5</v>
      </c>
      <c r="AC17" s="5">
        <v>0.714</v>
      </c>
      <c r="AD17" s="5">
        <v>10.3</v>
      </c>
      <c r="AE17" s="5">
        <v>3.4</v>
      </c>
      <c r="AF17" s="11">
        <v>6.0</v>
      </c>
      <c r="AG17" s="11">
        <v>6.0</v>
      </c>
      <c r="AH17" s="11">
        <v>98.1</v>
      </c>
      <c r="AI17" s="11">
        <v>22.5</v>
      </c>
      <c r="AJ17" s="11">
        <v>15.3</v>
      </c>
      <c r="AK17" s="11">
        <v>21.6</v>
      </c>
      <c r="AL17" s="11">
        <v>13.4</v>
      </c>
      <c r="AM17" s="11">
        <v>17.0</v>
      </c>
      <c r="AN17" s="11">
        <v>25.9</v>
      </c>
      <c r="AO17" s="11">
        <v>0.408</v>
      </c>
      <c r="AP17" s="11">
        <v>17.8</v>
      </c>
      <c r="AQ17" s="11">
        <v>0.459</v>
      </c>
      <c r="AR17" s="11">
        <v>8.0</v>
      </c>
      <c r="AS17" s="11">
        <v>0.328</v>
      </c>
      <c r="AT17" s="11">
        <v>11.8</v>
      </c>
      <c r="AU17" s="11">
        <v>16.5</v>
      </c>
      <c r="AV17" s="11">
        <v>22.8</v>
      </c>
      <c r="AW17" s="11">
        <v>33.1</v>
      </c>
      <c r="AX17" s="11">
        <v>12.8</v>
      </c>
      <c r="AY17" s="11">
        <v>7.9</v>
      </c>
      <c r="AZ17" s="11">
        <v>12.4</v>
      </c>
      <c r="BA17" s="11">
        <v>19.3</v>
      </c>
      <c r="BB17" s="11">
        <v>71.5</v>
      </c>
    </row>
    <row r="18">
      <c r="A18" s="2" t="s">
        <v>60</v>
      </c>
      <c r="B18" s="5">
        <v>0.0</v>
      </c>
      <c r="C18" s="5">
        <v>21.0</v>
      </c>
      <c r="D18" s="5">
        <v>10.0</v>
      </c>
      <c r="E18" s="5">
        <v>2.83</v>
      </c>
      <c r="F18" s="5">
        <v>-2.91</v>
      </c>
      <c r="G18" s="5">
        <v>108.0</v>
      </c>
      <c r="H18" s="5">
        <v>0.0</v>
      </c>
      <c r="I18" s="5">
        <v>0.0</v>
      </c>
      <c r="J18" s="5">
        <v>27.2</v>
      </c>
      <c r="K18" s="5">
        <v>59.2</v>
      </c>
      <c r="L18" s="5">
        <v>0.459</v>
      </c>
      <c r="M18" s="5">
        <v>18.7</v>
      </c>
      <c r="N18" s="5">
        <v>34.4</v>
      </c>
      <c r="O18" s="5">
        <v>0.543</v>
      </c>
      <c r="P18" s="5">
        <v>8.5</v>
      </c>
      <c r="Q18" s="5">
        <v>0.343</v>
      </c>
      <c r="R18" s="5">
        <v>0.709</v>
      </c>
      <c r="S18" s="5">
        <v>10.1</v>
      </c>
      <c r="T18" s="5">
        <v>29.3</v>
      </c>
      <c r="U18" s="5">
        <v>39.4</v>
      </c>
      <c r="V18" s="5">
        <v>13.6</v>
      </c>
      <c r="W18" s="5">
        <v>5.0</v>
      </c>
      <c r="X18" s="5">
        <v>3.4</v>
      </c>
      <c r="Y18" s="5">
        <v>76.1</v>
      </c>
      <c r="Z18" s="5">
        <v>60.0</v>
      </c>
      <c r="AA18" s="5">
        <v>40.4</v>
      </c>
      <c r="AB18" s="5">
        <v>19.6</v>
      </c>
      <c r="AC18" s="5">
        <v>0.682</v>
      </c>
      <c r="AD18" s="5">
        <v>8.5</v>
      </c>
      <c r="AE18" s="5">
        <v>3.2</v>
      </c>
      <c r="AF18" s="11">
        <v>8.0</v>
      </c>
      <c r="AG18" s="11">
        <v>4.0</v>
      </c>
      <c r="AH18" s="11">
        <v>97.5</v>
      </c>
      <c r="AI18" s="11">
        <v>24.8</v>
      </c>
      <c r="AJ18" s="11">
        <v>13.2</v>
      </c>
      <c r="AK18" s="11">
        <v>18.6</v>
      </c>
      <c r="AL18" s="11">
        <v>12.7</v>
      </c>
      <c r="AM18" s="11">
        <v>16.2</v>
      </c>
      <c r="AN18" s="11">
        <v>25.3</v>
      </c>
      <c r="AO18" s="11">
        <v>0.421</v>
      </c>
      <c r="AP18" s="11">
        <v>18.9</v>
      </c>
      <c r="AQ18" s="11">
        <v>0.467</v>
      </c>
      <c r="AR18" s="11">
        <v>6.4</v>
      </c>
      <c r="AS18" s="11">
        <v>0.324</v>
      </c>
      <c r="AT18" s="11">
        <v>11.8</v>
      </c>
      <c r="AU18" s="11">
        <v>17.3</v>
      </c>
      <c r="AV18" s="11">
        <v>24.4</v>
      </c>
      <c r="AW18" s="11">
        <v>32.9</v>
      </c>
      <c r="AX18" s="11">
        <v>10.9</v>
      </c>
      <c r="AY18" s="11">
        <v>6.4</v>
      </c>
      <c r="AZ18" s="11">
        <v>10.5</v>
      </c>
      <c r="BA18" s="11">
        <v>18.2</v>
      </c>
      <c r="BB18" s="11">
        <v>68.7</v>
      </c>
    </row>
    <row r="19">
      <c r="A19" s="2" t="s">
        <v>94</v>
      </c>
      <c r="B19" s="5">
        <v>1.0</v>
      </c>
      <c r="C19" s="5">
        <v>29.0</v>
      </c>
      <c r="D19" s="5">
        <v>15.0</v>
      </c>
      <c r="E19" s="5">
        <v>19.55</v>
      </c>
      <c r="F19" s="5">
        <v>8.94</v>
      </c>
      <c r="G19" s="5">
        <v>113.7</v>
      </c>
      <c r="H19" s="5">
        <v>3.0</v>
      </c>
      <c r="I19" s="5">
        <v>0.0</v>
      </c>
      <c r="J19" s="5">
        <v>25.5</v>
      </c>
      <c r="K19" s="5">
        <v>55.2</v>
      </c>
      <c r="L19" s="5">
        <v>0.462</v>
      </c>
      <c r="M19" s="5">
        <v>18.6</v>
      </c>
      <c r="N19" s="5">
        <v>34.3</v>
      </c>
      <c r="O19" s="5">
        <v>0.542</v>
      </c>
      <c r="P19" s="5">
        <v>6.9</v>
      </c>
      <c r="Q19" s="5">
        <v>0.331</v>
      </c>
      <c r="R19" s="5">
        <v>0.746</v>
      </c>
      <c r="S19" s="5">
        <v>12.2</v>
      </c>
      <c r="T19" s="5">
        <v>26.4</v>
      </c>
      <c r="U19" s="5">
        <v>38.6</v>
      </c>
      <c r="V19" s="5">
        <v>15.5</v>
      </c>
      <c r="W19" s="5">
        <v>4.8</v>
      </c>
      <c r="X19" s="5">
        <v>3.7</v>
      </c>
      <c r="Y19" s="5">
        <v>73.3</v>
      </c>
      <c r="Z19" s="5">
        <v>57.9</v>
      </c>
      <c r="AA19" s="5">
        <v>37.6</v>
      </c>
      <c r="AB19" s="5">
        <v>20.3</v>
      </c>
      <c r="AC19" s="5">
        <v>0.728</v>
      </c>
      <c r="AD19" s="5">
        <v>8.2</v>
      </c>
      <c r="AE19" s="5">
        <v>3.0</v>
      </c>
      <c r="AF19" s="11">
        <v>5.0</v>
      </c>
      <c r="AG19" s="11">
        <v>5.0</v>
      </c>
      <c r="AH19" s="11">
        <v>97.3</v>
      </c>
      <c r="AI19" s="11">
        <v>20.9</v>
      </c>
      <c r="AJ19" s="11">
        <v>15.4</v>
      </c>
      <c r="AK19" s="11">
        <v>20.6</v>
      </c>
      <c r="AL19" s="11">
        <v>11.1</v>
      </c>
      <c r="AM19" s="11">
        <v>13.7</v>
      </c>
      <c r="AN19" s="11">
        <v>24.1</v>
      </c>
      <c r="AO19" s="11">
        <v>0.417</v>
      </c>
      <c r="AP19" s="11">
        <v>17.7</v>
      </c>
      <c r="AQ19" s="11">
        <v>0.472</v>
      </c>
      <c r="AR19" s="11">
        <v>6.4</v>
      </c>
      <c r="AS19" s="11">
        <v>0.314</v>
      </c>
      <c r="AT19" s="11">
        <v>8.0</v>
      </c>
      <c r="AU19" s="11">
        <v>11.0</v>
      </c>
      <c r="AV19" s="11">
        <v>19.5</v>
      </c>
      <c r="AW19" s="11">
        <v>27.6</v>
      </c>
      <c r="AX19" s="11">
        <v>12.3</v>
      </c>
      <c r="AY19" s="11">
        <v>6.1</v>
      </c>
      <c r="AZ19" s="11">
        <v>10.0</v>
      </c>
      <c r="BA19" s="11">
        <v>18.8</v>
      </c>
      <c r="BB19" s="11">
        <v>62.7</v>
      </c>
    </row>
    <row r="20">
      <c r="A20" s="2" t="s">
        <v>118</v>
      </c>
      <c r="B20" s="5">
        <v>0.0</v>
      </c>
      <c r="C20" s="5">
        <v>14.0</v>
      </c>
      <c r="D20" s="5">
        <v>7.0</v>
      </c>
      <c r="E20" s="5">
        <v>-9.46</v>
      </c>
      <c r="F20" s="5">
        <v>-4.49</v>
      </c>
      <c r="G20" s="5">
        <v>95.8</v>
      </c>
      <c r="H20" s="5">
        <v>0.0</v>
      </c>
      <c r="I20" s="5">
        <v>0.0</v>
      </c>
      <c r="J20" s="5">
        <v>25.5</v>
      </c>
      <c r="K20" s="5">
        <v>59.8</v>
      </c>
      <c r="L20" s="5">
        <v>0.427</v>
      </c>
      <c r="M20" s="5">
        <v>20.8</v>
      </c>
      <c r="N20" s="5">
        <v>43.0</v>
      </c>
      <c r="O20" s="5">
        <v>0.483</v>
      </c>
      <c r="P20" s="5">
        <v>4.8</v>
      </c>
      <c r="Q20" s="5">
        <v>0.284</v>
      </c>
      <c r="R20" s="5">
        <v>0.661</v>
      </c>
      <c r="S20" s="5">
        <v>11.6</v>
      </c>
      <c r="T20" s="5">
        <v>26.1</v>
      </c>
      <c r="U20" s="5">
        <v>37.7</v>
      </c>
      <c r="V20" s="5">
        <v>11.6</v>
      </c>
      <c r="W20" s="5">
        <v>6.7</v>
      </c>
      <c r="X20" s="5">
        <v>3.4</v>
      </c>
      <c r="Y20" s="5">
        <v>69.4</v>
      </c>
      <c r="Z20" s="5">
        <v>58.3</v>
      </c>
      <c r="AA20" s="5">
        <v>37.8</v>
      </c>
      <c r="AB20" s="5">
        <v>20.5</v>
      </c>
      <c r="AC20" s="5">
        <v>0.707</v>
      </c>
      <c r="AD20" s="5">
        <v>9.9</v>
      </c>
      <c r="AE20" s="5">
        <v>3.4</v>
      </c>
      <c r="AF20" s="11">
        <v>20.0</v>
      </c>
      <c r="AG20" s="11">
        <v>11.0</v>
      </c>
      <c r="AH20" s="11">
        <v>98.8</v>
      </c>
      <c r="AI20" s="11">
        <v>16.8</v>
      </c>
      <c r="AJ20" s="11">
        <v>13.6</v>
      </c>
      <c r="AK20" s="11">
        <v>20.6</v>
      </c>
      <c r="AL20" s="11">
        <v>14.6</v>
      </c>
      <c r="AM20" s="11">
        <v>18.6</v>
      </c>
      <c r="AN20" s="11">
        <v>24.9</v>
      </c>
      <c r="AO20" s="11">
        <v>0.426</v>
      </c>
      <c r="AP20" s="11">
        <v>18.1</v>
      </c>
      <c r="AQ20" s="11">
        <v>0.479</v>
      </c>
      <c r="AR20" s="11">
        <v>6.7</v>
      </c>
      <c r="AS20" s="11">
        <v>0.329</v>
      </c>
      <c r="AT20" s="11">
        <v>15.1</v>
      </c>
      <c r="AU20" s="11">
        <v>21.4</v>
      </c>
      <c r="AV20" s="11">
        <v>25.7</v>
      </c>
      <c r="AW20" s="11">
        <v>35.6</v>
      </c>
      <c r="AX20" s="11">
        <v>11.6</v>
      </c>
      <c r="AY20" s="11">
        <v>7.7</v>
      </c>
      <c r="AZ20" s="11">
        <v>13.7</v>
      </c>
      <c r="BA20" s="11">
        <v>18.7</v>
      </c>
      <c r="BB20" s="11">
        <v>71.6</v>
      </c>
    </row>
    <row r="21">
      <c r="A21" s="2" t="s">
        <v>61</v>
      </c>
      <c r="B21" s="5">
        <v>0.0</v>
      </c>
      <c r="C21" s="5">
        <v>19.0</v>
      </c>
      <c r="D21" s="5">
        <v>10.0</v>
      </c>
      <c r="E21" s="5">
        <v>-11.4</v>
      </c>
      <c r="F21" s="5">
        <v>-11.72</v>
      </c>
      <c r="G21" s="5">
        <v>110.1</v>
      </c>
      <c r="H21" s="5">
        <v>0.0</v>
      </c>
      <c r="I21" s="5">
        <v>0.0</v>
      </c>
      <c r="J21" s="5">
        <v>28.6</v>
      </c>
      <c r="K21" s="5">
        <v>62.7</v>
      </c>
      <c r="L21" s="5">
        <v>0.455</v>
      </c>
      <c r="M21" s="5">
        <v>20.5</v>
      </c>
      <c r="N21" s="5">
        <v>39.4</v>
      </c>
      <c r="O21" s="5">
        <v>0.52</v>
      </c>
      <c r="P21" s="5">
        <v>8.1</v>
      </c>
      <c r="Q21" s="5">
        <v>0.346</v>
      </c>
      <c r="R21" s="5">
        <v>0.746</v>
      </c>
      <c r="S21" s="5">
        <v>11.7</v>
      </c>
      <c r="T21" s="5">
        <v>22.5</v>
      </c>
      <c r="U21" s="5">
        <v>34.2</v>
      </c>
      <c r="V21" s="5">
        <v>15.0</v>
      </c>
      <c r="W21" s="5">
        <v>8.0</v>
      </c>
      <c r="X21" s="5">
        <v>1.9</v>
      </c>
      <c r="Y21" s="5">
        <v>77.8</v>
      </c>
      <c r="Z21" s="5">
        <v>55.1</v>
      </c>
      <c r="AA21" s="5">
        <v>33.2</v>
      </c>
      <c r="AB21" s="5">
        <v>21.9</v>
      </c>
      <c r="AC21" s="5">
        <v>0.744</v>
      </c>
      <c r="AD21" s="5">
        <v>8.9</v>
      </c>
      <c r="AE21" s="5">
        <v>3.9</v>
      </c>
      <c r="AF21" s="11">
        <v>15.0</v>
      </c>
      <c r="AG21" s="11">
        <v>6.0</v>
      </c>
      <c r="AH21" s="11">
        <v>106.0</v>
      </c>
      <c r="AI21" s="11">
        <v>23.4</v>
      </c>
      <c r="AJ21" s="11">
        <v>12.6</v>
      </c>
      <c r="AK21" s="11">
        <v>16.9</v>
      </c>
      <c r="AL21" s="11">
        <v>11.5</v>
      </c>
      <c r="AM21" s="11">
        <v>19.0</v>
      </c>
      <c r="AN21" s="11">
        <v>26.4</v>
      </c>
      <c r="AO21" s="11">
        <v>0.479</v>
      </c>
      <c r="AP21" s="11">
        <v>18.4</v>
      </c>
      <c r="AQ21" s="11">
        <v>0.554</v>
      </c>
      <c r="AR21" s="11">
        <v>8.0</v>
      </c>
      <c r="AS21" s="11">
        <v>0.365</v>
      </c>
      <c r="AT21" s="11">
        <v>14.1</v>
      </c>
      <c r="AU21" s="11">
        <v>18.9</v>
      </c>
      <c r="AV21" s="11">
        <v>24.5</v>
      </c>
      <c r="AW21" s="11">
        <v>33.4</v>
      </c>
      <c r="AX21" s="11">
        <v>14.8</v>
      </c>
      <c r="AY21" s="11">
        <v>5.7</v>
      </c>
      <c r="AZ21" s="11">
        <v>15.6</v>
      </c>
      <c r="BA21" s="11">
        <v>15.8</v>
      </c>
      <c r="BB21" s="11">
        <v>74.9</v>
      </c>
    </row>
    <row r="22">
      <c r="A22" s="2" t="s">
        <v>95</v>
      </c>
      <c r="B22" s="5">
        <v>0.0</v>
      </c>
      <c r="C22" s="5">
        <v>26.0</v>
      </c>
      <c r="D22" s="5">
        <v>13.0</v>
      </c>
      <c r="E22" s="5">
        <v>14.43</v>
      </c>
      <c r="F22" s="5">
        <v>6.64</v>
      </c>
      <c r="G22" s="5">
        <v>108.6</v>
      </c>
      <c r="H22" s="5">
        <v>2.0</v>
      </c>
      <c r="I22" s="5">
        <v>0.0</v>
      </c>
      <c r="J22" s="5">
        <v>28.8</v>
      </c>
      <c r="K22" s="5">
        <v>60.2</v>
      </c>
      <c r="L22" s="5">
        <v>0.48</v>
      </c>
      <c r="M22" s="5">
        <v>22.7</v>
      </c>
      <c r="N22" s="5">
        <v>42.7</v>
      </c>
      <c r="O22" s="5">
        <v>0.531</v>
      </c>
      <c r="P22" s="5">
        <v>6.2</v>
      </c>
      <c r="Q22" s="5">
        <v>0.353</v>
      </c>
      <c r="R22" s="5">
        <v>0.748</v>
      </c>
      <c r="S22" s="5">
        <v>10.4</v>
      </c>
      <c r="T22" s="5">
        <v>25.5</v>
      </c>
      <c r="U22" s="5">
        <v>35.9</v>
      </c>
      <c r="V22" s="5">
        <v>15.9</v>
      </c>
      <c r="W22" s="5">
        <v>8.8</v>
      </c>
      <c r="X22" s="5">
        <v>4.6</v>
      </c>
      <c r="Y22" s="5">
        <v>79.9</v>
      </c>
      <c r="Z22" s="5">
        <v>60.2</v>
      </c>
      <c r="AA22" s="5">
        <v>34.3</v>
      </c>
      <c r="AB22" s="5">
        <v>25.9</v>
      </c>
      <c r="AC22" s="5">
        <v>0.741</v>
      </c>
      <c r="AD22" s="5">
        <v>11.9</v>
      </c>
      <c r="AE22" s="5">
        <v>4.1</v>
      </c>
      <c r="AF22" s="11">
        <v>8.0</v>
      </c>
      <c r="AG22" s="11">
        <v>5.0</v>
      </c>
      <c r="AH22" s="11">
        <v>98.0</v>
      </c>
      <c r="AI22" s="11">
        <v>17.4</v>
      </c>
      <c r="AJ22" s="11">
        <v>16.1</v>
      </c>
      <c r="AK22" s="11">
        <v>21.5</v>
      </c>
      <c r="AL22" s="11">
        <v>13.6</v>
      </c>
      <c r="AM22" s="11">
        <v>18.4</v>
      </c>
      <c r="AN22" s="11">
        <v>24.3</v>
      </c>
      <c r="AO22" s="11">
        <v>0.405</v>
      </c>
      <c r="AP22" s="11">
        <v>16.3</v>
      </c>
      <c r="AQ22" s="11">
        <v>0.476</v>
      </c>
      <c r="AR22" s="11">
        <v>8.0</v>
      </c>
      <c r="AS22" s="11">
        <v>0.31</v>
      </c>
      <c r="AT22" s="11">
        <v>15.5</v>
      </c>
      <c r="AU22" s="11">
        <v>20.8</v>
      </c>
      <c r="AV22" s="11">
        <v>23.1</v>
      </c>
      <c r="AW22" s="11">
        <v>34.9</v>
      </c>
      <c r="AX22" s="11">
        <v>13.5</v>
      </c>
      <c r="AY22" s="11">
        <v>7.5</v>
      </c>
      <c r="AZ22" s="11">
        <v>15.5</v>
      </c>
      <c r="BA22" s="11">
        <v>18.7</v>
      </c>
      <c r="BB22" s="11">
        <v>72.2</v>
      </c>
    </row>
    <row r="23">
      <c r="A23" s="2" t="s">
        <v>62</v>
      </c>
      <c r="B23" s="5">
        <v>0.0</v>
      </c>
      <c r="C23" s="5">
        <v>31.0</v>
      </c>
      <c r="D23" s="5">
        <v>18.0</v>
      </c>
      <c r="E23" s="5">
        <v>13.39</v>
      </c>
      <c r="F23" s="5">
        <v>0.51</v>
      </c>
      <c r="G23" s="5">
        <v>113.4</v>
      </c>
      <c r="H23" s="5">
        <v>0.0</v>
      </c>
      <c r="I23" s="5">
        <v>0.0</v>
      </c>
      <c r="J23" s="5">
        <v>28.2</v>
      </c>
      <c r="K23" s="5">
        <v>59.8</v>
      </c>
      <c r="L23" s="5">
        <v>0.472</v>
      </c>
      <c r="M23" s="5">
        <v>18.5</v>
      </c>
      <c r="N23" s="5">
        <v>33.6</v>
      </c>
      <c r="O23" s="5">
        <v>0.55</v>
      </c>
      <c r="P23" s="5">
        <v>9.8</v>
      </c>
      <c r="Q23" s="5">
        <v>0.372</v>
      </c>
      <c r="R23" s="5">
        <v>0.716</v>
      </c>
      <c r="S23" s="5">
        <v>10.5</v>
      </c>
      <c r="T23" s="5">
        <v>28.1</v>
      </c>
      <c r="U23" s="5">
        <v>38.7</v>
      </c>
      <c r="V23" s="5">
        <v>14.6</v>
      </c>
      <c r="W23" s="5">
        <v>6.8</v>
      </c>
      <c r="X23" s="5">
        <v>2.5</v>
      </c>
      <c r="Y23" s="5">
        <v>78.8</v>
      </c>
      <c r="Z23" s="5">
        <v>58.3</v>
      </c>
      <c r="AA23" s="5">
        <v>38.2</v>
      </c>
      <c r="AB23" s="5">
        <v>20.1</v>
      </c>
      <c r="AC23" s="5">
        <v>0.747</v>
      </c>
      <c r="AD23" s="5">
        <v>8.9</v>
      </c>
      <c r="AE23" s="5">
        <v>2.3</v>
      </c>
      <c r="AF23" s="11">
        <v>3.0</v>
      </c>
      <c r="AG23" s="11">
        <v>2.0</v>
      </c>
      <c r="AH23" s="11">
        <v>93.5</v>
      </c>
      <c r="AI23" s="11">
        <v>26.3</v>
      </c>
      <c r="AJ23" s="11">
        <v>12.6</v>
      </c>
      <c r="AK23" s="11">
        <v>17.5</v>
      </c>
      <c r="AL23" s="11">
        <v>11.8</v>
      </c>
      <c r="AM23" s="11">
        <v>15.9</v>
      </c>
      <c r="AN23" s="11">
        <v>23.5</v>
      </c>
      <c r="AO23" s="11">
        <v>0.402</v>
      </c>
      <c r="AP23" s="11">
        <v>17.1</v>
      </c>
      <c r="AQ23" s="11">
        <v>0.446</v>
      </c>
      <c r="AR23" s="11">
        <v>6.4</v>
      </c>
      <c r="AS23" s="11">
        <v>0.319</v>
      </c>
      <c r="AT23" s="11">
        <v>11.6</v>
      </c>
      <c r="AU23" s="11">
        <v>15.6</v>
      </c>
      <c r="AV23" s="11">
        <v>23.8</v>
      </c>
      <c r="AW23" s="11">
        <v>32.7</v>
      </c>
      <c r="AX23" s="11">
        <v>7.8</v>
      </c>
      <c r="AY23" s="11">
        <v>5.7</v>
      </c>
      <c r="AZ23" s="11">
        <v>12.8</v>
      </c>
      <c r="BA23" s="11">
        <v>16.7</v>
      </c>
      <c r="BB23" s="11">
        <v>65.0</v>
      </c>
    </row>
    <row r="24">
      <c r="A24" s="2" t="s">
        <v>63</v>
      </c>
      <c r="B24" s="5">
        <v>1.0</v>
      </c>
      <c r="C24" s="5">
        <v>26.0</v>
      </c>
      <c r="D24" s="5">
        <v>14.0</v>
      </c>
      <c r="E24" s="5">
        <v>15.61</v>
      </c>
      <c r="F24" s="5">
        <v>7.03</v>
      </c>
      <c r="G24" s="5">
        <v>110.0</v>
      </c>
      <c r="H24" s="5">
        <v>7.0</v>
      </c>
      <c r="I24" s="5">
        <v>0.0</v>
      </c>
      <c r="J24" s="5">
        <v>26.0</v>
      </c>
      <c r="K24" s="5">
        <v>57.6</v>
      </c>
      <c r="L24" s="5">
        <v>0.451</v>
      </c>
      <c r="M24" s="5">
        <v>19.1</v>
      </c>
      <c r="N24" s="5">
        <v>37.2</v>
      </c>
      <c r="O24" s="5">
        <v>0.514</v>
      </c>
      <c r="P24" s="5">
        <v>6.9</v>
      </c>
      <c r="Q24" s="5">
        <v>0.336</v>
      </c>
      <c r="R24" s="5">
        <v>0.77</v>
      </c>
      <c r="S24" s="5">
        <v>12.1</v>
      </c>
      <c r="T24" s="5">
        <v>26.6</v>
      </c>
      <c r="U24" s="5">
        <v>38.7</v>
      </c>
      <c r="V24" s="5">
        <v>14.8</v>
      </c>
      <c r="W24" s="5">
        <v>5.7</v>
      </c>
      <c r="X24" s="5">
        <v>4.5</v>
      </c>
      <c r="Y24" s="5">
        <v>72.5</v>
      </c>
      <c r="Z24" s="5">
        <v>57.6</v>
      </c>
      <c r="AA24" s="5">
        <v>37.4</v>
      </c>
      <c r="AB24" s="5">
        <v>20.2</v>
      </c>
      <c r="AC24" s="5">
        <v>0.765</v>
      </c>
      <c r="AD24" s="5">
        <v>9.2</v>
      </c>
      <c r="AE24" s="5">
        <v>3.6</v>
      </c>
      <c r="AF24" s="11">
        <v>8.0</v>
      </c>
      <c r="AG24" s="11">
        <v>6.0</v>
      </c>
      <c r="AH24" s="11">
        <v>97.0</v>
      </c>
      <c r="AI24" s="11">
        <v>20.4</v>
      </c>
      <c r="AJ24" s="11">
        <v>13.7</v>
      </c>
      <c r="AK24" s="11">
        <v>17.8</v>
      </c>
      <c r="AL24" s="11">
        <v>12.0</v>
      </c>
      <c r="AM24" s="11">
        <v>15.2</v>
      </c>
      <c r="AN24" s="11">
        <v>23.6</v>
      </c>
      <c r="AO24" s="11">
        <v>0.409</v>
      </c>
      <c r="AP24" s="11">
        <v>17.4</v>
      </c>
      <c r="AQ24" s="11">
        <v>0.467</v>
      </c>
      <c r="AR24" s="11">
        <v>6.1</v>
      </c>
      <c r="AS24" s="11">
        <v>0.304</v>
      </c>
      <c r="AT24" s="11">
        <v>10.6</v>
      </c>
      <c r="AU24" s="11">
        <v>13.9</v>
      </c>
      <c r="AV24" s="11">
        <v>21.4</v>
      </c>
      <c r="AW24" s="11">
        <v>30.6</v>
      </c>
      <c r="AX24" s="11">
        <v>11.3</v>
      </c>
      <c r="AY24" s="11">
        <v>6.1</v>
      </c>
      <c r="AZ24" s="11">
        <v>11.0</v>
      </c>
      <c r="BA24" s="11">
        <v>16.7</v>
      </c>
      <c r="BB24" s="11">
        <v>63.9</v>
      </c>
    </row>
    <row r="25">
      <c r="A25" s="2" t="s">
        <v>96</v>
      </c>
      <c r="B25" s="5">
        <v>0.0</v>
      </c>
      <c r="C25" s="5">
        <v>30.0</v>
      </c>
      <c r="D25" s="5">
        <v>18.0</v>
      </c>
      <c r="E25" s="5">
        <v>9.61</v>
      </c>
      <c r="F25" s="5">
        <v>-2.92</v>
      </c>
      <c r="G25" s="5">
        <v>117.5</v>
      </c>
      <c r="H25" s="5">
        <v>0.0</v>
      </c>
      <c r="I25" s="5">
        <v>0.0</v>
      </c>
      <c r="J25" s="5">
        <v>30.6</v>
      </c>
      <c r="K25" s="5">
        <v>63.8</v>
      </c>
      <c r="L25" s="5">
        <v>0.479</v>
      </c>
      <c r="M25" s="5">
        <v>19.8</v>
      </c>
      <c r="N25" s="5">
        <v>34.5</v>
      </c>
      <c r="O25" s="5">
        <v>0.573</v>
      </c>
      <c r="P25" s="5">
        <v>10.8</v>
      </c>
      <c r="Q25" s="5">
        <v>0.369</v>
      </c>
      <c r="R25" s="5">
        <v>0.776</v>
      </c>
      <c r="S25" s="5">
        <v>8.9</v>
      </c>
      <c r="T25" s="5">
        <v>28.1</v>
      </c>
      <c r="U25" s="5">
        <v>36.9</v>
      </c>
      <c r="V25" s="5">
        <v>14.8</v>
      </c>
      <c r="W25" s="5">
        <v>6.9</v>
      </c>
      <c r="X25" s="5">
        <v>5.4</v>
      </c>
      <c r="Y25" s="5">
        <v>84.2</v>
      </c>
      <c r="Z25" s="5">
        <v>63.0</v>
      </c>
      <c r="AA25" s="5">
        <v>38.0</v>
      </c>
      <c r="AB25" s="5">
        <v>25.1</v>
      </c>
      <c r="AC25" s="5">
        <v>0.718</v>
      </c>
      <c r="AD25" s="5">
        <v>10.4</v>
      </c>
      <c r="AE25" s="5">
        <v>2.6</v>
      </c>
      <c r="AF25" s="11">
        <v>4.0</v>
      </c>
      <c r="AG25" s="11">
        <v>0.0</v>
      </c>
      <c r="AH25" s="11">
        <v>97.8</v>
      </c>
      <c r="AI25" s="11">
        <v>29.3</v>
      </c>
      <c r="AJ25" s="11">
        <v>12.3</v>
      </c>
      <c r="AK25" s="11">
        <v>15.9</v>
      </c>
      <c r="AL25" s="11">
        <v>9.4</v>
      </c>
      <c r="AM25" s="11">
        <v>13.1</v>
      </c>
      <c r="AN25" s="11">
        <v>26.1</v>
      </c>
      <c r="AO25" s="11">
        <v>0.414</v>
      </c>
      <c r="AP25" s="11">
        <v>17.4</v>
      </c>
      <c r="AQ25" s="11">
        <v>0.459</v>
      </c>
      <c r="AR25" s="11">
        <v>8.7</v>
      </c>
      <c r="AS25" s="11">
        <v>0.346</v>
      </c>
      <c r="AT25" s="11">
        <v>9.3</v>
      </c>
      <c r="AU25" s="11">
        <v>12.9</v>
      </c>
      <c r="AV25" s="11">
        <v>26.1</v>
      </c>
      <c r="AW25" s="11">
        <v>36.5</v>
      </c>
      <c r="AX25" s="11">
        <v>11.9</v>
      </c>
      <c r="AY25" s="11">
        <v>5.1</v>
      </c>
      <c r="AZ25" s="11">
        <v>12.9</v>
      </c>
      <c r="BA25" s="11">
        <v>15.0</v>
      </c>
      <c r="BB25" s="11">
        <v>70.1</v>
      </c>
    </row>
    <row r="26">
      <c r="A26" s="2" t="s">
        <v>64</v>
      </c>
      <c r="B26" s="5">
        <v>1.0</v>
      </c>
      <c r="C26" s="5">
        <v>23.0</v>
      </c>
      <c r="D26" s="5">
        <v>11.0</v>
      </c>
      <c r="E26" s="5">
        <v>21.9</v>
      </c>
      <c r="F26" s="5">
        <v>8.14</v>
      </c>
      <c r="G26" s="5">
        <v>108.0</v>
      </c>
      <c r="H26" s="5">
        <v>5.0</v>
      </c>
      <c r="I26" s="5">
        <v>0.0</v>
      </c>
      <c r="J26" s="5">
        <v>25.5</v>
      </c>
      <c r="K26" s="5">
        <v>58.5</v>
      </c>
      <c r="L26" s="5">
        <v>0.437</v>
      </c>
      <c r="M26" s="5">
        <v>17.8</v>
      </c>
      <c r="N26" s="5">
        <v>34.9</v>
      </c>
      <c r="O26" s="5">
        <v>0.509</v>
      </c>
      <c r="P26" s="5">
        <v>7.8</v>
      </c>
      <c r="Q26" s="5">
        <v>0.329</v>
      </c>
      <c r="R26" s="5">
        <v>0.714</v>
      </c>
      <c r="S26" s="5">
        <v>13.0</v>
      </c>
      <c r="T26" s="5">
        <v>25.7</v>
      </c>
      <c r="U26" s="5">
        <v>38.7</v>
      </c>
      <c r="V26" s="5">
        <v>16.9</v>
      </c>
      <c r="W26" s="5">
        <v>8.3</v>
      </c>
      <c r="X26" s="5">
        <v>3.6</v>
      </c>
      <c r="Y26" s="5">
        <v>71.8</v>
      </c>
      <c r="Z26" s="5">
        <v>52.8</v>
      </c>
      <c r="AA26" s="5">
        <v>30.8</v>
      </c>
      <c r="AB26" s="5">
        <v>22.0</v>
      </c>
      <c r="AC26" s="5">
        <v>0.722</v>
      </c>
      <c r="AD26" s="5">
        <v>9.5</v>
      </c>
      <c r="AE26" s="5">
        <v>3.0</v>
      </c>
      <c r="AF26" s="11">
        <v>10.0</v>
      </c>
      <c r="AG26" s="11">
        <v>7.0</v>
      </c>
      <c r="AH26" s="11">
        <v>87.3</v>
      </c>
      <c r="AI26" s="11">
        <v>23.6</v>
      </c>
      <c r="AJ26" s="11">
        <v>12.9</v>
      </c>
      <c r="AK26" s="11">
        <v>18.1</v>
      </c>
      <c r="AL26" s="11">
        <v>12.1</v>
      </c>
      <c r="AM26" s="11">
        <v>16.8</v>
      </c>
      <c r="AN26" s="11">
        <v>19.5</v>
      </c>
      <c r="AO26" s="11">
        <v>0.369</v>
      </c>
      <c r="AP26" s="11">
        <v>13.7</v>
      </c>
      <c r="AQ26" s="11">
        <v>0.446</v>
      </c>
      <c r="AR26" s="11">
        <v>5.8</v>
      </c>
      <c r="AS26" s="11">
        <v>0.262</v>
      </c>
      <c r="AT26" s="11">
        <v>13.3</v>
      </c>
      <c r="AU26" s="11">
        <v>18.4</v>
      </c>
      <c r="AV26" s="11">
        <v>22.4</v>
      </c>
      <c r="AW26" s="11">
        <v>31.8</v>
      </c>
      <c r="AX26" s="11">
        <v>9.8</v>
      </c>
      <c r="AY26" s="11">
        <v>6.8</v>
      </c>
      <c r="AZ26" s="11">
        <v>14.8</v>
      </c>
      <c r="BA26" s="11">
        <v>17.8</v>
      </c>
      <c r="BB26" s="11">
        <v>58.0</v>
      </c>
    </row>
    <row r="27">
      <c r="A27" s="2" t="s">
        <v>97</v>
      </c>
      <c r="B27" s="5">
        <v>0.0</v>
      </c>
      <c r="C27" s="5">
        <v>26.0</v>
      </c>
      <c r="D27" s="5">
        <v>13.0</v>
      </c>
      <c r="E27" s="5">
        <v>4.12</v>
      </c>
      <c r="F27" s="5">
        <v>-0.92</v>
      </c>
      <c r="G27" s="5">
        <v>112.2</v>
      </c>
      <c r="H27" s="5">
        <v>1.0</v>
      </c>
      <c r="I27" s="5">
        <v>0.0</v>
      </c>
      <c r="J27" s="5">
        <v>28.1</v>
      </c>
      <c r="K27" s="5">
        <v>58.1</v>
      </c>
      <c r="L27" s="5">
        <v>0.484</v>
      </c>
      <c r="M27" s="5">
        <v>21.1</v>
      </c>
      <c r="N27" s="5">
        <v>39.4</v>
      </c>
      <c r="O27" s="5">
        <v>0.535</v>
      </c>
      <c r="P27" s="5">
        <v>7.1</v>
      </c>
      <c r="Q27" s="5">
        <v>0.378</v>
      </c>
      <c r="R27" s="5">
        <v>0.684</v>
      </c>
      <c r="S27" s="5">
        <v>11.2</v>
      </c>
      <c r="T27" s="5">
        <v>25.6</v>
      </c>
      <c r="U27" s="5">
        <v>36.8</v>
      </c>
      <c r="V27" s="5">
        <v>14.5</v>
      </c>
      <c r="W27" s="5">
        <v>7.2</v>
      </c>
      <c r="X27" s="5">
        <v>3.1</v>
      </c>
      <c r="Y27" s="5">
        <v>78.0</v>
      </c>
      <c r="Z27" s="5">
        <v>57.5</v>
      </c>
      <c r="AA27" s="5">
        <v>40.1</v>
      </c>
      <c r="AB27" s="5">
        <v>17.5</v>
      </c>
      <c r="AC27" s="5">
        <v>0.708</v>
      </c>
      <c r="AD27" s="5">
        <v>9.0</v>
      </c>
      <c r="AE27" s="5">
        <v>3.1</v>
      </c>
      <c r="AF27" s="11">
        <v>7.0</v>
      </c>
      <c r="AG27" s="11">
        <v>5.0</v>
      </c>
      <c r="AH27" s="11">
        <v>100.4</v>
      </c>
      <c r="AI27" s="11">
        <v>18.7</v>
      </c>
      <c r="AJ27" s="11">
        <v>14.7</v>
      </c>
      <c r="AK27" s="11">
        <v>21.5</v>
      </c>
      <c r="AL27" s="11">
        <v>12.2</v>
      </c>
      <c r="AM27" s="11">
        <v>16.9</v>
      </c>
      <c r="AN27" s="11">
        <v>25.4</v>
      </c>
      <c r="AO27" s="11">
        <v>0.442</v>
      </c>
      <c r="AP27" s="11">
        <v>19.5</v>
      </c>
      <c r="AQ27" s="11">
        <v>0.486</v>
      </c>
      <c r="AR27" s="11">
        <v>5.9</v>
      </c>
      <c r="AS27" s="11">
        <v>0.339</v>
      </c>
      <c r="AT27" s="11">
        <v>13.1</v>
      </c>
      <c r="AU27" s="11">
        <v>18.5</v>
      </c>
      <c r="AV27" s="11">
        <v>21.4</v>
      </c>
      <c r="AW27" s="11">
        <v>30.4</v>
      </c>
      <c r="AX27" s="11">
        <v>10.5</v>
      </c>
      <c r="AY27" s="11">
        <v>6.5</v>
      </c>
      <c r="AZ27" s="11">
        <v>12.4</v>
      </c>
      <c r="BA27" s="11">
        <v>18.4</v>
      </c>
      <c r="BB27" s="11">
        <v>69.8</v>
      </c>
    </row>
    <row r="28">
      <c r="A28" s="2" t="s">
        <v>65</v>
      </c>
      <c r="B28" s="5">
        <v>1.0</v>
      </c>
      <c r="C28" s="5">
        <v>21.0</v>
      </c>
      <c r="D28" s="5">
        <v>12.0</v>
      </c>
      <c r="E28" s="5">
        <v>15.24</v>
      </c>
      <c r="F28" s="5">
        <v>8.21</v>
      </c>
      <c r="G28" s="5">
        <v>111.4</v>
      </c>
      <c r="H28" s="5">
        <v>6.0</v>
      </c>
      <c r="I28" s="5">
        <v>0.0</v>
      </c>
      <c r="J28" s="5">
        <v>27.5</v>
      </c>
      <c r="K28" s="5">
        <v>60.0</v>
      </c>
      <c r="L28" s="5">
        <v>0.459</v>
      </c>
      <c r="M28" s="5">
        <v>21.1</v>
      </c>
      <c r="N28" s="5">
        <v>41.9</v>
      </c>
      <c r="O28" s="5">
        <v>0.504</v>
      </c>
      <c r="P28" s="5">
        <v>6.4</v>
      </c>
      <c r="Q28" s="5">
        <v>0.354</v>
      </c>
      <c r="R28" s="5">
        <v>0.703</v>
      </c>
      <c r="S28" s="5">
        <v>13.6</v>
      </c>
      <c r="T28" s="5">
        <v>25.4</v>
      </c>
      <c r="U28" s="5">
        <v>39.0</v>
      </c>
      <c r="V28" s="5">
        <v>15.3</v>
      </c>
      <c r="W28" s="5">
        <v>6.5</v>
      </c>
      <c r="X28" s="5">
        <v>3.8</v>
      </c>
      <c r="Y28" s="5">
        <v>75.1</v>
      </c>
      <c r="Z28" s="5">
        <v>56.8</v>
      </c>
      <c r="AA28" s="5">
        <v>36.8</v>
      </c>
      <c r="AB28" s="5">
        <v>20.0</v>
      </c>
      <c r="AC28" s="5">
        <v>0.744</v>
      </c>
      <c r="AD28" s="5">
        <v>8.7</v>
      </c>
      <c r="AE28" s="5">
        <v>2.2</v>
      </c>
      <c r="AF28" s="11">
        <v>11.0</v>
      </c>
      <c r="AG28" s="11">
        <v>6.0</v>
      </c>
      <c r="AH28" s="11">
        <v>101.0</v>
      </c>
      <c r="AI28" s="11">
        <v>18.0</v>
      </c>
      <c r="AJ28" s="11">
        <v>13.7</v>
      </c>
      <c r="AK28" s="11">
        <v>19.5</v>
      </c>
      <c r="AL28" s="11">
        <v>11.7</v>
      </c>
      <c r="AM28" s="11">
        <v>16.1</v>
      </c>
      <c r="AN28" s="11">
        <v>24.4</v>
      </c>
      <c r="AO28" s="11">
        <v>0.429</v>
      </c>
      <c r="AP28" s="11">
        <v>17.8</v>
      </c>
      <c r="AQ28" s="11">
        <v>0.483</v>
      </c>
      <c r="AR28" s="11">
        <v>6.6</v>
      </c>
      <c r="AS28" s="11">
        <v>0.331</v>
      </c>
      <c r="AT28" s="11">
        <v>12.7</v>
      </c>
      <c r="AU28" s="11">
        <v>17.0</v>
      </c>
      <c r="AV28" s="11">
        <v>21.5</v>
      </c>
      <c r="AW28" s="11">
        <v>30.2</v>
      </c>
      <c r="AX28" s="11">
        <v>11.7</v>
      </c>
      <c r="AY28" s="11">
        <v>5.9</v>
      </c>
      <c r="AZ28" s="11">
        <v>11.3</v>
      </c>
      <c r="BA28" s="11">
        <v>17.1</v>
      </c>
      <c r="BB28" s="11">
        <v>68.0</v>
      </c>
    </row>
    <row r="29">
      <c r="A29" s="2" t="s">
        <v>98</v>
      </c>
      <c r="B29" s="5">
        <v>1.0</v>
      </c>
      <c r="C29" s="5">
        <v>21.0</v>
      </c>
      <c r="D29" s="5">
        <v>13.0</v>
      </c>
      <c r="E29" s="5">
        <v>12.88</v>
      </c>
      <c r="F29" s="5">
        <v>6.1</v>
      </c>
      <c r="G29" s="5">
        <v>112.1</v>
      </c>
      <c r="H29" s="5">
        <v>3.0</v>
      </c>
      <c r="I29" s="5">
        <v>0.0</v>
      </c>
      <c r="J29" s="5">
        <v>27.5</v>
      </c>
      <c r="K29" s="5">
        <v>59.9</v>
      </c>
      <c r="L29" s="5">
        <v>0.459</v>
      </c>
      <c r="M29" s="5">
        <v>20.8</v>
      </c>
      <c r="N29" s="5">
        <v>41.0</v>
      </c>
      <c r="O29" s="5">
        <v>0.509</v>
      </c>
      <c r="P29" s="5">
        <v>6.7</v>
      </c>
      <c r="Q29" s="5">
        <v>0.351</v>
      </c>
      <c r="R29" s="5">
        <v>0.745</v>
      </c>
      <c r="S29" s="5">
        <v>12.3</v>
      </c>
      <c r="T29" s="5">
        <v>26.1</v>
      </c>
      <c r="U29" s="5">
        <v>38.3</v>
      </c>
      <c r="V29" s="5">
        <v>14.7</v>
      </c>
      <c r="W29" s="5">
        <v>6.9</v>
      </c>
      <c r="X29" s="5">
        <v>4.6</v>
      </c>
      <c r="Y29" s="5">
        <v>78.1</v>
      </c>
      <c r="Z29" s="5">
        <v>59.9</v>
      </c>
      <c r="AA29" s="5">
        <v>39.6</v>
      </c>
      <c r="AB29" s="5">
        <v>20.3</v>
      </c>
      <c r="AC29" s="5">
        <v>0.744</v>
      </c>
      <c r="AD29" s="5">
        <v>9.4</v>
      </c>
      <c r="AE29" s="5">
        <v>3.9</v>
      </c>
      <c r="AF29" s="11">
        <v>11.0</v>
      </c>
      <c r="AG29" s="11">
        <v>7.0</v>
      </c>
      <c r="AH29" s="11">
        <v>102.3</v>
      </c>
      <c r="AI29" s="11">
        <v>18.9</v>
      </c>
      <c r="AJ29" s="11">
        <v>16.4</v>
      </c>
      <c r="AK29" s="11">
        <v>22.1</v>
      </c>
      <c r="AL29" s="11">
        <v>11.8</v>
      </c>
      <c r="AM29" s="11">
        <v>15.0</v>
      </c>
      <c r="AN29" s="11">
        <v>26.5</v>
      </c>
      <c r="AO29" s="11">
        <v>0.443</v>
      </c>
      <c r="AP29" s="11">
        <v>19.7</v>
      </c>
      <c r="AQ29" s="11">
        <v>0.496</v>
      </c>
      <c r="AR29" s="11">
        <v>6.9</v>
      </c>
      <c r="AS29" s="11">
        <v>0.339</v>
      </c>
      <c r="AT29" s="11">
        <v>11.4</v>
      </c>
      <c r="AU29" s="11">
        <v>15.3</v>
      </c>
      <c r="AV29" s="11">
        <v>22.5</v>
      </c>
      <c r="AW29" s="11">
        <v>31.9</v>
      </c>
      <c r="AX29" s="11">
        <v>12.8</v>
      </c>
      <c r="AY29" s="11">
        <v>6.0</v>
      </c>
      <c r="AZ29" s="11">
        <v>11.8</v>
      </c>
      <c r="BA29" s="11">
        <v>18.3</v>
      </c>
      <c r="BB29" s="11">
        <v>71.3</v>
      </c>
    </row>
    <row r="30">
      <c r="A30" s="2" t="s">
        <v>66</v>
      </c>
      <c r="B30" s="5">
        <v>1.0</v>
      </c>
      <c r="C30" s="5">
        <v>23.0</v>
      </c>
      <c r="D30" s="5">
        <v>11.0</v>
      </c>
      <c r="E30" s="5">
        <v>16.31</v>
      </c>
      <c r="F30" s="5">
        <v>9.84</v>
      </c>
      <c r="G30" s="5">
        <v>105.1</v>
      </c>
      <c r="H30" s="5">
        <v>2.0</v>
      </c>
      <c r="I30" s="5">
        <v>0.0</v>
      </c>
      <c r="J30" s="5">
        <v>26.2</v>
      </c>
      <c r="K30" s="5">
        <v>57.8</v>
      </c>
      <c r="L30" s="5">
        <v>0.453</v>
      </c>
      <c r="M30" s="5">
        <v>19.1</v>
      </c>
      <c r="N30" s="5">
        <v>36.8</v>
      </c>
      <c r="O30" s="5">
        <v>0.518</v>
      </c>
      <c r="P30" s="5">
        <v>7.1</v>
      </c>
      <c r="Q30" s="5">
        <v>0.34</v>
      </c>
      <c r="R30" s="5">
        <v>0.75</v>
      </c>
      <c r="S30" s="5">
        <v>10.4</v>
      </c>
      <c r="T30" s="5">
        <v>25.3</v>
      </c>
      <c r="U30" s="5">
        <v>35.6</v>
      </c>
      <c r="V30" s="5">
        <v>16.8</v>
      </c>
      <c r="W30" s="5">
        <v>7.7</v>
      </c>
      <c r="X30" s="5">
        <v>2.8</v>
      </c>
      <c r="Y30" s="5">
        <v>75.5</v>
      </c>
      <c r="Z30" s="5">
        <v>57.4</v>
      </c>
      <c r="AA30" s="5">
        <v>36.3</v>
      </c>
      <c r="AB30" s="5">
        <v>21.1</v>
      </c>
      <c r="AC30" s="5">
        <v>0.692</v>
      </c>
      <c r="AD30" s="5">
        <v>10.4</v>
      </c>
      <c r="AE30" s="5">
        <v>3.9</v>
      </c>
      <c r="AF30" s="11">
        <v>9.0</v>
      </c>
      <c r="AG30" s="11">
        <v>7.0</v>
      </c>
      <c r="AH30" s="11">
        <v>96.1</v>
      </c>
      <c r="AI30" s="11">
        <v>20.9</v>
      </c>
      <c r="AJ30" s="11">
        <v>16.0</v>
      </c>
      <c r="AK30" s="11">
        <v>21.3</v>
      </c>
      <c r="AL30" s="11">
        <v>14.3</v>
      </c>
      <c r="AM30" s="11">
        <v>17.7</v>
      </c>
      <c r="AN30" s="11">
        <v>24.1</v>
      </c>
      <c r="AO30" s="11">
        <v>0.419</v>
      </c>
      <c r="AP30" s="11">
        <v>17.7</v>
      </c>
      <c r="AQ30" s="11">
        <v>0.488</v>
      </c>
      <c r="AR30" s="11">
        <v>6.3</v>
      </c>
      <c r="AS30" s="11">
        <v>0.301</v>
      </c>
      <c r="AT30" s="11">
        <v>14.6</v>
      </c>
      <c r="AU30" s="11">
        <v>21.0</v>
      </c>
      <c r="AV30" s="11">
        <v>23.0</v>
      </c>
      <c r="AW30" s="11">
        <v>33.4</v>
      </c>
      <c r="AX30" s="11">
        <v>13.5</v>
      </c>
      <c r="AY30" s="11">
        <v>7.5</v>
      </c>
      <c r="AZ30" s="11">
        <v>14.8</v>
      </c>
      <c r="BA30" s="11">
        <v>18.6</v>
      </c>
      <c r="BB30" s="11">
        <v>69.0</v>
      </c>
    </row>
    <row r="31">
      <c r="A31" s="2" t="s">
        <v>99</v>
      </c>
      <c r="B31" s="5">
        <v>0.0</v>
      </c>
      <c r="C31" s="5">
        <v>25.0</v>
      </c>
      <c r="D31" s="5">
        <v>15.0</v>
      </c>
      <c r="E31" s="5">
        <v>2.4</v>
      </c>
      <c r="F31" s="5">
        <v>-1.7</v>
      </c>
      <c r="G31" s="5">
        <v>108.5</v>
      </c>
      <c r="H31" s="5">
        <v>1.0</v>
      </c>
      <c r="I31" s="5">
        <v>0.0</v>
      </c>
      <c r="J31" s="5">
        <v>25.1</v>
      </c>
      <c r="K31" s="5">
        <v>53.6</v>
      </c>
      <c r="L31" s="5">
        <v>0.469</v>
      </c>
      <c r="M31" s="5">
        <v>18.9</v>
      </c>
      <c r="N31" s="5">
        <v>35.3</v>
      </c>
      <c r="O31" s="5">
        <v>0.536</v>
      </c>
      <c r="P31" s="5">
        <v>6.2</v>
      </c>
      <c r="Q31" s="5">
        <v>0.338</v>
      </c>
      <c r="R31" s="5">
        <v>0.759</v>
      </c>
      <c r="S31" s="5">
        <v>8.3</v>
      </c>
      <c r="T31" s="5">
        <v>24.8</v>
      </c>
      <c r="U31" s="5">
        <v>33.1</v>
      </c>
      <c r="V31" s="5">
        <v>12.5</v>
      </c>
      <c r="W31" s="5">
        <v>6.5</v>
      </c>
      <c r="X31" s="5">
        <v>3.0</v>
      </c>
      <c r="Y31" s="5">
        <v>74.2</v>
      </c>
      <c r="Z31" s="5">
        <v>53.8</v>
      </c>
      <c r="AA31" s="5">
        <v>35.0</v>
      </c>
      <c r="AB31" s="5">
        <v>18.8</v>
      </c>
      <c r="AC31" s="5">
        <v>0.749</v>
      </c>
      <c r="AD31" s="5">
        <v>7.8</v>
      </c>
      <c r="AE31" s="5">
        <v>2.0</v>
      </c>
      <c r="AF31" s="11">
        <v>9.0</v>
      </c>
      <c r="AG31" s="11">
        <v>3.0</v>
      </c>
      <c r="AH31" s="11">
        <v>97.4</v>
      </c>
      <c r="AI31" s="11">
        <v>18.3</v>
      </c>
      <c r="AJ31" s="11">
        <v>17.8</v>
      </c>
      <c r="AK31" s="11">
        <v>23.4</v>
      </c>
      <c r="AL31" s="11">
        <v>11.7</v>
      </c>
      <c r="AM31" s="11">
        <v>18.5</v>
      </c>
      <c r="AN31" s="11">
        <v>23.0</v>
      </c>
      <c r="AO31" s="11">
        <v>0.428</v>
      </c>
      <c r="AP31" s="11">
        <v>16.6</v>
      </c>
      <c r="AQ31" s="11">
        <v>0.474</v>
      </c>
      <c r="AR31" s="11">
        <v>6.4</v>
      </c>
      <c r="AS31" s="11">
        <v>0.341</v>
      </c>
      <c r="AT31" s="11">
        <v>14.1</v>
      </c>
      <c r="AU31" s="11">
        <v>18.9</v>
      </c>
      <c r="AV31" s="11">
        <v>22.9</v>
      </c>
      <c r="AW31" s="11">
        <v>30.7</v>
      </c>
      <c r="AX31" s="11">
        <v>8.9</v>
      </c>
      <c r="AY31" s="11">
        <v>5.5</v>
      </c>
      <c r="AZ31" s="11">
        <v>13.7</v>
      </c>
      <c r="BA31" s="11">
        <v>20.6</v>
      </c>
      <c r="BB31" s="11">
        <v>66.6</v>
      </c>
    </row>
    <row r="32">
      <c r="A32" s="2" t="s">
        <v>67</v>
      </c>
      <c r="B32" s="5">
        <v>1.0</v>
      </c>
      <c r="C32" s="5">
        <v>19.0</v>
      </c>
      <c r="D32" s="5">
        <v>11.0</v>
      </c>
      <c r="E32" s="5">
        <v>14.06</v>
      </c>
      <c r="F32" s="5">
        <v>11.23</v>
      </c>
      <c r="G32" s="5">
        <v>106.0</v>
      </c>
      <c r="H32" s="5">
        <v>8.0</v>
      </c>
      <c r="I32" s="5">
        <v>0.0</v>
      </c>
      <c r="J32" s="5">
        <v>25.7</v>
      </c>
      <c r="K32" s="5">
        <v>57.2</v>
      </c>
      <c r="L32" s="5">
        <v>0.45</v>
      </c>
      <c r="M32" s="5">
        <v>18.3</v>
      </c>
      <c r="N32" s="5">
        <v>38.3</v>
      </c>
      <c r="O32" s="5">
        <v>0.477</v>
      </c>
      <c r="P32" s="5">
        <v>7.5</v>
      </c>
      <c r="Q32" s="5">
        <v>0.395</v>
      </c>
      <c r="R32" s="5">
        <v>0.762</v>
      </c>
      <c r="S32" s="5">
        <v>8.9</v>
      </c>
      <c r="T32" s="5">
        <v>26.8</v>
      </c>
      <c r="U32" s="5">
        <v>35.7</v>
      </c>
      <c r="V32" s="5">
        <v>14.8</v>
      </c>
      <c r="W32" s="5">
        <v>4.6</v>
      </c>
      <c r="X32" s="5">
        <v>2.9</v>
      </c>
      <c r="Y32" s="5">
        <v>70.2</v>
      </c>
      <c r="Z32" s="5">
        <v>57.7</v>
      </c>
      <c r="AA32" s="5">
        <v>35.6</v>
      </c>
      <c r="AB32" s="5">
        <v>22.1</v>
      </c>
      <c r="AC32" s="5">
        <v>0.721</v>
      </c>
      <c r="AD32" s="5">
        <v>9.0</v>
      </c>
      <c r="AE32" s="5">
        <v>3.6</v>
      </c>
      <c r="AF32" s="11">
        <v>12.0</v>
      </c>
      <c r="AG32" s="11">
        <v>8.0</v>
      </c>
      <c r="AH32" s="11">
        <v>101.8</v>
      </c>
      <c r="AI32" s="11">
        <v>18.9</v>
      </c>
      <c r="AJ32" s="11">
        <v>11.3</v>
      </c>
      <c r="AK32" s="11">
        <v>14.8</v>
      </c>
      <c r="AL32" s="11">
        <v>10.9</v>
      </c>
      <c r="AM32" s="11">
        <v>16.5</v>
      </c>
      <c r="AN32" s="11">
        <v>24.3</v>
      </c>
      <c r="AO32" s="11">
        <v>0.42</v>
      </c>
      <c r="AP32" s="11">
        <v>17.3</v>
      </c>
      <c r="AQ32" s="11">
        <v>0.486</v>
      </c>
      <c r="AR32" s="11">
        <v>7.0</v>
      </c>
      <c r="AS32" s="11">
        <v>0.315</v>
      </c>
      <c r="AT32" s="11">
        <v>11.9</v>
      </c>
      <c r="AU32" s="11">
        <v>16.5</v>
      </c>
      <c r="AV32" s="11">
        <v>23.6</v>
      </c>
      <c r="AW32" s="11">
        <v>32.6</v>
      </c>
      <c r="AX32" s="11">
        <v>12.7</v>
      </c>
      <c r="AY32" s="11">
        <v>5.7</v>
      </c>
      <c r="AZ32" s="11">
        <v>9.7</v>
      </c>
      <c r="BA32" s="11">
        <v>16.0</v>
      </c>
      <c r="BB32" s="11">
        <v>67.4</v>
      </c>
    </row>
    <row r="33">
      <c r="A33" s="2" t="s">
        <v>100</v>
      </c>
      <c r="B33" s="5">
        <v>1.0</v>
      </c>
      <c r="C33" s="5">
        <v>22.0</v>
      </c>
      <c r="D33" s="5">
        <v>14.0</v>
      </c>
      <c r="E33" s="5">
        <v>13.76</v>
      </c>
      <c r="F33" s="5">
        <v>8.23</v>
      </c>
      <c r="G33" s="5">
        <v>106.0</v>
      </c>
      <c r="H33" s="5">
        <v>5.0</v>
      </c>
      <c r="I33" s="5">
        <v>0.0</v>
      </c>
      <c r="J33" s="5">
        <v>26.0</v>
      </c>
      <c r="K33" s="5">
        <v>56.9</v>
      </c>
      <c r="L33" s="5">
        <v>0.457</v>
      </c>
      <c r="M33" s="5">
        <v>19.5</v>
      </c>
      <c r="N33" s="5">
        <v>38.1</v>
      </c>
      <c r="O33" s="5">
        <v>0.511</v>
      </c>
      <c r="P33" s="5">
        <v>6.5</v>
      </c>
      <c r="Q33" s="5">
        <v>0.345</v>
      </c>
      <c r="R33" s="5">
        <v>0.744</v>
      </c>
      <c r="S33" s="5">
        <v>9.4</v>
      </c>
      <c r="T33" s="5">
        <v>25.8</v>
      </c>
      <c r="U33" s="5">
        <v>35.3</v>
      </c>
      <c r="V33" s="5">
        <v>13.4</v>
      </c>
      <c r="W33" s="5">
        <v>7.0</v>
      </c>
      <c r="X33" s="5">
        <v>5.2</v>
      </c>
      <c r="Y33" s="5">
        <v>72.8</v>
      </c>
      <c r="Z33" s="5">
        <v>60.1</v>
      </c>
      <c r="AA33" s="5">
        <v>37.6</v>
      </c>
      <c r="AB33" s="5">
        <v>22.5</v>
      </c>
      <c r="AC33" s="5">
        <v>0.719</v>
      </c>
      <c r="AD33" s="5">
        <v>12.7</v>
      </c>
      <c r="AE33" s="5">
        <v>3.0</v>
      </c>
      <c r="AF33" s="11">
        <v>10.0</v>
      </c>
      <c r="AG33" s="11">
        <v>6.0</v>
      </c>
      <c r="AH33" s="11">
        <v>97.9</v>
      </c>
      <c r="AI33" s="11">
        <v>18.8</v>
      </c>
      <c r="AJ33" s="11">
        <v>14.3</v>
      </c>
      <c r="AK33" s="11">
        <v>19.3</v>
      </c>
      <c r="AL33" s="11">
        <v>12.5</v>
      </c>
      <c r="AM33" s="11">
        <v>17.2</v>
      </c>
      <c r="AN33" s="11">
        <v>23.4</v>
      </c>
      <c r="AO33" s="11">
        <v>0.39</v>
      </c>
      <c r="AP33" s="11">
        <v>15.9</v>
      </c>
      <c r="AQ33" s="11">
        <v>0.424</v>
      </c>
      <c r="AR33" s="11">
        <v>7.5</v>
      </c>
      <c r="AS33" s="11">
        <v>0.334</v>
      </c>
      <c r="AT33" s="11">
        <v>12.9</v>
      </c>
      <c r="AU33" s="11">
        <v>17.9</v>
      </c>
      <c r="AV33" s="11">
        <v>23.1</v>
      </c>
      <c r="AW33" s="11">
        <v>35.8</v>
      </c>
      <c r="AX33" s="11">
        <v>13.2</v>
      </c>
      <c r="AY33" s="11">
        <v>6.8</v>
      </c>
      <c r="AZ33" s="11">
        <v>12.5</v>
      </c>
      <c r="BA33" s="11">
        <v>17.7</v>
      </c>
      <c r="BB33" s="11">
        <v>67.3</v>
      </c>
    </row>
    <row r="34">
      <c r="A34" s="2" t="s">
        <v>68</v>
      </c>
      <c r="B34" s="5">
        <v>1.0</v>
      </c>
      <c r="C34" s="5">
        <v>28.0</v>
      </c>
      <c r="D34" s="5">
        <v>17.0</v>
      </c>
      <c r="E34" s="5">
        <v>17.28</v>
      </c>
      <c r="F34" s="5">
        <v>7.93</v>
      </c>
      <c r="G34" s="5">
        <v>113.2</v>
      </c>
      <c r="H34" s="5">
        <v>2.0</v>
      </c>
      <c r="I34" s="5">
        <v>0.0</v>
      </c>
      <c r="J34" s="5">
        <v>29.6</v>
      </c>
      <c r="K34" s="5">
        <v>60.8</v>
      </c>
      <c r="L34" s="5">
        <v>0.487</v>
      </c>
      <c r="M34" s="5">
        <v>20.8</v>
      </c>
      <c r="N34" s="5">
        <v>35.3</v>
      </c>
      <c r="O34" s="5">
        <v>0.588</v>
      </c>
      <c r="P34" s="5">
        <v>8.9</v>
      </c>
      <c r="Q34" s="5">
        <v>0.348</v>
      </c>
      <c r="R34" s="5">
        <v>0.721</v>
      </c>
      <c r="S34" s="5">
        <v>8.9</v>
      </c>
      <c r="T34" s="5">
        <v>23.0</v>
      </c>
      <c r="U34" s="5">
        <v>31.9</v>
      </c>
      <c r="V34" s="5">
        <v>17.6</v>
      </c>
      <c r="W34" s="5">
        <v>9.4</v>
      </c>
      <c r="X34" s="5">
        <v>3.1</v>
      </c>
      <c r="Y34" s="5">
        <v>79.9</v>
      </c>
      <c r="Z34" s="5">
        <v>57.6</v>
      </c>
      <c r="AA34" s="5">
        <v>36.0</v>
      </c>
      <c r="AB34" s="5">
        <v>21.6</v>
      </c>
      <c r="AC34" s="5">
        <v>0.698</v>
      </c>
      <c r="AD34" s="5">
        <v>10.9</v>
      </c>
      <c r="AE34" s="5">
        <v>3.4</v>
      </c>
      <c r="AF34" s="11">
        <v>6.0</v>
      </c>
      <c r="AG34" s="11">
        <v>3.0</v>
      </c>
      <c r="AH34" s="11">
        <v>100.0</v>
      </c>
      <c r="AI34" s="11">
        <v>25.4</v>
      </c>
      <c r="AJ34" s="11">
        <v>11.9</v>
      </c>
      <c r="AK34" s="11">
        <v>16.4</v>
      </c>
      <c r="AL34" s="11">
        <v>10.7</v>
      </c>
      <c r="AM34" s="11">
        <v>16.3</v>
      </c>
      <c r="AN34" s="11">
        <v>25.6</v>
      </c>
      <c r="AO34" s="11">
        <v>0.445</v>
      </c>
      <c r="AP34" s="11">
        <v>18.0</v>
      </c>
      <c r="AQ34" s="11">
        <v>0.5</v>
      </c>
      <c r="AR34" s="11">
        <v>7.6</v>
      </c>
      <c r="AS34" s="11">
        <v>0.352</v>
      </c>
      <c r="AT34" s="11">
        <v>11.7</v>
      </c>
      <c r="AU34" s="11">
        <v>16.7</v>
      </c>
      <c r="AV34" s="11">
        <v>24.7</v>
      </c>
      <c r="AW34" s="11">
        <v>35.6</v>
      </c>
      <c r="AX34" s="11">
        <v>15.0</v>
      </c>
      <c r="AY34" s="11">
        <v>5.6</v>
      </c>
      <c r="AZ34" s="11">
        <v>16.1</v>
      </c>
      <c r="BA34" s="11">
        <v>15.2</v>
      </c>
      <c r="BB34" s="11">
        <v>70.6</v>
      </c>
    </row>
    <row r="35">
      <c r="A35" s="2" t="s">
        <v>101</v>
      </c>
      <c r="B35" s="5">
        <v>0.0</v>
      </c>
      <c r="C35" s="5">
        <v>23.0</v>
      </c>
      <c r="D35" s="5">
        <v>14.0</v>
      </c>
      <c r="E35" s="5">
        <v>1.76</v>
      </c>
      <c r="F35" s="5">
        <v>-3.63</v>
      </c>
      <c r="G35" s="5">
        <v>110.0</v>
      </c>
      <c r="H35" s="5">
        <v>0.0</v>
      </c>
      <c r="I35" s="5">
        <v>0.0</v>
      </c>
      <c r="J35" s="5">
        <v>26.6</v>
      </c>
      <c r="K35" s="5">
        <v>56.0</v>
      </c>
      <c r="L35" s="5">
        <v>0.475</v>
      </c>
      <c r="M35" s="5">
        <v>18.0</v>
      </c>
      <c r="N35" s="5">
        <v>32.0</v>
      </c>
      <c r="O35" s="5">
        <v>0.562</v>
      </c>
      <c r="P35" s="5">
        <v>8.6</v>
      </c>
      <c r="Q35" s="5">
        <v>0.359</v>
      </c>
      <c r="R35" s="5">
        <v>0.697</v>
      </c>
      <c r="S35" s="5">
        <v>6.5</v>
      </c>
      <c r="T35" s="5">
        <v>24.8</v>
      </c>
      <c r="U35" s="5">
        <v>31.4</v>
      </c>
      <c r="V35" s="5">
        <v>13.6</v>
      </c>
      <c r="W35" s="5">
        <v>6.0</v>
      </c>
      <c r="X35" s="5">
        <v>2.9</v>
      </c>
      <c r="Y35" s="5">
        <v>73.0</v>
      </c>
      <c r="Z35" s="5">
        <v>54.8</v>
      </c>
      <c r="AA35" s="5">
        <v>34.6</v>
      </c>
      <c r="AB35" s="5">
        <v>20.2</v>
      </c>
      <c r="AC35" s="5">
        <v>0.726</v>
      </c>
      <c r="AD35" s="5">
        <v>7.2</v>
      </c>
      <c r="AE35" s="5">
        <v>2.7</v>
      </c>
      <c r="AF35" s="11">
        <v>10.0</v>
      </c>
      <c r="AG35" s="11">
        <v>2.0</v>
      </c>
      <c r="AH35" s="11">
        <v>100.4</v>
      </c>
      <c r="AI35" s="11">
        <v>24.0</v>
      </c>
      <c r="AJ35" s="11">
        <v>11.2</v>
      </c>
      <c r="AK35" s="11">
        <v>16.1</v>
      </c>
      <c r="AL35" s="11">
        <v>9.3</v>
      </c>
      <c r="AM35" s="11">
        <v>14.8</v>
      </c>
      <c r="AN35" s="11">
        <v>24.4</v>
      </c>
      <c r="AO35" s="11">
        <v>0.445</v>
      </c>
      <c r="AP35" s="11">
        <v>17.3</v>
      </c>
      <c r="AQ35" s="11">
        <v>0.499</v>
      </c>
      <c r="AR35" s="11">
        <v>7.2</v>
      </c>
      <c r="AS35" s="11">
        <v>0.354</v>
      </c>
      <c r="AT35" s="11">
        <v>10.6</v>
      </c>
      <c r="AU35" s="11">
        <v>14.6</v>
      </c>
      <c r="AV35" s="11">
        <v>25.3</v>
      </c>
      <c r="AW35" s="11">
        <v>32.5</v>
      </c>
      <c r="AX35" s="11">
        <v>11.1</v>
      </c>
      <c r="AY35" s="11">
        <v>5.0</v>
      </c>
      <c r="AZ35" s="11">
        <v>11.6</v>
      </c>
      <c r="BA35" s="11">
        <v>15.6</v>
      </c>
      <c r="BB35" s="11">
        <v>66.6</v>
      </c>
    </row>
    <row r="36">
      <c r="A36" s="2" t="s">
        <v>69</v>
      </c>
      <c r="B36" s="5">
        <v>0.0</v>
      </c>
      <c r="C36" s="5">
        <v>31.0</v>
      </c>
      <c r="D36" s="5">
        <v>17.0</v>
      </c>
      <c r="E36" s="5">
        <v>23.83</v>
      </c>
      <c r="F36" s="5">
        <v>4.44</v>
      </c>
      <c r="G36" s="5">
        <v>116.3</v>
      </c>
      <c r="H36" s="5">
        <v>3.0</v>
      </c>
      <c r="I36" s="5">
        <v>0.0</v>
      </c>
      <c r="J36" s="5">
        <v>27.8</v>
      </c>
      <c r="K36" s="5">
        <v>59.5</v>
      </c>
      <c r="L36" s="5">
        <v>0.466</v>
      </c>
      <c r="M36" s="5">
        <v>19.9</v>
      </c>
      <c r="N36" s="5">
        <v>37.1</v>
      </c>
      <c r="O36" s="5">
        <v>0.538</v>
      </c>
      <c r="P36" s="5">
        <v>7.8</v>
      </c>
      <c r="Q36" s="5">
        <v>0.348</v>
      </c>
      <c r="R36" s="5">
        <v>0.721</v>
      </c>
      <c r="S36" s="5">
        <v>12.5</v>
      </c>
      <c r="T36" s="5">
        <v>26.2</v>
      </c>
      <c r="U36" s="5">
        <v>38.7</v>
      </c>
      <c r="V36" s="5">
        <v>14.9</v>
      </c>
      <c r="W36" s="5">
        <v>8.4</v>
      </c>
      <c r="X36" s="5">
        <v>4.8</v>
      </c>
      <c r="Y36" s="5">
        <v>75.3</v>
      </c>
      <c r="Z36" s="5">
        <v>51.5</v>
      </c>
      <c r="AA36" s="5">
        <v>28.6</v>
      </c>
      <c r="AB36" s="5">
        <v>22.8</v>
      </c>
      <c r="AC36" s="5">
        <v>0.689</v>
      </c>
      <c r="AD36" s="5">
        <v>9.8</v>
      </c>
      <c r="AE36" s="5">
        <v>2.5</v>
      </c>
      <c r="AF36" s="11">
        <v>3.0</v>
      </c>
      <c r="AG36" s="11">
        <v>2.0</v>
      </c>
      <c r="AH36" s="11">
        <v>86.3</v>
      </c>
      <c r="AI36" s="11">
        <v>22.5</v>
      </c>
      <c r="AJ36" s="11">
        <v>12.0</v>
      </c>
      <c r="AK36" s="11">
        <v>16.6</v>
      </c>
      <c r="AL36" s="11">
        <v>9.9</v>
      </c>
      <c r="AM36" s="11">
        <v>16.5</v>
      </c>
      <c r="AN36" s="11">
        <v>18.5</v>
      </c>
      <c r="AO36" s="11">
        <v>0.36</v>
      </c>
      <c r="AP36" s="11">
        <v>12.2</v>
      </c>
      <c r="AQ36" s="11">
        <v>0.428</v>
      </c>
      <c r="AR36" s="11">
        <v>6.3</v>
      </c>
      <c r="AS36" s="11">
        <v>0.275</v>
      </c>
      <c r="AT36" s="11">
        <v>12.6</v>
      </c>
      <c r="AU36" s="11">
        <v>18.3</v>
      </c>
      <c r="AV36" s="11">
        <v>21.5</v>
      </c>
      <c r="AW36" s="11">
        <v>31.4</v>
      </c>
      <c r="AX36" s="11">
        <v>10.0</v>
      </c>
      <c r="AY36" s="11">
        <v>5.5</v>
      </c>
      <c r="AZ36" s="11">
        <v>14.4</v>
      </c>
      <c r="BA36" s="11">
        <v>16.1</v>
      </c>
      <c r="BB36" s="11">
        <v>55.9</v>
      </c>
    </row>
    <row r="37">
      <c r="A37" s="2" t="s">
        <v>102</v>
      </c>
      <c r="B37" s="5">
        <v>0.0</v>
      </c>
      <c r="C37" s="5">
        <v>22.0</v>
      </c>
      <c r="D37" s="5">
        <v>14.0</v>
      </c>
      <c r="E37" s="5">
        <v>-0.96</v>
      </c>
      <c r="F37" s="5">
        <v>-3.43</v>
      </c>
      <c r="G37" s="5">
        <v>105.4</v>
      </c>
      <c r="H37" s="5">
        <v>0.0</v>
      </c>
      <c r="I37" s="5">
        <v>0.0</v>
      </c>
      <c r="J37" s="5">
        <v>24.5</v>
      </c>
      <c r="K37" s="5">
        <v>56.7</v>
      </c>
      <c r="L37" s="5">
        <v>0.432</v>
      </c>
      <c r="M37" s="5">
        <v>0.0</v>
      </c>
      <c r="N37" s="5">
        <v>0.0</v>
      </c>
      <c r="O37" s="5">
        <v>0.0</v>
      </c>
      <c r="P37" s="5">
        <v>8.2</v>
      </c>
      <c r="Q37" s="5">
        <v>0.35</v>
      </c>
      <c r="R37" s="5">
        <v>0.692</v>
      </c>
      <c r="S37" s="5">
        <v>0.0</v>
      </c>
      <c r="T37" s="5">
        <v>0.0</v>
      </c>
      <c r="U37" s="5">
        <v>32.4</v>
      </c>
      <c r="V37" s="5">
        <v>13.6</v>
      </c>
      <c r="W37" s="5">
        <v>9.4</v>
      </c>
      <c r="X37" s="5">
        <v>2.6</v>
      </c>
      <c r="Y37" s="5">
        <v>68.2</v>
      </c>
      <c r="Z37" s="5">
        <v>51.7</v>
      </c>
      <c r="AA37" s="5">
        <v>31.0</v>
      </c>
      <c r="AB37" s="5">
        <v>20.2</v>
      </c>
      <c r="AC37" s="5">
        <v>0.702</v>
      </c>
      <c r="AD37" s="5">
        <v>9.0</v>
      </c>
      <c r="AE37" s="5">
        <v>2.4</v>
      </c>
      <c r="AF37" s="11">
        <v>12.0</v>
      </c>
      <c r="AG37" s="11">
        <v>6.0</v>
      </c>
      <c r="AH37" s="11">
        <v>98.2</v>
      </c>
      <c r="AI37" s="11">
        <v>23.4</v>
      </c>
      <c r="AJ37" s="11">
        <v>11.1</v>
      </c>
      <c r="AK37" s="11">
        <v>16.1</v>
      </c>
      <c r="AL37" s="11">
        <v>11.4</v>
      </c>
      <c r="AM37" s="11">
        <v>25.0</v>
      </c>
      <c r="AN37" s="11">
        <v>22.6</v>
      </c>
      <c r="AO37" s="11">
        <v>0.437</v>
      </c>
      <c r="AP37" s="11">
        <v>15.0</v>
      </c>
      <c r="AQ37" s="11">
        <v>0.437</v>
      </c>
      <c r="AR37" s="11">
        <v>7.4</v>
      </c>
      <c r="AS37" s="11">
        <v>0.365</v>
      </c>
      <c r="AT37" s="11">
        <v>11.0</v>
      </c>
      <c r="AU37" s="11">
        <v>15.7</v>
      </c>
      <c r="AV37" s="11">
        <v>22.0</v>
      </c>
      <c r="AW37" s="11">
        <v>33.5</v>
      </c>
      <c r="AX37" s="11">
        <v>13.9</v>
      </c>
      <c r="AY37" s="11">
        <v>5.8</v>
      </c>
      <c r="AZ37" s="11">
        <v>15.6</v>
      </c>
      <c r="BA37" s="11">
        <v>17.0</v>
      </c>
      <c r="BB37" s="11">
        <v>63.6</v>
      </c>
    </row>
    <row r="38">
      <c r="A38" s="2" t="s">
        <v>103</v>
      </c>
      <c r="B38" s="5">
        <v>1.0</v>
      </c>
      <c r="C38" s="5">
        <v>19.0</v>
      </c>
      <c r="D38" s="5">
        <v>11.0</v>
      </c>
      <c r="E38" s="5">
        <v>14.62</v>
      </c>
      <c r="F38" s="5">
        <v>8.81</v>
      </c>
      <c r="G38" s="5">
        <v>113.9</v>
      </c>
      <c r="H38" s="5">
        <v>1.0</v>
      </c>
      <c r="I38" s="5">
        <v>0.0</v>
      </c>
      <c r="J38" s="5">
        <v>28.5</v>
      </c>
      <c r="K38" s="5">
        <v>62.8</v>
      </c>
      <c r="L38" s="5">
        <v>0.454</v>
      </c>
      <c r="M38" s="5">
        <v>20.5</v>
      </c>
      <c r="N38" s="5">
        <v>39.3</v>
      </c>
      <c r="O38" s="5">
        <v>0.521</v>
      </c>
      <c r="P38" s="5">
        <v>8.1</v>
      </c>
      <c r="Q38" s="5">
        <v>0.343</v>
      </c>
      <c r="R38" s="5">
        <v>0.739</v>
      </c>
      <c r="S38" s="5">
        <v>12.0</v>
      </c>
      <c r="T38" s="5">
        <v>24.3</v>
      </c>
      <c r="U38" s="5">
        <v>36.3</v>
      </c>
      <c r="V38" s="5">
        <v>16.6</v>
      </c>
      <c r="W38" s="5">
        <v>6.6</v>
      </c>
      <c r="X38" s="5">
        <v>3.4</v>
      </c>
      <c r="Y38" s="5">
        <v>80.2</v>
      </c>
      <c r="Z38" s="5">
        <v>60.0</v>
      </c>
      <c r="AA38" s="5">
        <v>40.7</v>
      </c>
      <c r="AB38" s="5">
        <v>19.3</v>
      </c>
      <c r="AC38" s="5">
        <v>0.744</v>
      </c>
      <c r="AD38" s="5">
        <v>9.3</v>
      </c>
      <c r="AE38" s="5">
        <v>3.4</v>
      </c>
      <c r="AF38" s="11">
        <v>13.0</v>
      </c>
      <c r="AG38" s="11">
        <v>9.0</v>
      </c>
      <c r="AH38" s="11">
        <v>105.7</v>
      </c>
      <c r="AI38" s="11">
        <v>23.5</v>
      </c>
      <c r="AJ38" s="11">
        <v>15.1</v>
      </c>
      <c r="AK38" s="11">
        <v>20.4</v>
      </c>
      <c r="AL38" s="11">
        <v>9.9</v>
      </c>
      <c r="AM38" s="11">
        <v>14.7</v>
      </c>
      <c r="AN38" s="11">
        <v>28.4</v>
      </c>
      <c r="AO38" s="11">
        <v>0.474</v>
      </c>
      <c r="AP38" s="11">
        <v>21.4</v>
      </c>
      <c r="AQ38" s="11">
        <v>0.526</v>
      </c>
      <c r="AR38" s="11">
        <v>7.1</v>
      </c>
      <c r="AS38" s="11">
        <v>0.366</v>
      </c>
      <c r="AT38" s="11">
        <v>10.5</v>
      </c>
      <c r="AU38" s="11">
        <v>14.1</v>
      </c>
      <c r="AV38" s="11">
        <v>25.3</v>
      </c>
      <c r="AW38" s="11">
        <v>34.6</v>
      </c>
      <c r="AX38" s="11">
        <v>14.5</v>
      </c>
      <c r="AY38" s="11">
        <v>5.7</v>
      </c>
      <c r="AZ38" s="11">
        <v>13.0</v>
      </c>
      <c r="BA38" s="11">
        <v>18.1</v>
      </c>
      <c r="BB38" s="11">
        <v>74.4</v>
      </c>
    </row>
    <row r="39">
      <c r="A39" s="2" t="s">
        <v>70</v>
      </c>
      <c r="B39" s="5">
        <v>1.0</v>
      </c>
      <c r="C39" s="5">
        <v>20.0</v>
      </c>
      <c r="D39" s="5">
        <v>10.0</v>
      </c>
      <c r="E39" s="5">
        <v>14.93</v>
      </c>
      <c r="F39" s="5">
        <v>9.27</v>
      </c>
      <c r="G39" s="5">
        <v>105.4</v>
      </c>
      <c r="H39" s="5">
        <v>4.0</v>
      </c>
      <c r="I39" s="5">
        <v>0.0</v>
      </c>
      <c r="J39" s="5">
        <v>25.8</v>
      </c>
      <c r="K39" s="5">
        <v>58.6</v>
      </c>
      <c r="L39" s="5">
        <v>0.441</v>
      </c>
      <c r="M39" s="5">
        <v>19.3</v>
      </c>
      <c r="N39" s="5">
        <v>37.9</v>
      </c>
      <c r="O39" s="5">
        <v>0.51</v>
      </c>
      <c r="P39" s="5">
        <v>6.5</v>
      </c>
      <c r="Q39" s="5">
        <v>0.314</v>
      </c>
      <c r="R39" s="5">
        <v>0.702</v>
      </c>
      <c r="S39" s="5">
        <v>11.7</v>
      </c>
      <c r="T39" s="5">
        <v>24.5</v>
      </c>
      <c r="U39" s="5">
        <v>36.2</v>
      </c>
      <c r="V39" s="5">
        <v>14.2</v>
      </c>
      <c r="W39" s="5">
        <v>8.0</v>
      </c>
      <c r="X39" s="5">
        <v>5.1</v>
      </c>
      <c r="Y39" s="5">
        <v>72.7</v>
      </c>
      <c r="Z39" s="5">
        <v>56.5</v>
      </c>
      <c r="AA39" s="5">
        <v>37.2</v>
      </c>
      <c r="AB39" s="5">
        <v>19.3</v>
      </c>
      <c r="AC39" s="5">
        <v>0.705</v>
      </c>
      <c r="AD39" s="5">
        <v>11.6</v>
      </c>
      <c r="AE39" s="5">
        <v>3.3</v>
      </c>
      <c r="AF39" s="11">
        <v>12.0</v>
      </c>
      <c r="AG39" s="11">
        <v>8.0</v>
      </c>
      <c r="AH39" s="11">
        <v>97.2</v>
      </c>
      <c r="AI39" s="11">
        <v>20.7</v>
      </c>
      <c r="AJ39" s="11">
        <v>14.6</v>
      </c>
      <c r="AK39" s="11">
        <v>20.8</v>
      </c>
      <c r="AL39" s="11">
        <v>12.5</v>
      </c>
      <c r="AM39" s="11">
        <v>19.2</v>
      </c>
      <c r="AN39" s="11">
        <v>23.0</v>
      </c>
      <c r="AO39" s="11">
        <v>0.407</v>
      </c>
      <c r="AP39" s="11">
        <v>17.4</v>
      </c>
      <c r="AQ39" s="11">
        <v>0.468</v>
      </c>
      <c r="AR39" s="11">
        <v>5.6</v>
      </c>
      <c r="AS39" s="11">
        <v>0.288</v>
      </c>
      <c r="AT39" s="11">
        <v>15.6</v>
      </c>
      <c r="AU39" s="11">
        <v>22.1</v>
      </c>
      <c r="AV39" s="11">
        <v>23.5</v>
      </c>
      <c r="AW39" s="11">
        <v>35.1</v>
      </c>
      <c r="AX39" s="11">
        <v>11.2</v>
      </c>
      <c r="AY39" s="11">
        <v>7.2</v>
      </c>
      <c r="AZ39" s="11">
        <v>13.3</v>
      </c>
      <c r="BA39" s="11">
        <v>17.7</v>
      </c>
      <c r="BB39" s="11">
        <v>67.1</v>
      </c>
    </row>
    <row r="40">
      <c r="A40" s="2" t="s">
        <v>71</v>
      </c>
      <c r="B40" s="5">
        <v>1.0</v>
      </c>
      <c r="C40" s="5">
        <v>25.0</v>
      </c>
      <c r="D40" s="5">
        <v>15.0</v>
      </c>
      <c r="E40" s="5">
        <v>12.44</v>
      </c>
      <c r="F40" s="5">
        <v>5.16</v>
      </c>
      <c r="G40" s="5">
        <v>114.7</v>
      </c>
      <c r="H40" s="5">
        <v>5.0</v>
      </c>
      <c r="I40" s="5">
        <v>0.0</v>
      </c>
      <c r="J40" s="5">
        <v>29.0</v>
      </c>
      <c r="K40" s="5">
        <v>59.6</v>
      </c>
      <c r="L40" s="5">
        <v>0.486</v>
      </c>
      <c r="M40" s="5">
        <v>21.4</v>
      </c>
      <c r="N40" s="5">
        <v>39.0</v>
      </c>
      <c r="O40" s="5">
        <v>0.549</v>
      </c>
      <c r="P40" s="5">
        <v>7.6</v>
      </c>
      <c r="Q40" s="5">
        <v>0.368</v>
      </c>
      <c r="R40" s="5">
        <v>0.776</v>
      </c>
      <c r="S40" s="5">
        <v>10.3</v>
      </c>
      <c r="T40" s="5">
        <v>24.2</v>
      </c>
      <c r="U40" s="5">
        <v>34.6</v>
      </c>
      <c r="V40" s="5">
        <v>14.9</v>
      </c>
      <c r="W40" s="5">
        <v>7.3</v>
      </c>
      <c r="X40" s="5">
        <v>3.3</v>
      </c>
      <c r="Y40" s="5">
        <v>79.4</v>
      </c>
      <c r="Z40" s="5">
        <v>59.8</v>
      </c>
      <c r="AA40" s="5">
        <v>37.3</v>
      </c>
      <c r="AB40" s="5">
        <v>22.5</v>
      </c>
      <c r="AC40" s="5">
        <v>0.745</v>
      </c>
      <c r="AD40" s="5">
        <v>9.9</v>
      </c>
      <c r="AE40" s="5">
        <v>3.3</v>
      </c>
      <c r="AF40" s="11">
        <v>7.0</v>
      </c>
      <c r="AG40" s="11">
        <v>5.0</v>
      </c>
      <c r="AH40" s="11">
        <v>104.2</v>
      </c>
      <c r="AI40" s="11">
        <v>20.7</v>
      </c>
      <c r="AJ40" s="11">
        <v>13.9</v>
      </c>
      <c r="AK40" s="11">
        <v>17.9</v>
      </c>
      <c r="AL40" s="11">
        <v>11.3</v>
      </c>
      <c r="AM40" s="11">
        <v>14.4</v>
      </c>
      <c r="AN40" s="11">
        <v>26.9</v>
      </c>
      <c r="AO40" s="11">
        <v>0.45</v>
      </c>
      <c r="AP40" s="11">
        <v>19.3</v>
      </c>
      <c r="AQ40" s="11">
        <v>0.518</v>
      </c>
      <c r="AR40" s="11">
        <v>7.6</v>
      </c>
      <c r="AS40" s="11">
        <v>0.336</v>
      </c>
      <c r="AT40" s="11">
        <v>10.8</v>
      </c>
      <c r="AU40" s="11">
        <v>14.4</v>
      </c>
      <c r="AV40" s="11">
        <v>22.0</v>
      </c>
      <c r="AW40" s="11">
        <v>31.9</v>
      </c>
      <c r="AX40" s="11">
        <v>14.3</v>
      </c>
      <c r="AY40" s="11">
        <v>6.0</v>
      </c>
      <c r="AZ40" s="11">
        <v>12.6</v>
      </c>
      <c r="BA40" s="11">
        <v>15.1</v>
      </c>
      <c r="BB40" s="11">
        <v>72.1</v>
      </c>
    </row>
    <row r="41">
      <c r="A41" s="2" t="s">
        <v>104</v>
      </c>
      <c r="B41" s="5">
        <v>0.0</v>
      </c>
      <c r="C41" s="5">
        <v>27.0</v>
      </c>
      <c r="D41" s="5">
        <v>15.0</v>
      </c>
      <c r="E41" s="5">
        <v>8.34</v>
      </c>
      <c r="F41" s="5">
        <v>-1.12</v>
      </c>
      <c r="G41" s="5">
        <v>110.1</v>
      </c>
      <c r="H41" s="5">
        <v>0.0</v>
      </c>
      <c r="I41" s="5">
        <v>0.0</v>
      </c>
      <c r="J41" s="5">
        <v>27.4</v>
      </c>
      <c r="K41" s="5">
        <v>58.1</v>
      </c>
      <c r="L41" s="5">
        <v>0.47</v>
      </c>
      <c r="M41" s="5">
        <v>19.4</v>
      </c>
      <c r="N41" s="5">
        <v>36.8</v>
      </c>
      <c r="O41" s="5">
        <v>0.527</v>
      </c>
      <c r="P41" s="5">
        <v>8.0</v>
      </c>
      <c r="Q41" s="5">
        <v>0.373</v>
      </c>
      <c r="R41" s="5">
        <v>0.769</v>
      </c>
      <c r="S41" s="5">
        <v>8.1</v>
      </c>
      <c r="T41" s="5">
        <v>27.6</v>
      </c>
      <c r="U41" s="5">
        <v>35.7</v>
      </c>
      <c r="V41" s="5">
        <v>13.6</v>
      </c>
      <c r="W41" s="5">
        <v>5.4</v>
      </c>
      <c r="X41" s="5">
        <v>2.6</v>
      </c>
      <c r="Y41" s="5">
        <v>75.3</v>
      </c>
      <c r="Z41" s="5">
        <v>57.2</v>
      </c>
      <c r="AA41" s="5">
        <v>35.4</v>
      </c>
      <c r="AB41" s="5">
        <v>21.8</v>
      </c>
      <c r="AC41" s="5">
        <v>0.699</v>
      </c>
      <c r="AD41" s="5">
        <v>7.9</v>
      </c>
      <c r="AE41" s="5">
        <v>2.3</v>
      </c>
      <c r="AF41" s="11">
        <v>7.0</v>
      </c>
      <c r="AG41" s="11">
        <v>5.0</v>
      </c>
      <c r="AH41" s="11">
        <v>93.4</v>
      </c>
      <c r="AI41" s="11">
        <v>21.4</v>
      </c>
      <c r="AJ41" s="11">
        <v>12.6</v>
      </c>
      <c r="AK41" s="11">
        <v>16.4</v>
      </c>
      <c r="AL41" s="11">
        <v>10.5</v>
      </c>
      <c r="AM41" s="11">
        <v>14.8</v>
      </c>
      <c r="AN41" s="11">
        <v>23.4</v>
      </c>
      <c r="AO41" s="11">
        <v>0.408</v>
      </c>
      <c r="AP41" s="11">
        <v>16.7</v>
      </c>
      <c r="AQ41" s="11">
        <v>0.471</v>
      </c>
      <c r="AR41" s="11">
        <v>6.7</v>
      </c>
      <c r="AS41" s="11">
        <v>0.306</v>
      </c>
      <c r="AT41" s="11">
        <v>10.5</v>
      </c>
      <c r="AU41" s="11">
        <v>15.1</v>
      </c>
      <c r="AV41" s="11">
        <v>24.6</v>
      </c>
      <c r="AW41" s="11">
        <v>32.5</v>
      </c>
      <c r="AX41" s="11">
        <v>10.2</v>
      </c>
      <c r="AY41" s="11">
        <v>5.2</v>
      </c>
      <c r="AZ41" s="11">
        <v>12.1</v>
      </c>
      <c r="BA41" s="11">
        <v>16.9</v>
      </c>
      <c r="BB41" s="11">
        <v>63.9</v>
      </c>
    </row>
    <row r="42">
      <c r="A42" s="2" t="s">
        <v>72</v>
      </c>
      <c r="B42" s="5">
        <v>1.0</v>
      </c>
      <c r="C42" s="5">
        <v>22.0</v>
      </c>
      <c r="D42" s="5">
        <v>12.0</v>
      </c>
      <c r="E42" s="5">
        <v>15.64</v>
      </c>
      <c r="F42" s="5">
        <v>9.07</v>
      </c>
      <c r="G42" s="5">
        <v>109.2</v>
      </c>
      <c r="H42" s="5">
        <v>7.0</v>
      </c>
      <c r="I42" s="5">
        <v>0.0</v>
      </c>
      <c r="J42" s="5">
        <v>28.5</v>
      </c>
      <c r="K42" s="5">
        <v>58.2</v>
      </c>
      <c r="L42" s="5">
        <v>0.489</v>
      </c>
      <c r="M42" s="5">
        <v>22.8</v>
      </c>
      <c r="N42" s="5">
        <v>42.8</v>
      </c>
      <c r="O42" s="5">
        <v>0.532</v>
      </c>
      <c r="P42" s="5">
        <v>5.7</v>
      </c>
      <c r="Q42" s="5">
        <v>0.37</v>
      </c>
      <c r="R42" s="5">
        <v>0.712</v>
      </c>
      <c r="S42" s="5">
        <v>9.1</v>
      </c>
      <c r="T42" s="5">
        <v>26.7</v>
      </c>
      <c r="U42" s="5">
        <v>35.8</v>
      </c>
      <c r="V42" s="5">
        <v>15.4</v>
      </c>
      <c r="W42" s="5">
        <v>5.8</v>
      </c>
      <c r="X42" s="5">
        <v>4.9</v>
      </c>
      <c r="Y42" s="5">
        <v>75.0</v>
      </c>
      <c r="Z42" s="5">
        <v>58.9</v>
      </c>
      <c r="AA42" s="5">
        <v>36.4</v>
      </c>
      <c r="AB42" s="5">
        <v>22.5</v>
      </c>
      <c r="AC42" s="5">
        <v>0.705</v>
      </c>
      <c r="AD42" s="5">
        <v>10.3</v>
      </c>
      <c r="AE42" s="5">
        <v>3.2</v>
      </c>
      <c r="AF42" s="11">
        <v>11.0</v>
      </c>
      <c r="AG42" s="11">
        <v>8.0</v>
      </c>
      <c r="AH42" s="11">
        <v>99.6</v>
      </c>
      <c r="AI42" s="11">
        <v>15.3</v>
      </c>
      <c r="AJ42" s="11">
        <v>12.5</v>
      </c>
      <c r="AK42" s="11">
        <v>17.5</v>
      </c>
      <c r="AL42" s="11">
        <v>11.6</v>
      </c>
      <c r="AM42" s="11">
        <v>17.3</v>
      </c>
      <c r="AN42" s="11">
        <v>24.1</v>
      </c>
      <c r="AO42" s="11">
        <v>0.409</v>
      </c>
      <c r="AP42" s="11">
        <v>16.6</v>
      </c>
      <c r="AQ42" s="11">
        <v>0.457</v>
      </c>
      <c r="AR42" s="11">
        <v>7.5</v>
      </c>
      <c r="AS42" s="11">
        <v>0.332</v>
      </c>
      <c r="AT42" s="11">
        <v>12.7</v>
      </c>
      <c r="AU42" s="11">
        <v>18.1</v>
      </c>
      <c r="AV42" s="11">
        <v>23.3</v>
      </c>
      <c r="AW42" s="11">
        <v>33.6</v>
      </c>
      <c r="AX42" s="11">
        <v>11.6</v>
      </c>
      <c r="AY42" s="11">
        <v>6.5</v>
      </c>
      <c r="AZ42" s="11">
        <v>11.2</v>
      </c>
      <c r="BA42" s="11">
        <v>16.2</v>
      </c>
      <c r="BB42" s="11">
        <v>68.5</v>
      </c>
    </row>
    <row r="43">
      <c r="A43" s="2" t="s">
        <v>105</v>
      </c>
      <c r="B43" s="5">
        <v>0.0</v>
      </c>
      <c r="C43" s="5">
        <v>28.0</v>
      </c>
      <c r="D43" s="5">
        <v>15.0</v>
      </c>
      <c r="E43" s="5">
        <v>8.09</v>
      </c>
      <c r="F43" s="5">
        <v>-1.29</v>
      </c>
      <c r="G43" s="5">
        <v>109.4</v>
      </c>
      <c r="H43" s="5">
        <v>0.0</v>
      </c>
      <c r="I43" s="5">
        <v>0.0</v>
      </c>
      <c r="J43" s="5">
        <v>27.5</v>
      </c>
      <c r="K43" s="5">
        <v>60.6</v>
      </c>
      <c r="L43" s="5">
        <v>0.454</v>
      </c>
      <c r="M43" s="5">
        <v>19.6</v>
      </c>
      <c r="N43" s="5">
        <v>37.1</v>
      </c>
      <c r="O43" s="5">
        <v>0.529</v>
      </c>
      <c r="P43" s="5">
        <v>7.9</v>
      </c>
      <c r="Q43" s="5">
        <v>0.336</v>
      </c>
      <c r="R43" s="5">
        <v>0.725</v>
      </c>
      <c r="S43" s="5">
        <v>10.8</v>
      </c>
      <c r="T43" s="5">
        <v>24.7</v>
      </c>
      <c r="U43" s="5">
        <v>35.5</v>
      </c>
      <c r="V43" s="5">
        <v>12.4</v>
      </c>
      <c r="W43" s="5">
        <v>8.9</v>
      </c>
      <c r="X43" s="5">
        <v>3.9</v>
      </c>
      <c r="Y43" s="5">
        <v>76.6</v>
      </c>
      <c r="Z43" s="5">
        <v>54.6</v>
      </c>
      <c r="AA43" s="5">
        <v>32.2</v>
      </c>
      <c r="AB43" s="5">
        <v>22.5</v>
      </c>
      <c r="AC43" s="5">
        <v>0.721</v>
      </c>
      <c r="AD43" s="5">
        <v>10.4</v>
      </c>
      <c r="AE43" s="5">
        <v>2.8</v>
      </c>
      <c r="AF43" s="11">
        <v>6.0</v>
      </c>
      <c r="AG43" s="11">
        <v>3.0</v>
      </c>
      <c r="AH43" s="11">
        <v>93.8</v>
      </c>
      <c r="AI43" s="11">
        <v>23.4</v>
      </c>
      <c r="AJ43" s="11">
        <v>13.7</v>
      </c>
      <c r="AK43" s="11">
        <v>18.9</v>
      </c>
      <c r="AL43" s="11">
        <v>11.4</v>
      </c>
      <c r="AM43" s="11">
        <v>19.0</v>
      </c>
      <c r="AN43" s="11">
        <v>22.0</v>
      </c>
      <c r="AO43" s="11">
        <v>0.403</v>
      </c>
      <c r="AP43" s="11">
        <v>15.0</v>
      </c>
      <c r="AQ43" s="11">
        <v>0.467</v>
      </c>
      <c r="AR43" s="11">
        <v>7.0</v>
      </c>
      <c r="AS43" s="11">
        <v>0.31</v>
      </c>
      <c r="AT43" s="11">
        <v>14.7</v>
      </c>
      <c r="AU43" s="11">
        <v>20.4</v>
      </c>
      <c r="AV43" s="11">
        <v>24.4</v>
      </c>
      <c r="AW43" s="11">
        <v>34.8</v>
      </c>
      <c r="AX43" s="11">
        <v>11.3</v>
      </c>
      <c r="AY43" s="11">
        <v>5.4</v>
      </c>
      <c r="AZ43" s="11">
        <v>16.0</v>
      </c>
      <c r="BA43" s="11">
        <v>18.6</v>
      </c>
      <c r="BB43" s="11">
        <v>65.7</v>
      </c>
    </row>
    <row r="44">
      <c r="A44" s="2" t="s">
        <v>106</v>
      </c>
      <c r="B44" s="5">
        <v>1.0</v>
      </c>
      <c r="C44" s="5">
        <v>19.0</v>
      </c>
      <c r="D44" s="5">
        <v>9.0</v>
      </c>
      <c r="E44" s="5">
        <v>16.53</v>
      </c>
      <c r="F44" s="5">
        <v>10.84</v>
      </c>
      <c r="G44" s="5">
        <v>103.2</v>
      </c>
      <c r="H44" s="5">
        <v>0.0</v>
      </c>
      <c r="I44" s="5">
        <v>0.0</v>
      </c>
      <c r="J44" s="5">
        <v>25.6</v>
      </c>
      <c r="K44" s="5">
        <v>56.9</v>
      </c>
      <c r="L44" s="5">
        <v>0.45</v>
      </c>
      <c r="M44" s="5">
        <v>19.1</v>
      </c>
      <c r="N44" s="5">
        <v>37.7</v>
      </c>
      <c r="O44" s="5">
        <v>0.507</v>
      </c>
      <c r="P44" s="5">
        <v>6.5</v>
      </c>
      <c r="Q44" s="5">
        <v>0.339</v>
      </c>
      <c r="R44" s="5">
        <v>0.674</v>
      </c>
      <c r="S44" s="5">
        <v>11.4</v>
      </c>
      <c r="T44" s="5">
        <v>22.2</v>
      </c>
      <c r="U44" s="5">
        <v>33.6</v>
      </c>
      <c r="V44" s="5">
        <v>14.1</v>
      </c>
      <c r="W44" s="5">
        <v>8.8</v>
      </c>
      <c r="X44" s="5">
        <v>2.9</v>
      </c>
      <c r="Y44" s="5">
        <v>68.4</v>
      </c>
      <c r="Z44" s="5">
        <v>48.7</v>
      </c>
      <c r="AA44" s="5">
        <v>25.9</v>
      </c>
      <c r="AB44" s="5">
        <v>22.8</v>
      </c>
      <c r="AC44" s="5">
        <v>0.719</v>
      </c>
      <c r="AD44" s="5">
        <v>8.0</v>
      </c>
      <c r="AE44" s="5">
        <v>2.9</v>
      </c>
      <c r="AF44" s="11">
        <v>13.0</v>
      </c>
      <c r="AG44" s="11">
        <v>9.0</v>
      </c>
      <c r="AH44" s="11">
        <v>94.6</v>
      </c>
      <c r="AI44" s="11">
        <v>19.3</v>
      </c>
      <c r="AJ44" s="11">
        <v>10.7</v>
      </c>
      <c r="AK44" s="11">
        <v>15.8</v>
      </c>
      <c r="AL44" s="11">
        <v>13.1</v>
      </c>
      <c r="AM44" s="11">
        <v>19.1</v>
      </c>
      <c r="AN44" s="11">
        <v>20.5</v>
      </c>
      <c r="AO44" s="11">
        <v>0.422</v>
      </c>
      <c r="AP44" s="11">
        <v>12.8</v>
      </c>
      <c r="AQ44" s="11">
        <v>0.496</v>
      </c>
      <c r="AR44" s="11">
        <v>7.7</v>
      </c>
      <c r="AS44" s="11">
        <v>0.338</v>
      </c>
      <c r="AT44" s="11">
        <v>14.0</v>
      </c>
      <c r="AU44" s="11">
        <v>19.5</v>
      </c>
      <c r="AV44" s="11">
        <v>22.2</v>
      </c>
      <c r="AW44" s="11">
        <v>30.2</v>
      </c>
      <c r="AX44" s="11">
        <v>11.8</v>
      </c>
      <c r="AY44" s="11">
        <v>6.8</v>
      </c>
      <c r="AZ44" s="11">
        <v>16.6</v>
      </c>
      <c r="BA44" s="11">
        <v>16.9</v>
      </c>
      <c r="BB44" s="11">
        <v>62.8</v>
      </c>
    </row>
    <row r="45">
      <c r="A45" s="2" t="s">
        <v>120</v>
      </c>
      <c r="B45" s="5">
        <v>1.0</v>
      </c>
      <c r="C45" s="5">
        <v>21.0</v>
      </c>
      <c r="D45" s="5">
        <v>8.0</v>
      </c>
      <c r="E45" s="5">
        <v>12.04</v>
      </c>
      <c r="F45" s="5">
        <v>7.13</v>
      </c>
      <c r="G45" s="5">
        <v>99.9</v>
      </c>
      <c r="H45" s="5">
        <v>1.0</v>
      </c>
      <c r="I45" s="5">
        <v>0.0</v>
      </c>
      <c r="J45" s="5">
        <v>24.0</v>
      </c>
      <c r="K45" s="5">
        <v>56.8</v>
      </c>
      <c r="L45" s="5">
        <v>0.423</v>
      </c>
      <c r="M45" s="5">
        <v>18.8</v>
      </c>
      <c r="N45" s="5">
        <v>37.2</v>
      </c>
      <c r="O45" s="5">
        <v>0.505</v>
      </c>
      <c r="P45" s="5">
        <v>5.2</v>
      </c>
      <c r="Q45" s="5">
        <v>0.266</v>
      </c>
      <c r="R45" s="5">
        <v>0.647</v>
      </c>
      <c r="S45" s="5">
        <v>12.8</v>
      </c>
      <c r="T45" s="5">
        <v>24.8</v>
      </c>
      <c r="U45" s="5">
        <v>37.5</v>
      </c>
      <c r="V45" s="5">
        <v>14.2</v>
      </c>
      <c r="W45" s="5">
        <v>8.8</v>
      </c>
      <c r="X45" s="5">
        <v>3.4</v>
      </c>
      <c r="Y45" s="5">
        <v>65.9</v>
      </c>
      <c r="Z45" s="5">
        <v>54.4</v>
      </c>
      <c r="AA45" s="5">
        <v>30.5</v>
      </c>
      <c r="AB45" s="5">
        <v>23.9</v>
      </c>
      <c r="AC45" s="5">
        <v>0.719</v>
      </c>
      <c r="AD45" s="5">
        <v>10.1</v>
      </c>
      <c r="AE45" s="5">
        <v>3.0</v>
      </c>
      <c r="AF45" s="11">
        <v>12.0</v>
      </c>
      <c r="AG45" s="11">
        <v>10.0</v>
      </c>
      <c r="AH45" s="11">
        <v>92.5</v>
      </c>
      <c r="AI45" s="11">
        <v>19.6</v>
      </c>
      <c r="AJ45" s="11">
        <v>12.7</v>
      </c>
      <c r="AK45" s="11">
        <v>19.6</v>
      </c>
      <c r="AL45" s="11">
        <v>12.7</v>
      </c>
      <c r="AM45" s="11">
        <v>15.1</v>
      </c>
      <c r="AN45" s="11">
        <v>21.4</v>
      </c>
      <c r="AO45" s="11">
        <v>0.394</v>
      </c>
      <c r="AP45" s="11">
        <v>14.1</v>
      </c>
      <c r="AQ45" s="11">
        <v>0.462</v>
      </c>
      <c r="AR45" s="11">
        <v>7.4</v>
      </c>
      <c r="AS45" s="11">
        <v>0.308</v>
      </c>
      <c r="AT45" s="11">
        <v>10.8</v>
      </c>
      <c r="AU45" s="11">
        <v>15.0</v>
      </c>
      <c r="AV45" s="11">
        <v>23.5</v>
      </c>
      <c r="AW45" s="11">
        <v>33.6</v>
      </c>
      <c r="AX45" s="11">
        <v>12.5</v>
      </c>
      <c r="AY45" s="11">
        <v>6.3</v>
      </c>
      <c r="AZ45" s="11">
        <v>14.5</v>
      </c>
      <c r="BA45" s="11">
        <v>17.3</v>
      </c>
      <c r="BB45" s="11">
        <v>61.0</v>
      </c>
    </row>
    <row r="46">
      <c r="A46" s="2" t="s">
        <v>73</v>
      </c>
      <c r="B46" s="5">
        <v>1.0</v>
      </c>
      <c r="C46" s="5">
        <v>22.0</v>
      </c>
      <c r="D46" s="5">
        <v>14.0</v>
      </c>
      <c r="E46" s="5">
        <v>9.94</v>
      </c>
      <c r="F46" s="5">
        <v>4.3</v>
      </c>
      <c r="G46" s="5">
        <v>111.7</v>
      </c>
      <c r="H46" s="5">
        <v>2.0</v>
      </c>
      <c r="I46" s="5">
        <v>0.0</v>
      </c>
      <c r="J46" s="5">
        <v>26.3</v>
      </c>
      <c r="K46" s="5">
        <v>58.1</v>
      </c>
      <c r="L46" s="5">
        <v>0.453</v>
      </c>
      <c r="M46" s="5">
        <v>17.1</v>
      </c>
      <c r="N46" s="5">
        <v>32.5</v>
      </c>
      <c r="O46" s="5">
        <v>0.527</v>
      </c>
      <c r="P46" s="5">
        <v>9.2</v>
      </c>
      <c r="Q46" s="5">
        <v>0.36</v>
      </c>
      <c r="R46" s="5">
        <v>0.761</v>
      </c>
      <c r="S46" s="5">
        <v>10.3</v>
      </c>
      <c r="T46" s="5">
        <v>25.8</v>
      </c>
      <c r="U46" s="5">
        <v>36.2</v>
      </c>
      <c r="V46" s="5">
        <v>14.4</v>
      </c>
      <c r="W46" s="5">
        <v>5.2</v>
      </c>
      <c r="X46" s="5">
        <v>4.1</v>
      </c>
      <c r="Y46" s="5">
        <v>76.1</v>
      </c>
      <c r="Z46" s="5">
        <v>58.7</v>
      </c>
      <c r="AA46" s="5">
        <v>35.4</v>
      </c>
      <c r="AB46" s="5">
        <v>23.3</v>
      </c>
      <c r="AC46" s="5">
        <v>0.71</v>
      </c>
      <c r="AD46" s="5">
        <v>10.2</v>
      </c>
      <c r="AE46" s="5">
        <v>3.3</v>
      </c>
      <c r="AF46" s="11">
        <v>11.0</v>
      </c>
      <c r="AG46" s="11">
        <v>6.0</v>
      </c>
      <c r="AH46" s="11">
        <v>103.4</v>
      </c>
      <c r="AI46" s="11">
        <v>25.6</v>
      </c>
      <c r="AJ46" s="11">
        <v>14.3</v>
      </c>
      <c r="AK46" s="11">
        <v>18.8</v>
      </c>
      <c r="AL46" s="11">
        <v>11.2</v>
      </c>
      <c r="AM46" s="11">
        <v>16.2</v>
      </c>
      <c r="AN46" s="11">
        <v>25.0</v>
      </c>
      <c r="AO46" s="11">
        <v>0.426</v>
      </c>
      <c r="AP46" s="11">
        <v>17.2</v>
      </c>
      <c r="AQ46" s="11">
        <v>0.485</v>
      </c>
      <c r="AR46" s="11">
        <v>7.8</v>
      </c>
      <c r="AS46" s="11">
        <v>0.335</v>
      </c>
      <c r="AT46" s="11">
        <v>12.8</v>
      </c>
      <c r="AU46" s="11">
        <v>18.0</v>
      </c>
      <c r="AV46" s="11">
        <v>23.7</v>
      </c>
      <c r="AW46" s="11">
        <v>33.8</v>
      </c>
      <c r="AX46" s="11">
        <v>13.2</v>
      </c>
      <c r="AY46" s="11">
        <v>5.1</v>
      </c>
      <c r="AZ46" s="11">
        <v>11.4</v>
      </c>
      <c r="BA46" s="11">
        <v>17.8</v>
      </c>
      <c r="BB46" s="11">
        <v>70.5</v>
      </c>
    </row>
    <row r="47">
      <c r="A47" s="2" t="s">
        <v>74</v>
      </c>
      <c r="B47" s="5">
        <v>1.0</v>
      </c>
      <c r="C47" s="5">
        <v>25.0</v>
      </c>
      <c r="D47" s="5">
        <v>15.0</v>
      </c>
      <c r="E47" s="5">
        <v>16.42</v>
      </c>
      <c r="F47" s="5">
        <v>9.07</v>
      </c>
      <c r="G47" s="5">
        <v>112.9</v>
      </c>
      <c r="H47" s="5">
        <v>4.0</v>
      </c>
      <c r="I47" s="5">
        <v>0.0</v>
      </c>
      <c r="J47" s="5">
        <v>30.2</v>
      </c>
      <c r="K47" s="5">
        <v>61.1</v>
      </c>
      <c r="L47" s="5">
        <v>0.494</v>
      </c>
      <c r="M47" s="5">
        <v>22.6</v>
      </c>
      <c r="N47" s="5">
        <v>42.0</v>
      </c>
      <c r="O47" s="5">
        <v>0.54</v>
      </c>
      <c r="P47" s="5">
        <v>7.6</v>
      </c>
      <c r="Q47" s="5">
        <v>0.395</v>
      </c>
      <c r="R47" s="5">
        <v>0.714</v>
      </c>
      <c r="S47" s="5">
        <v>10.6</v>
      </c>
      <c r="T47" s="5">
        <v>27.1</v>
      </c>
      <c r="U47" s="5">
        <v>37.6</v>
      </c>
      <c r="V47" s="5">
        <v>19.3</v>
      </c>
      <c r="W47" s="5">
        <v>6.5</v>
      </c>
      <c r="X47" s="5">
        <v>3.2</v>
      </c>
      <c r="Y47" s="5">
        <v>81.4</v>
      </c>
      <c r="Z47" s="5">
        <v>61.5</v>
      </c>
      <c r="AA47" s="5">
        <v>40.5</v>
      </c>
      <c r="AB47" s="5">
        <v>21.0</v>
      </c>
      <c r="AC47" s="5">
        <v>0.724</v>
      </c>
      <c r="AD47" s="5">
        <v>9.2</v>
      </c>
      <c r="AE47" s="5">
        <v>3.9</v>
      </c>
      <c r="AF47" s="11">
        <v>9.0</v>
      </c>
      <c r="AG47" s="11">
        <v>5.0</v>
      </c>
      <c r="AH47" s="11">
        <v>102.7</v>
      </c>
      <c r="AI47" s="11">
        <v>19.1</v>
      </c>
      <c r="AJ47" s="11">
        <v>13.4</v>
      </c>
      <c r="AK47" s="11">
        <v>18.8</v>
      </c>
      <c r="AL47" s="11">
        <v>12.6</v>
      </c>
      <c r="AM47" s="11">
        <v>15.9</v>
      </c>
      <c r="AN47" s="11">
        <v>27.2</v>
      </c>
      <c r="AO47" s="11">
        <v>0.443</v>
      </c>
      <c r="AP47" s="11">
        <v>19.7</v>
      </c>
      <c r="AQ47" s="11">
        <v>0.487</v>
      </c>
      <c r="AR47" s="11">
        <v>7.5</v>
      </c>
      <c r="AS47" s="11">
        <v>0.359</v>
      </c>
      <c r="AT47" s="11">
        <v>12.1</v>
      </c>
      <c r="AU47" s="11">
        <v>16.6</v>
      </c>
      <c r="AV47" s="11">
        <v>22.7</v>
      </c>
      <c r="AW47" s="11">
        <v>31.9</v>
      </c>
      <c r="AX47" s="11">
        <v>14.8</v>
      </c>
      <c r="AY47" s="11">
        <v>7.1</v>
      </c>
      <c r="AZ47" s="11">
        <v>11.9</v>
      </c>
      <c r="BA47" s="11">
        <v>17.6</v>
      </c>
      <c r="BB47" s="11">
        <v>74.1</v>
      </c>
    </row>
    <row r="48">
      <c r="A48" s="2" t="s">
        <v>107</v>
      </c>
      <c r="B48" s="5">
        <v>0.0</v>
      </c>
      <c r="C48" s="5">
        <v>26.0</v>
      </c>
      <c r="D48" s="5">
        <v>15.0</v>
      </c>
      <c r="E48" s="5">
        <v>0.29</v>
      </c>
      <c r="F48" s="5">
        <v>-2.62</v>
      </c>
      <c r="G48" s="5">
        <v>106.8</v>
      </c>
      <c r="H48" s="5">
        <v>0.0</v>
      </c>
      <c r="I48" s="5">
        <v>0.0</v>
      </c>
      <c r="J48" s="5">
        <v>26.6</v>
      </c>
      <c r="K48" s="5">
        <v>57.6</v>
      </c>
      <c r="L48" s="5">
        <v>0.462</v>
      </c>
      <c r="M48" s="5">
        <v>18.3</v>
      </c>
      <c r="N48" s="5">
        <v>35.1</v>
      </c>
      <c r="O48" s="5">
        <v>0.522</v>
      </c>
      <c r="P48" s="5">
        <v>8.3</v>
      </c>
      <c r="Q48" s="5">
        <v>0.368</v>
      </c>
      <c r="R48" s="5">
        <v>0.662</v>
      </c>
      <c r="S48" s="5">
        <v>9.6</v>
      </c>
      <c r="T48" s="5">
        <v>25.6</v>
      </c>
      <c r="U48" s="5">
        <v>35.2</v>
      </c>
      <c r="V48" s="5">
        <v>14.4</v>
      </c>
      <c r="W48" s="5">
        <v>8.0</v>
      </c>
      <c r="X48" s="5">
        <v>2.8</v>
      </c>
      <c r="Y48" s="5">
        <v>75.3</v>
      </c>
      <c r="Z48" s="5">
        <v>56.0</v>
      </c>
      <c r="AA48" s="5">
        <v>34.1</v>
      </c>
      <c r="AB48" s="5">
        <v>21.9</v>
      </c>
      <c r="AC48" s="5">
        <v>0.686</v>
      </c>
      <c r="AD48" s="5">
        <v>9.1</v>
      </c>
      <c r="AE48" s="5">
        <v>3.0</v>
      </c>
      <c r="AF48" s="11">
        <v>8.0</v>
      </c>
      <c r="AG48" s="11">
        <v>3.0</v>
      </c>
      <c r="AH48" s="11">
        <v>97.7</v>
      </c>
      <c r="AI48" s="11">
        <v>22.5</v>
      </c>
      <c r="AJ48" s="11">
        <v>13.8</v>
      </c>
      <c r="AK48" s="11">
        <v>20.9</v>
      </c>
      <c r="AL48" s="11">
        <v>12.4</v>
      </c>
      <c r="AM48" s="11">
        <v>17.9</v>
      </c>
      <c r="AN48" s="11">
        <v>24.1</v>
      </c>
      <c r="AO48" s="11">
        <v>0.429</v>
      </c>
      <c r="AP48" s="11">
        <v>16.7</v>
      </c>
      <c r="AQ48" s="11">
        <v>0.491</v>
      </c>
      <c r="AR48" s="11">
        <v>7.3</v>
      </c>
      <c r="AS48" s="11">
        <v>0.334</v>
      </c>
      <c r="AT48" s="11">
        <v>13.5</v>
      </c>
      <c r="AU48" s="11">
        <v>19.6</v>
      </c>
      <c r="AV48" s="11">
        <v>24.7</v>
      </c>
      <c r="AW48" s="11">
        <v>33.9</v>
      </c>
      <c r="AX48" s="11">
        <v>11.3</v>
      </c>
      <c r="AY48" s="11">
        <v>6.6</v>
      </c>
      <c r="AZ48" s="11">
        <v>14.5</v>
      </c>
      <c r="BA48" s="11">
        <v>19.4</v>
      </c>
      <c r="BB48" s="11">
        <v>68.9</v>
      </c>
    </row>
    <row r="49">
      <c r="A49" s="2" t="s">
        <v>108</v>
      </c>
      <c r="B49" s="5">
        <v>1.0</v>
      </c>
      <c r="C49" s="5">
        <v>25.0</v>
      </c>
      <c r="D49" s="5">
        <v>15.0</v>
      </c>
      <c r="E49" s="5">
        <v>15.09</v>
      </c>
      <c r="F49" s="5">
        <v>7.28</v>
      </c>
      <c r="G49" s="5">
        <v>109.3</v>
      </c>
      <c r="H49" s="5">
        <v>3.0</v>
      </c>
      <c r="I49" s="5">
        <v>0.0</v>
      </c>
      <c r="J49" s="5">
        <v>24.1</v>
      </c>
      <c r="K49" s="5">
        <v>54.8</v>
      </c>
      <c r="L49" s="5">
        <v>0.44</v>
      </c>
      <c r="M49" s="5">
        <v>18.0</v>
      </c>
      <c r="N49" s="5">
        <v>36.1</v>
      </c>
      <c r="O49" s="5">
        <v>0.498</v>
      </c>
      <c r="P49" s="5">
        <v>6.1</v>
      </c>
      <c r="Q49" s="5">
        <v>0.327</v>
      </c>
      <c r="R49" s="5">
        <v>0.757</v>
      </c>
      <c r="S49" s="5">
        <v>12.2</v>
      </c>
      <c r="T49" s="5">
        <v>24.7</v>
      </c>
      <c r="U49" s="5">
        <v>36.8</v>
      </c>
      <c r="V49" s="5">
        <v>12.8</v>
      </c>
      <c r="W49" s="5">
        <v>6.9</v>
      </c>
      <c r="X49" s="5">
        <v>2.4</v>
      </c>
      <c r="Y49" s="5">
        <v>73.5</v>
      </c>
      <c r="Z49" s="5">
        <v>54.6</v>
      </c>
      <c r="AA49" s="5">
        <v>29.7</v>
      </c>
      <c r="AB49" s="5">
        <v>24.9</v>
      </c>
      <c r="AC49" s="5">
        <v>0.703</v>
      </c>
      <c r="AD49" s="5">
        <v>10.4</v>
      </c>
      <c r="AE49" s="5">
        <v>4.0</v>
      </c>
      <c r="AF49" s="11">
        <v>9.0</v>
      </c>
      <c r="AG49" s="11">
        <v>4.0</v>
      </c>
      <c r="AH49" s="11">
        <v>97.7</v>
      </c>
      <c r="AI49" s="11">
        <v>18.7</v>
      </c>
      <c r="AJ49" s="11">
        <v>19.2</v>
      </c>
      <c r="AK49" s="11">
        <v>25.3</v>
      </c>
      <c r="AL49" s="11">
        <v>12.3</v>
      </c>
      <c r="AM49" s="11">
        <v>18.2</v>
      </c>
      <c r="AN49" s="11">
        <v>22.1</v>
      </c>
      <c r="AO49" s="11">
        <v>0.405</v>
      </c>
      <c r="AP49" s="11">
        <v>14.1</v>
      </c>
      <c r="AQ49" s="11">
        <v>0.473</v>
      </c>
      <c r="AR49" s="11">
        <v>8.0</v>
      </c>
      <c r="AS49" s="11">
        <v>0.322</v>
      </c>
      <c r="AT49" s="11">
        <v>13.5</v>
      </c>
      <c r="AU49" s="11">
        <v>19.2</v>
      </c>
      <c r="AV49" s="11">
        <v>21.1</v>
      </c>
      <c r="AW49" s="11">
        <v>31.5</v>
      </c>
      <c r="AX49" s="11">
        <v>13.1</v>
      </c>
      <c r="AY49" s="11">
        <v>7.3</v>
      </c>
      <c r="AZ49" s="11">
        <v>14.2</v>
      </c>
      <c r="BA49" s="11">
        <v>20.3</v>
      </c>
      <c r="BB49" s="11">
        <v>65.7</v>
      </c>
    </row>
    <row r="50">
      <c r="A50" s="2" t="s">
        <v>75</v>
      </c>
      <c r="B50" s="5">
        <v>1.0</v>
      </c>
      <c r="C50" s="5">
        <v>22.0</v>
      </c>
      <c r="D50" s="5">
        <v>10.0</v>
      </c>
      <c r="E50" s="5">
        <v>12.68</v>
      </c>
      <c r="F50" s="5">
        <v>8.59</v>
      </c>
      <c r="G50" s="5">
        <v>110.4</v>
      </c>
      <c r="H50" s="5">
        <v>0.0</v>
      </c>
      <c r="I50" s="5">
        <v>0.0</v>
      </c>
      <c r="J50" s="5">
        <v>26.6</v>
      </c>
      <c r="K50" s="5">
        <v>57.2</v>
      </c>
      <c r="L50" s="5">
        <v>0.465</v>
      </c>
      <c r="M50" s="5">
        <v>16.1</v>
      </c>
      <c r="N50" s="5">
        <v>30.1</v>
      </c>
      <c r="O50" s="5">
        <v>0.535</v>
      </c>
      <c r="P50" s="5">
        <v>10.5</v>
      </c>
      <c r="Q50" s="5">
        <v>0.387</v>
      </c>
      <c r="R50" s="5">
        <v>0.731</v>
      </c>
      <c r="S50" s="5">
        <v>6.1</v>
      </c>
      <c r="T50" s="5">
        <v>26.6</v>
      </c>
      <c r="U50" s="5">
        <v>32.6</v>
      </c>
      <c r="V50" s="5">
        <v>13.9</v>
      </c>
      <c r="W50" s="5">
        <v>4.4</v>
      </c>
      <c r="X50" s="5">
        <v>2.2</v>
      </c>
      <c r="Y50" s="5">
        <v>72.5</v>
      </c>
      <c r="Z50" s="5">
        <v>58.5</v>
      </c>
      <c r="AA50" s="5">
        <v>36.7</v>
      </c>
      <c r="AB50" s="5">
        <v>21.8</v>
      </c>
      <c r="AC50" s="5">
        <v>0.706</v>
      </c>
      <c r="AD50" s="5">
        <v>8.8</v>
      </c>
      <c r="AE50" s="5">
        <v>3.0</v>
      </c>
      <c r="AF50" s="11">
        <v>13.0</v>
      </c>
      <c r="AG50" s="11">
        <v>11.0</v>
      </c>
      <c r="AH50" s="11">
        <v>104.2</v>
      </c>
      <c r="AI50" s="11">
        <v>27.1</v>
      </c>
      <c r="AJ50" s="11">
        <v>8.9</v>
      </c>
      <c r="AK50" s="11">
        <v>12.1</v>
      </c>
      <c r="AL50" s="11">
        <v>9.0</v>
      </c>
      <c r="AM50" s="11">
        <v>15.6</v>
      </c>
      <c r="AN50" s="11">
        <v>25.2</v>
      </c>
      <c r="AO50" s="11">
        <v>0.431</v>
      </c>
      <c r="AP50" s="11">
        <v>17.9</v>
      </c>
      <c r="AQ50" s="11">
        <v>0.487</v>
      </c>
      <c r="AR50" s="11">
        <v>7.4</v>
      </c>
      <c r="AS50" s="11">
        <v>0.337</v>
      </c>
      <c r="AT50" s="11">
        <v>10.6</v>
      </c>
      <c r="AU50" s="11">
        <v>15.0</v>
      </c>
      <c r="AV50" s="11">
        <v>26.0</v>
      </c>
      <c r="AW50" s="11">
        <v>34.8</v>
      </c>
      <c r="AX50" s="11">
        <v>14.1</v>
      </c>
      <c r="AY50" s="11">
        <v>4.7</v>
      </c>
      <c r="AZ50" s="11">
        <v>8.7</v>
      </c>
      <c r="BA50" s="11">
        <v>13.5</v>
      </c>
      <c r="BB50" s="11">
        <v>68.4</v>
      </c>
    </row>
    <row r="51">
      <c r="A51" s="2" t="s">
        <v>76</v>
      </c>
      <c r="B51" s="5">
        <v>1.0</v>
      </c>
      <c r="C51" s="5">
        <v>26.0</v>
      </c>
      <c r="D51" s="5">
        <v>12.0</v>
      </c>
      <c r="E51" s="5">
        <v>21.31</v>
      </c>
      <c r="F51" s="5">
        <v>10.87</v>
      </c>
      <c r="G51" s="5">
        <v>109.5</v>
      </c>
      <c r="H51" s="5">
        <v>4.0</v>
      </c>
      <c r="I51" s="5">
        <v>0.0</v>
      </c>
      <c r="J51" s="5">
        <v>28.2</v>
      </c>
      <c r="K51" s="5">
        <v>60.3</v>
      </c>
      <c r="L51" s="5">
        <v>0.468</v>
      </c>
      <c r="M51" s="5">
        <v>21.1</v>
      </c>
      <c r="N51" s="5">
        <v>39.2</v>
      </c>
      <c r="O51" s="5">
        <v>0.538</v>
      </c>
      <c r="P51" s="5">
        <v>7.1</v>
      </c>
      <c r="Q51" s="5">
        <v>0.339</v>
      </c>
      <c r="R51" s="5">
        <v>0.752</v>
      </c>
      <c r="S51" s="5">
        <v>9.8</v>
      </c>
      <c r="T51" s="5">
        <v>24.6</v>
      </c>
      <c r="U51" s="5">
        <v>34.4</v>
      </c>
      <c r="V51" s="5">
        <v>16.1</v>
      </c>
      <c r="W51" s="5">
        <v>8.1</v>
      </c>
      <c r="X51" s="5">
        <v>3.7</v>
      </c>
      <c r="Y51" s="5">
        <v>77.9</v>
      </c>
      <c r="Z51" s="5">
        <v>55.9</v>
      </c>
      <c r="AA51" s="5">
        <v>36.1</v>
      </c>
      <c r="AB51" s="5">
        <v>19.8</v>
      </c>
      <c r="AC51" s="5">
        <v>0.724</v>
      </c>
      <c r="AD51" s="5">
        <v>10.2</v>
      </c>
      <c r="AE51" s="5">
        <v>3.3</v>
      </c>
      <c r="AF51" s="11">
        <v>8.0</v>
      </c>
      <c r="AG51" s="11">
        <v>6.0</v>
      </c>
      <c r="AH51" s="11">
        <v>94.8</v>
      </c>
      <c r="AI51" s="11">
        <v>21.1</v>
      </c>
      <c r="AJ51" s="11">
        <v>14.3</v>
      </c>
      <c r="AK51" s="11">
        <v>19.0</v>
      </c>
      <c r="AL51" s="11">
        <v>11.7</v>
      </c>
      <c r="AM51" s="11">
        <v>17.6</v>
      </c>
      <c r="AN51" s="11">
        <v>23.5</v>
      </c>
      <c r="AO51" s="11">
        <v>0.42</v>
      </c>
      <c r="AP51" s="11">
        <v>17.0</v>
      </c>
      <c r="AQ51" s="11">
        <v>0.471</v>
      </c>
      <c r="AR51" s="11">
        <v>6.5</v>
      </c>
      <c r="AS51" s="11">
        <v>0.327</v>
      </c>
      <c r="AT51" s="11">
        <v>13.9</v>
      </c>
      <c r="AU51" s="11">
        <v>19.3</v>
      </c>
      <c r="AV51" s="11">
        <v>24.8</v>
      </c>
      <c r="AW51" s="11">
        <v>35.0</v>
      </c>
      <c r="AX51" s="11">
        <v>11.4</v>
      </c>
      <c r="AY51" s="11">
        <v>5.7</v>
      </c>
      <c r="AZ51" s="11">
        <v>16.2</v>
      </c>
      <c r="BA51" s="11">
        <v>18.0</v>
      </c>
      <c r="BB51" s="11">
        <v>67.4</v>
      </c>
    </row>
    <row r="52">
      <c r="A52" s="2" t="s">
        <v>109</v>
      </c>
      <c r="B52" s="5">
        <v>0.0</v>
      </c>
      <c r="C52" s="5">
        <v>26.0</v>
      </c>
      <c r="D52" s="5">
        <v>17.0</v>
      </c>
      <c r="E52" s="5">
        <v>2.28</v>
      </c>
      <c r="F52" s="5">
        <v>-6.63</v>
      </c>
      <c r="G52" s="5">
        <v>115.1</v>
      </c>
      <c r="H52" s="5">
        <v>0.0</v>
      </c>
      <c r="I52" s="5">
        <v>0.0</v>
      </c>
      <c r="J52" s="5">
        <v>29.9</v>
      </c>
      <c r="K52" s="5">
        <v>58.2</v>
      </c>
      <c r="L52" s="5">
        <v>0.514</v>
      </c>
      <c r="M52" s="5">
        <v>21.6</v>
      </c>
      <c r="N52" s="5">
        <v>37.8</v>
      </c>
      <c r="O52" s="5">
        <v>0.571</v>
      </c>
      <c r="P52" s="5">
        <v>8.3</v>
      </c>
      <c r="Q52" s="5">
        <v>0.408</v>
      </c>
      <c r="R52" s="5">
        <v>0.657</v>
      </c>
      <c r="S52" s="5">
        <v>7.9</v>
      </c>
      <c r="T52" s="5">
        <v>26.0</v>
      </c>
      <c r="U52" s="5">
        <v>34.0</v>
      </c>
      <c r="V52" s="5">
        <v>18.6</v>
      </c>
      <c r="W52" s="5">
        <v>7.0</v>
      </c>
      <c r="X52" s="5">
        <v>2.9</v>
      </c>
      <c r="Y52" s="5">
        <v>78.6</v>
      </c>
      <c r="Z52" s="5">
        <v>58.8</v>
      </c>
      <c r="AA52" s="5">
        <v>37.3</v>
      </c>
      <c r="AB52" s="5">
        <v>21.5</v>
      </c>
      <c r="AC52" s="5">
        <v>0.687</v>
      </c>
      <c r="AD52" s="5">
        <v>8.1</v>
      </c>
      <c r="AE52" s="5">
        <v>3.1</v>
      </c>
      <c r="AF52" s="11">
        <v>8.0</v>
      </c>
      <c r="AG52" s="11">
        <v>1.0</v>
      </c>
      <c r="AH52" s="11">
        <v>101.0</v>
      </c>
      <c r="AI52" s="11">
        <v>20.4</v>
      </c>
      <c r="AJ52" s="11">
        <v>10.4</v>
      </c>
      <c r="AK52" s="11">
        <v>15.9</v>
      </c>
      <c r="AL52" s="11">
        <v>10.2</v>
      </c>
      <c r="AM52" s="11">
        <v>12.6</v>
      </c>
      <c r="AN52" s="11">
        <v>26.6</v>
      </c>
      <c r="AO52" s="11">
        <v>0.453</v>
      </c>
      <c r="AP52" s="11">
        <v>19.1</v>
      </c>
      <c r="AQ52" s="11">
        <v>0.512</v>
      </c>
      <c r="AR52" s="11">
        <v>7.6</v>
      </c>
      <c r="AS52" s="11">
        <v>0.352</v>
      </c>
      <c r="AT52" s="11">
        <v>8.1</v>
      </c>
      <c r="AU52" s="11">
        <v>11.8</v>
      </c>
      <c r="AV52" s="11">
        <v>23.3</v>
      </c>
      <c r="AW52" s="11">
        <v>31.4</v>
      </c>
      <c r="AX52" s="11">
        <v>14.4</v>
      </c>
      <c r="AY52" s="11">
        <v>5.9</v>
      </c>
      <c r="AZ52" s="11">
        <v>12.3</v>
      </c>
      <c r="BA52" s="11">
        <v>14.8</v>
      </c>
      <c r="BB52" s="11">
        <v>69.0</v>
      </c>
    </row>
    <row r="53">
      <c r="A53" s="2" t="s">
        <v>77</v>
      </c>
      <c r="B53" s="5">
        <v>1.0</v>
      </c>
      <c r="C53" s="5">
        <v>27.0</v>
      </c>
      <c r="D53" s="5">
        <v>13.0</v>
      </c>
      <c r="E53" s="5">
        <v>19.81</v>
      </c>
      <c r="F53" s="5">
        <v>12.81</v>
      </c>
      <c r="G53" s="5">
        <v>106.2</v>
      </c>
      <c r="H53" s="5">
        <v>8.0</v>
      </c>
      <c r="I53" s="5">
        <v>0.0</v>
      </c>
      <c r="J53" s="5">
        <v>27.6</v>
      </c>
      <c r="K53" s="5">
        <v>59.4</v>
      </c>
      <c r="L53" s="5">
        <v>0.466</v>
      </c>
      <c r="M53" s="5">
        <v>20.7</v>
      </c>
      <c r="N53" s="5">
        <v>39.1</v>
      </c>
      <c r="O53" s="5">
        <v>0.529</v>
      </c>
      <c r="P53" s="5">
        <v>7.0</v>
      </c>
      <c r="Q53" s="5">
        <v>0.344</v>
      </c>
      <c r="R53" s="5">
        <v>0.717</v>
      </c>
      <c r="S53" s="5">
        <v>9.7</v>
      </c>
      <c r="T53" s="5">
        <v>26.2</v>
      </c>
      <c r="U53" s="5">
        <v>35.9</v>
      </c>
      <c r="V53" s="5">
        <v>16.4</v>
      </c>
      <c r="W53" s="5">
        <v>8.8</v>
      </c>
      <c r="X53" s="5">
        <v>3.8</v>
      </c>
      <c r="Y53" s="5">
        <v>74.9</v>
      </c>
      <c r="Z53" s="5">
        <v>58.2</v>
      </c>
      <c r="AA53" s="5">
        <v>37.7</v>
      </c>
      <c r="AB53" s="5">
        <v>20.4</v>
      </c>
      <c r="AC53" s="5">
        <v>0.723</v>
      </c>
      <c r="AD53" s="5">
        <v>10.3</v>
      </c>
      <c r="AE53" s="5">
        <v>2.9</v>
      </c>
      <c r="AF53" s="11">
        <v>7.0</v>
      </c>
      <c r="AG53" s="11">
        <v>5.0</v>
      </c>
      <c r="AH53" s="11">
        <v>96.2</v>
      </c>
      <c r="AI53" s="11">
        <v>20.3</v>
      </c>
      <c r="AJ53" s="11">
        <v>12.7</v>
      </c>
      <c r="AK53" s="11">
        <v>17.7</v>
      </c>
      <c r="AL53" s="11">
        <v>12.4</v>
      </c>
      <c r="AM53" s="11">
        <v>16.6</v>
      </c>
      <c r="AN53" s="11">
        <v>24.2</v>
      </c>
      <c r="AO53" s="11">
        <v>0.416</v>
      </c>
      <c r="AP53" s="11">
        <v>17.8</v>
      </c>
      <c r="AQ53" s="11">
        <v>0.472</v>
      </c>
      <c r="AR53" s="11">
        <v>6.4</v>
      </c>
      <c r="AS53" s="11">
        <v>0.312</v>
      </c>
      <c r="AT53" s="11">
        <v>13.1</v>
      </c>
      <c r="AU53" s="11">
        <v>18.2</v>
      </c>
      <c r="AV53" s="11">
        <v>24.5</v>
      </c>
      <c r="AW53" s="11">
        <v>34.8</v>
      </c>
      <c r="AX53" s="11">
        <v>11.2</v>
      </c>
      <c r="AY53" s="11">
        <v>6.1</v>
      </c>
      <c r="AZ53" s="11">
        <v>14.3</v>
      </c>
      <c r="BA53" s="11">
        <v>15.8</v>
      </c>
      <c r="BB53" s="11">
        <v>67.9</v>
      </c>
    </row>
    <row r="54">
      <c r="A54" s="2" t="s">
        <v>110</v>
      </c>
      <c r="B54" s="5">
        <v>0.0</v>
      </c>
      <c r="C54" s="5">
        <v>22.0</v>
      </c>
      <c r="D54" s="5">
        <v>11.0</v>
      </c>
      <c r="E54" s="5">
        <v>-4.76</v>
      </c>
      <c r="F54" s="5">
        <v>-5.76</v>
      </c>
      <c r="G54" s="5">
        <v>104.9</v>
      </c>
      <c r="H54" s="5">
        <v>0.0</v>
      </c>
      <c r="I54" s="5">
        <v>0.0</v>
      </c>
      <c r="J54" s="5">
        <v>26.7</v>
      </c>
      <c r="K54" s="5">
        <v>58.0</v>
      </c>
      <c r="L54" s="5">
        <v>0.461</v>
      </c>
      <c r="M54" s="5">
        <v>18.7</v>
      </c>
      <c r="N54" s="5">
        <v>36.7</v>
      </c>
      <c r="O54" s="5">
        <v>0.509</v>
      </c>
      <c r="P54" s="5">
        <v>8.0</v>
      </c>
      <c r="Q54" s="5">
        <v>0.377</v>
      </c>
      <c r="R54" s="5">
        <v>0.714</v>
      </c>
      <c r="S54" s="5">
        <v>11.6</v>
      </c>
      <c r="T54" s="5">
        <v>24.2</v>
      </c>
      <c r="U54" s="5">
        <v>35.8</v>
      </c>
      <c r="V54" s="5">
        <v>14.9</v>
      </c>
      <c r="W54" s="5">
        <v>7.2</v>
      </c>
      <c r="X54" s="5">
        <v>3.2</v>
      </c>
      <c r="Y54" s="5">
        <v>75.5</v>
      </c>
      <c r="Z54" s="5">
        <v>57.5</v>
      </c>
      <c r="AA54" s="5">
        <v>36.3</v>
      </c>
      <c r="AB54" s="5">
        <v>21.2</v>
      </c>
      <c r="AC54" s="5">
        <v>0.684</v>
      </c>
      <c r="AD54" s="5">
        <v>10.8</v>
      </c>
      <c r="AE54" s="5">
        <v>3.0</v>
      </c>
      <c r="AF54" s="11">
        <v>12.0</v>
      </c>
      <c r="AG54" s="11">
        <v>3.0</v>
      </c>
      <c r="AH54" s="11">
        <v>100.0</v>
      </c>
      <c r="AI54" s="11">
        <v>21.2</v>
      </c>
      <c r="AJ54" s="11">
        <v>14.1</v>
      </c>
      <c r="AK54" s="11">
        <v>19.7</v>
      </c>
      <c r="AL54" s="11">
        <v>16.3</v>
      </c>
      <c r="AM54" s="11">
        <v>17.6</v>
      </c>
      <c r="AN54" s="11">
        <v>25.4</v>
      </c>
      <c r="AO54" s="11">
        <v>0.442</v>
      </c>
      <c r="AP54" s="11">
        <v>18.2</v>
      </c>
      <c r="AQ54" s="11">
        <v>0.503</v>
      </c>
      <c r="AR54" s="11">
        <v>7.2</v>
      </c>
      <c r="AS54" s="11">
        <v>0.338</v>
      </c>
      <c r="AT54" s="11">
        <v>13.9</v>
      </c>
      <c r="AU54" s="11">
        <v>20.4</v>
      </c>
      <c r="AV54" s="11">
        <v>22.2</v>
      </c>
      <c r="AW54" s="11">
        <v>33.1</v>
      </c>
      <c r="AX54" s="11">
        <v>11.9</v>
      </c>
      <c r="AY54" s="11">
        <v>8.7</v>
      </c>
      <c r="AZ54" s="11">
        <v>15.5</v>
      </c>
      <c r="BA54" s="11">
        <v>17.8</v>
      </c>
      <c r="BB54" s="11">
        <v>71.9</v>
      </c>
    </row>
    <row r="55">
      <c r="A55" s="2" t="s">
        <v>78</v>
      </c>
      <c r="B55" s="5">
        <v>1.0</v>
      </c>
      <c r="C55" s="5">
        <v>20.0</v>
      </c>
      <c r="D55" s="5">
        <v>8.0</v>
      </c>
      <c r="E55" s="5">
        <v>16.64</v>
      </c>
      <c r="F55" s="5">
        <v>9.61</v>
      </c>
      <c r="G55" s="5">
        <v>105.7</v>
      </c>
      <c r="H55" s="5">
        <v>5.0</v>
      </c>
      <c r="I55" s="5">
        <v>0.0</v>
      </c>
      <c r="J55" s="5">
        <v>27.1</v>
      </c>
      <c r="K55" s="5">
        <v>56.9</v>
      </c>
      <c r="L55" s="5">
        <v>0.475</v>
      </c>
      <c r="M55" s="5">
        <v>22.0</v>
      </c>
      <c r="N55" s="5">
        <v>40.9</v>
      </c>
      <c r="O55" s="5">
        <v>0.537</v>
      </c>
      <c r="P55" s="5">
        <v>5.1</v>
      </c>
      <c r="Q55" s="5">
        <v>0.317</v>
      </c>
      <c r="R55" s="5">
        <v>0.69</v>
      </c>
      <c r="S55" s="5">
        <v>10.0</v>
      </c>
      <c r="T55" s="5">
        <v>25.2</v>
      </c>
      <c r="U55" s="5">
        <v>35.2</v>
      </c>
      <c r="V55" s="5">
        <v>13.4</v>
      </c>
      <c r="W55" s="5">
        <v>8.4</v>
      </c>
      <c r="X55" s="5">
        <v>5.2</v>
      </c>
      <c r="Y55" s="5">
        <v>74.4</v>
      </c>
      <c r="Z55" s="5">
        <v>55.8</v>
      </c>
      <c r="AA55" s="5">
        <v>39.0</v>
      </c>
      <c r="AB55" s="5">
        <v>16.8</v>
      </c>
      <c r="AC55" s="5">
        <v>0.714</v>
      </c>
      <c r="AD55" s="5">
        <v>9.9</v>
      </c>
      <c r="AE55" s="5">
        <v>2.8</v>
      </c>
      <c r="AF55" s="11">
        <v>13.0</v>
      </c>
      <c r="AG55" s="11">
        <v>10.0</v>
      </c>
      <c r="AH55" s="11">
        <v>95.7</v>
      </c>
      <c r="AI55" s="11">
        <v>16.1</v>
      </c>
      <c r="AJ55" s="11">
        <v>15.2</v>
      </c>
      <c r="AK55" s="11">
        <v>22.1</v>
      </c>
      <c r="AL55" s="11">
        <v>12.9</v>
      </c>
      <c r="AM55" s="11">
        <v>19.1</v>
      </c>
      <c r="AN55" s="11">
        <v>23.4</v>
      </c>
      <c r="AO55" s="11">
        <v>0.42</v>
      </c>
      <c r="AP55" s="11">
        <v>18.3</v>
      </c>
      <c r="AQ55" s="11">
        <v>0.469</v>
      </c>
      <c r="AR55" s="11">
        <v>5.1</v>
      </c>
      <c r="AS55" s="11">
        <v>0.306</v>
      </c>
      <c r="AT55" s="11">
        <v>15.5</v>
      </c>
      <c r="AU55" s="11">
        <v>21.7</v>
      </c>
      <c r="AV55" s="11">
        <v>22.9</v>
      </c>
      <c r="AW55" s="11">
        <v>32.8</v>
      </c>
      <c r="AX55" s="11">
        <v>10.3</v>
      </c>
      <c r="AY55" s="11">
        <v>6.6</v>
      </c>
      <c r="AZ55" s="11">
        <v>14.3</v>
      </c>
      <c r="BA55" s="11">
        <v>18.8</v>
      </c>
      <c r="BB55" s="11">
        <v>67.4</v>
      </c>
    </row>
    <row r="56">
      <c r="A56" s="2" t="s">
        <v>111</v>
      </c>
      <c r="B56" s="5">
        <v>1.0</v>
      </c>
      <c r="C56" s="5">
        <v>20.0</v>
      </c>
      <c r="D56" s="5">
        <v>11.0</v>
      </c>
      <c r="E56" s="5">
        <v>15.36</v>
      </c>
      <c r="F56" s="5">
        <v>7.67</v>
      </c>
      <c r="G56" s="5">
        <v>106.5</v>
      </c>
      <c r="H56" s="5">
        <v>9.0</v>
      </c>
      <c r="I56" s="5">
        <v>0.0</v>
      </c>
      <c r="J56" s="5">
        <v>26.7</v>
      </c>
      <c r="K56" s="5">
        <v>59.2</v>
      </c>
      <c r="L56" s="5">
        <v>0.451</v>
      </c>
      <c r="M56" s="5">
        <v>19.0</v>
      </c>
      <c r="N56" s="5">
        <v>34.4</v>
      </c>
      <c r="O56" s="5">
        <v>0.553</v>
      </c>
      <c r="P56" s="5">
        <v>7.7</v>
      </c>
      <c r="Q56" s="5">
        <v>0.309</v>
      </c>
      <c r="R56" s="5">
        <v>0.68</v>
      </c>
      <c r="S56" s="5">
        <v>11.3</v>
      </c>
      <c r="T56" s="5">
        <v>26.6</v>
      </c>
      <c r="U56" s="5">
        <v>37.9</v>
      </c>
      <c r="V56" s="5">
        <v>12.5</v>
      </c>
      <c r="W56" s="5">
        <v>6.8</v>
      </c>
      <c r="X56" s="5">
        <v>5.7</v>
      </c>
      <c r="Y56" s="5">
        <v>74.7</v>
      </c>
      <c r="Z56" s="5">
        <v>58.5</v>
      </c>
      <c r="AA56" s="5">
        <v>40.4</v>
      </c>
      <c r="AB56" s="5">
        <v>18.1</v>
      </c>
      <c r="AC56" s="5">
        <v>0.702</v>
      </c>
      <c r="AD56" s="5">
        <v>9.7</v>
      </c>
      <c r="AE56" s="5">
        <v>2.8</v>
      </c>
      <c r="AF56" s="11">
        <v>12.0</v>
      </c>
      <c r="AG56" s="11">
        <v>9.0</v>
      </c>
      <c r="AH56" s="11">
        <v>95.5</v>
      </c>
      <c r="AI56" s="11">
        <v>24.8</v>
      </c>
      <c r="AJ56" s="11">
        <v>13.6</v>
      </c>
      <c r="AK56" s="11">
        <v>20.0</v>
      </c>
      <c r="AL56" s="11">
        <v>12.8</v>
      </c>
      <c r="AM56" s="11">
        <v>16.9</v>
      </c>
      <c r="AN56" s="11">
        <v>24.4</v>
      </c>
      <c r="AO56" s="11">
        <v>0.417</v>
      </c>
      <c r="AP56" s="11">
        <v>18.3</v>
      </c>
      <c r="AQ56" s="11">
        <v>0.453</v>
      </c>
      <c r="AR56" s="11">
        <v>6.1</v>
      </c>
      <c r="AS56" s="11">
        <v>0.336</v>
      </c>
      <c r="AT56" s="11">
        <v>12.2</v>
      </c>
      <c r="AU56" s="11">
        <v>17.3</v>
      </c>
      <c r="AV56" s="11">
        <v>23.8</v>
      </c>
      <c r="AW56" s="11">
        <v>33.5</v>
      </c>
      <c r="AX56" s="11">
        <v>10.9</v>
      </c>
      <c r="AY56" s="11">
        <v>6.8</v>
      </c>
      <c r="AZ56" s="11">
        <v>13.1</v>
      </c>
      <c r="BA56" s="11">
        <v>18.3</v>
      </c>
      <c r="BB56" s="11">
        <v>67.0</v>
      </c>
    </row>
    <row r="57">
      <c r="A57" s="2" t="s">
        <v>79</v>
      </c>
      <c r="B57" s="5">
        <v>0.0</v>
      </c>
      <c r="C57" s="5">
        <v>26.0</v>
      </c>
      <c r="D57" s="5">
        <v>14.0</v>
      </c>
      <c r="E57" s="5">
        <v>18.11</v>
      </c>
      <c r="F57" s="5">
        <v>7.14</v>
      </c>
      <c r="G57" s="5">
        <v>110.6</v>
      </c>
      <c r="H57" s="5">
        <v>0.0</v>
      </c>
      <c r="I57" s="5">
        <v>0.0</v>
      </c>
      <c r="J57" s="5">
        <v>25.7</v>
      </c>
      <c r="K57" s="5">
        <v>56.2</v>
      </c>
      <c r="L57" s="5">
        <v>0.458</v>
      </c>
      <c r="M57" s="5">
        <v>18.0</v>
      </c>
      <c r="N57" s="5">
        <v>35.3</v>
      </c>
      <c r="O57" s="5">
        <v>0.509</v>
      </c>
      <c r="P57" s="5">
        <v>7.8</v>
      </c>
      <c r="Q57" s="5">
        <v>0.372</v>
      </c>
      <c r="R57" s="5">
        <v>0.693</v>
      </c>
      <c r="S57" s="5">
        <v>10.8</v>
      </c>
      <c r="T57" s="5">
        <v>24.8</v>
      </c>
      <c r="U57" s="5">
        <v>35.7</v>
      </c>
      <c r="V57" s="5">
        <v>12.5</v>
      </c>
      <c r="W57" s="5">
        <v>6.8</v>
      </c>
      <c r="X57" s="5">
        <v>3.5</v>
      </c>
      <c r="Y57" s="5">
        <v>71.4</v>
      </c>
      <c r="Z57" s="5">
        <v>51.7</v>
      </c>
      <c r="AA57" s="5">
        <v>35.3</v>
      </c>
      <c r="AB57" s="5">
        <v>16.4</v>
      </c>
      <c r="AC57" s="5">
        <v>0.745</v>
      </c>
      <c r="AD57" s="5">
        <v>6.9</v>
      </c>
      <c r="AE57" s="5">
        <v>3.6</v>
      </c>
      <c r="AF57" s="11">
        <v>7.0</v>
      </c>
      <c r="AG57" s="11">
        <v>2.0</v>
      </c>
      <c r="AH57" s="11">
        <v>93.1</v>
      </c>
      <c r="AI57" s="11">
        <v>20.9</v>
      </c>
      <c r="AJ57" s="11">
        <v>12.2</v>
      </c>
      <c r="AK57" s="11">
        <v>17.5</v>
      </c>
      <c r="AL57" s="11">
        <v>10.7</v>
      </c>
      <c r="AM57" s="11">
        <v>16.6</v>
      </c>
      <c r="AN57" s="11">
        <v>21.5</v>
      </c>
      <c r="AO57" s="11">
        <v>0.415</v>
      </c>
      <c r="AP57" s="11">
        <v>16.1</v>
      </c>
      <c r="AQ57" s="11">
        <v>0.456</v>
      </c>
      <c r="AR57" s="11">
        <v>5.3</v>
      </c>
      <c r="AS57" s="11">
        <v>0.325</v>
      </c>
      <c r="AT57" s="11">
        <v>11.9</v>
      </c>
      <c r="AU57" s="11">
        <v>15.9</v>
      </c>
      <c r="AV57" s="11">
        <v>21.5</v>
      </c>
      <c r="AW57" s="11">
        <v>28.5</v>
      </c>
      <c r="AX57" s="11">
        <v>7.8</v>
      </c>
      <c r="AY57" s="11">
        <v>4.8</v>
      </c>
      <c r="AZ57" s="11">
        <v>12.4</v>
      </c>
      <c r="BA57" s="11">
        <v>17.0</v>
      </c>
      <c r="BB57" s="11">
        <v>60.1</v>
      </c>
    </row>
    <row r="58">
      <c r="A58" s="2" t="s">
        <v>112</v>
      </c>
      <c r="B58" s="5">
        <v>0.0</v>
      </c>
      <c r="C58" s="5">
        <v>27.0</v>
      </c>
      <c r="D58" s="5">
        <v>15.0</v>
      </c>
      <c r="E58" s="5">
        <v>9.84</v>
      </c>
      <c r="F58" s="5">
        <v>1.41</v>
      </c>
      <c r="G58" s="5">
        <v>104.0</v>
      </c>
      <c r="H58" s="5">
        <v>2.0</v>
      </c>
      <c r="I58" s="5">
        <v>0.0</v>
      </c>
      <c r="J58" s="5">
        <v>24.9</v>
      </c>
      <c r="K58" s="5">
        <v>53.5</v>
      </c>
      <c r="L58" s="5">
        <v>0.465</v>
      </c>
      <c r="M58" s="5">
        <v>18.9</v>
      </c>
      <c r="N58" s="5">
        <v>36.0</v>
      </c>
      <c r="O58" s="5">
        <v>0.525</v>
      </c>
      <c r="P58" s="5">
        <v>6.0</v>
      </c>
      <c r="Q58" s="5">
        <v>0.344</v>
      </c>
      <c r="R58" s="5">
        <v>0.7</v>
      </c>
      <c r="S58" s="5">
        <v>9.2</v>
      </c>
      <c r="T58" s="5">
        <v>24.1</v>
      </c>
      <c r="U58" s="5">
        <v>33.3</v>
      </c>
      <c r="V58" s="5">
        <v>13.1</v>
      </c>
      <c r="W58" s="5">
        <v>9.1</v>
      </c>
      <c r="X58" s="5">
        <v>4.6</v>
      </c>
      <c r="Y58" s="5">
        <v>71.5</v>
      </c>
      <c r="Z58" s="5">
        <v>54.5</v>
      </c>
      <c r="AA58" s="5">
        <v>36.0</v>
      </c>
      <c r="AB58" s="5">
        <v>18.5</v>
      </c>
      <c r="AC58" s="5">
        <v>0.697</v>
      </c>
      <c r="AD58" s="5">
        <v>10.0</v>
      </c>
      <c r="AE58" s="5">
        <v>3.4</v>
      </c>
      <c r="AF58" s="11">
        <v>7.0</v>
      </c>
      <c r="AG58" s="11">
        <v>3.0</v>
      </c>
      <c r="AH58" s="11">
        <v>91.8</v>
      </c>
      <c r="AI58" s="11">
        <v>17.5</v>
      </c>
      <c r="AJ58" s="11">
        <v>15.7</v>
      </c>
      <c r="AK58" s="11">
        <v>22.4</v>
      </c>
      <c r="AL58" s="11">
        <v>13.6</v>
      </c>
      <c r="AM58" s="11">
        <v>16.2</v>
      </c>
      <c r="AN58" s="11">
        <v>22.8</v>
      </c>
      <c r="AO58" s="11">
        <v>0.418</v>
      </c>
      <c r="AP58" s="11">
        <v>16.7</v>
      </c>
      <c r="AQ58" s="11">
        <v>0.463</v>
      </c>
      <c r="AR58" s="11">
        <v>6.1</v>
      </c>
      <c r="AS58" s="11">
        <v>0.33</v>
      </c>
      <c r="AT58" s="11">
        <v>11.5</v>
      </c>
      <c r="AU58" s="11">
        <v>16.5</v>
      </c>
      <c r="AV58" s="11">
        <v>22.8</v>
      </c>
      <c r="AW58" s="11">
        <v>32.8</v>
      </c>
      <c r="AX58" s="11">
        <v>11.5</v>
      </c>
      <c r="AY58" s="11">
        <v>6.7</v>
      </c>
      <c r="AZ58" s="11">
        <v>16.7</v>
      </c>
      <c r="BA58" s="11">
        <v>19.7</v>
      </c>
      <c r="BB58" s="11">
        <v>63.1</v>
      </c>
    </row>
    <row r="59">
      <c r="A59" s="2" t="s">
        <v>80</v>
      </c>
      <c r="B59" s="5">
        <v>1.0</v>
      </c>
      <c r="C59" s="5">
        <v>24.0</v>
      </c>
      <c r="D59" s="5">
        <v>13.0</v>
      </c>
      <c r="E59" s="5">
        <v>20.88</v>
      </c>
      <c r="F59" s="5">
        <v>7.45</v>
      </c>
      <c r="G59" s="5">
        <v>114.6</v>
      </c>
      <c r="H59" s="5">
        <v>6.0</v>
      </c>
      <c r="I59" s="5">
        <v>0.0</v>
      </c>
      <c r="J59" s="5">
        <v>27.7</v>
      </c>
      <c r="K59" s="5">
        <v>60.2</v>
      </c>
      <c r="L59" s="5">
        <v>0.46</v>
      </c>
      <c r="M59" s="5">
        <v>18.7</v>
      </c>
      <c r="N59" s="5">
        <v>35.0</v>
      </c>
      <c r="O59" s="5">
        <v>0.533</v>
      </c>
      <c r="P59" s="5">
        <v>9.0</v>
      </c>
      <c r="Q59" s="5">
        <v>0.359</v>
      </c>
      <c r="R59" s="5">
        <v>0.75</v>
      </c>
      <c r="S59" s="5">
        <v>13.5</v>
      </c>
      <c r="T59" s="5">
        <v>25.5</v>
      </c>
      <c r="U59" s="5">
        <v>39.0</v>
      </c>
      <c r="V59" s="5">
        <v>17.3</v>
      </c>
      <c r="W59" s="5">
        <v>6.5</v>
      </c>
      <c r="X59" s="5">
        <v>4.9</v>
      </c>
      <c r="Y59" s="5">
        <v>78.7</v>
      </c>
      <c r="Z59" s="5">
        <v>54.4</v>
      </c>
      <c r="AA59" s="5">
        <v>38.3</v>
      </c>
      <c r="AB59" s="5">
        <v>16.1</v>
      </c>
      <c r="AC59" s="5">
        <v>0.738</v>
      </c>
      <c r="AD59" s="5">
        <v>9.1</v>
      </c>
      <c r="AE59" s="5">
        <v>2.9</v>
      </c>
      <c r="AF59" s="11">
        <v>8.0</v>
      </c>
      <c r="AG59" s="11">
        <v>7.0</v>
      </c>
      <c r="AH59" s="11">
        <v>95.0</v>
      </c>
      <c r="AI59" s="11">
        <v>25.2</v>
      </c>
      <c r="AJ59" s="11">
        <v>14.3</v>
      </c>
      <c r="AK59" s="11">
        <v>19.0</v>
      </c>
      <c r="AL59" s="11">
        <v>13.0</v>
      </c>
      <c r="AM59" s="11">
        <v>18.2</v>
      </c>
      <c r="AN59" s="11">
        <v>22.4</v>
      </c>
      <c r="AO59" s="11">
        <v>0.411</v>
      </c>
      <c r="AP59" s="11">
        <v>17.5</v>
      </c>
      <c r="AQ59" s="11">
        <v>0.458</v>
      </c>
      <c r="AR59" s="11">
        <v>4.9</v>
      </c>
      <c r="AS59" s="11">
        <v>0.302</v>
      </c>
      <c r="AT59" s="11">
        <v>15.6</v>
      </c>
      <c r="AU59" s="11">
        <v>21.1</v>
      </c>
      <c r="AV59" s="11">
        <v>20.8</v>
      </c>
      <c r="AW59" s="11">
        <v>29.8</v>
      </c>
      <c r="AX59" s="11">
        <v>9.2</v>
      </c>
      <c r="AY59" s="11">
        <v>6.7</v>
      </c>
      <c r="AZ59" s="11">
        <v>13.3</v>
      </c>
      <c r="BA59" s="11">
        <v>17.4</v>
      </c>
      <c r="BB59" s="11">
        <v>65.2</v>
      </c>
    </row>
    <row r="60">
      <c r="A60" s="2" t="s">
        <v>113</v>
      </c>
      <c r="B60" s="5">
        <v>0.0</v>
      </c>
      <c r="C60" s="5">
        <v>27.0</v>
      </c>
      <c r="D60" s="5">
        <v>17.0</v>
      </c>
      <c r="E60" s="5">
        <v>7.96</v>
      </c>
      <c r="F60" s="5">
        <v>-3.42</v>
      </c>
      <c r="G60" s="5">
        <v>110.5</v>
      </c>
      <c r="H60" s="5">
        <v>0.0</v>
      </c>
      <c r="I60" s="5">
        <v>0.0</v>
      </c>
      <c r="J60" s="5">
        <v>28.1</v>
      </c>
      <c r="K60" s="5">
        <v>61.1</v>
      </c>
      <c r="L60" s="5">
        <v>0.461</v>
      </c>
      <c r="M60" s="5">
        <v>21.1</v>
      </c>
      <c r="N60" s="5">
        <v>41.5</v>
      </c>
      <c r="O60" s="5">
        <v>0.508</v>
      </c>
      <c r="P60" s="5">
        <v>7.1</v>
      </c>
      <c r="Q60" s="5">
        <v>0.36</v>
      </c>
      <c r="R60" s="5">
        <v>0.731</v>
      </c>
      <c r="S60" s="5">
        <v>11.2</v>
      </c>
      <c r="T60" s="5">
        <v>24.5</v>
      </c>
      <c r="U60" s="5">
        <v>35.8</v>
      </c>
      <c r="V60" s="5">
        <v>15.0</v>
      </c>
      <c r="W60" s="5">
        <v>7.5</v>
      </c>
      <c r="X60" s="5">
        <v>5.6</v>
      </c>
      <c r="Y60" s="5">
        <v>76.4</v>
      </c>
      <c r="Z60" s="5">
        <v>57.1</v>
      </c>
      <c r="AA60" s="5">
        <v>37.4</v>
      </c>
      <c r="AB60" s="5">
        <v>19.7</v>
      </c>
      <c r="AC60" s="5">
        <v>0.702</v>
      </c>
      <c r="AD60" s="5">
        <v>10.8</v>
      </c>
      <c r="AE60" s="5">
        <v>2.7</v>
      </c>
      <c r="AF60" s="11">
        <v>7.0</v>
      </c>
      <c r="AG60" s="11">
        <v>3.0</v>
      </c>
      <c r="AH60" s="11">
        <v>94.0</v>
      </c>
      <c r="AI60" s="11">
        <v>19.6</v>
      </c>
      <c r="AJ60" s="11">
        <v>13.0</v>
      </c>
      <c r="AK60" s="11">
        <v>17.7</v>
      </c>
      <c r="AL60" s="11">
        <v>10.6</v>
      </c>
      <c r="AM60" s="11">
        <v>16.3</v>
      </c>
      <c r="AN60" s="11">
        <v>23.4</v>
      </c>
      <c r="AO60" s="11">
        <v>0.409</v>
      </c>
      <c r="AP60" s="11">
        <v>17.6</v>
      </c>
      <c r="AQ60" s="11">
        <v>0.47</v>
      </c>
      <c r="AR60" s="11">
        <v>5.8</v>
      </c>
      <c r="AS60" s="11">
        <v>0.292</v>
      </c>
      <c r="AT60" s="11">
        <v>12.5</v>
      </c>
      <c r="AU60" s="11">
        <v>17.9</v>
      </c>
      <c r="AV60" s="11">
        <v>23.9</v>
      </c>
      <c r="AW60" s="11">
        <v>34.6</v>
      </c>
      <c r="AX60" s="11">
        <v>11.8</v>
      </c>
      <c r="AY60" s="11">
        <v>5.4</v>
      </c>
      <c r="AZ60" s="11">
        <v>14.5</v>
      </c>
      <c r="BA60" s="11">
        <v>16.1</v>
      </c>
      <c r="BB60" s="11">
        <v>65.0</v>
      </c>
    </row>
    <row r="61">
      <c r="A61" s="2" t="s">
        <v>81</v>
      </c>
      <c r="B61" s="5">
        <v>1.0</v>
      </c>
      <c r="C61" s="5">
        <v>21.0</v>
      </c>
      <c r="D61" s="5">
        <v>9.0</v>
      </c>
      <c r="E61" s="5">
        <v>16.25</v>
      </c>
      <c r="F61" s="5">
        <v>8.98</v>
      </c>
      <c r="G61" s="5">
        <v>105.7</v>
      </c>
      <c r="H61" s="5">
        <v>3.0</v>
      </c>
      <c r="I61" s="5">
        <v>0.0</v>
      </c>
      <c r="J61" s="5">
        <v>27.7</v>
      </c>
      <c r="K61" s="5">
        <v>60.6</v>
      </c>
      <c r="L61" s="5">
        <v>0.457</v>
      </c>
      <c r="M61" s="5">
        <v>22.2</v>
      </c>
      <c r="N61" s="5">
        <v>42.8</v>
      </c>
      <c r="O61" s="5">
        <v>0.519</v>
      </c>
      <c r="P61" s="5">
        <v>5.5</v>
      </c>
      <c r="Q61" s="5">
        <v>0.306</v>
      </c>
      <c r="R61" s="5">
        <v>0.701</v>
      </c>
      <c r="S61" s="5">
        <v>11.5</v>
      </c>
      <c r="T61" s="5">
        <v>24.3</v>
      </c>
      <c r="U61" s="5">
        <v>35.8</v>
      </c>
      <c r="V61" s="5">
        <v>16.2</v>
      </c>
      <c r="W61" s="5">
        <v>8.2</v>
      </c>
      <c r="X61" s="5">
        <v>4.7</v>
      </c>
      <c r="Y61" s="5">
        <v>75.2</v>
      </c>
      <c r="Z61" s="5">
        <v>58.2</v>
      </c>
      <c r="AA61" s="5">
        <v>37.8</v>
      </c>
      <c r="AB61" s="5">
        <v>20.4</v>
      </c>
      <c r="AC61" s="5">
        <v>0.711</v>
      </c>
      <c r="AD61" s="5">
        <v>10.8</v>
      </c>
      <c r="AE61" s="5">
        <v>4.3</v>
      </c>
      <c r="AF61" s="11">
        <v>22.0</v>
      </c>
      <c r="AG61" s="11">
        <v>9.0</v>
      </c>
      <c r="AH61" s="11">
        <v>95.5</v>
      </c>
      <c r="AI61" s="11">
        <v>17.8</v>
      </c>
      <c r="AJ61" s="11">
        <v>14.4</v>
      </c>
      <c r="AK61" s="11">
        <v>20.5</v>
      </c>
      <c r="AL61" s="11">
        <v>12.2</v>
      </c>
      <c r="AM61" s="11">
        <v>16.2</v>
      </c>
      <c r="AN61" s="11">
        <v>24.7</v>
      </c>
      <c r="AO61" s="11">
        <v>0.425</v>
      </c>
      <c r="AP61" s="11">
        <v>18.5</v>
      </c>
      <c r="AQ61" s="11">
        <v>0.491</v>
      </c>
      <c r="AR61" s="11">
        <v>6.2</v>
      </c>
      <c r="AS61" s="11">
        <v>0.304</v>
      </c>
      <c r="AT61" s="11">
        <v>12.3</v>
      </c>
      <c r="AU61" s="11">
        <v>17.3</v>
      </c>
      <c r="AV61" s="11">
        <v>23.9</v>
      </c>
      <c r="AW61" s="11">
        <v>34.7</v>
      </c>
      <c r="AX61" s="11">
        <v>13.8</v>
      </c>
      <c r="AY61" s="11">
        <v>6.5</v>
      </c>
      <c r="AZ61" s="11">
        <v>15.6</v>
      </c>
      <c r="BA61" s="11">
        <v>16.5</v>
      </c>
      <c r="BB61" s="11">
        <v>67.9</v>
      </c>
    </row>
    <row r="62">
      <c r="A62" s="2" t="s">
        <v>86</v>
      </c>
      <c r="B62" s="5">
        <v>1.0</v>
      </c>
      <c r="C62" s="5">
        <v>22.0</v>
      </c>
      <c r="D62" s="5">
        <v>11.0</v>
      </c>
      <c r="E62" s="5">
        <v>11.02</v>
      </c>
      <c r="F62" s="5">
        <v>8.4</v>
      </c>
      <c r="G62" s="5">
        <v>100.6</v>
      </c>
      <c r="H62" s="5">
        <v>6.0</v>
      </c>
      <c r="I62" s="5">
        <v>0.0</v>
      </c>
      <c r="J62" s="5">
        <v>25.0</v>
      </c>
      <c r="K62" s="5">
        <v>60.5</v>
      </c>
      <c r="L62" s="5">
        <v>0.413</v>
      </c>
      <c r="M62" s="5">
        <v>17.5</v>
      </c>
      <c r="N62" s="5">
        <v>36.6</v>
      </c>
      <c r="O62" s="5">
        <v>0.479</v>
      </c>
      <c r="P62" s="5">
        <v>7.5</v>
      </c>
      <c r="Q62" s="5">
        <v>0.314</v>
      </c>
      <c r="R62" s="5">
        <v>0.689</v>
      </c>
      <c r="S62" s="5">
        <v>11.3</v>
      </c>
      <c r="T62" s="5">
        <v>25.5</v>
      </c>
      <c r="U62" s="5">
        <v>36.9</v>
      </c>
      <c r="V62" s="5">
        <v>14.2</v>
      </c>
      <c r="W62" s="5">
        <v>7.3</v>
      </c>
      <c r="X62" s="5">
        <v>4.7</v>
      </c>
      <c r="Y62" s="5">
        <v>70.3</v>
      </c>
      <c r="Z62" s="5">
        <v>58.3</v>
      </c>
      <c r="AA62" s="5">
        <v>35.5</v>
      </c>
      <c r="AB62" s="5">
        <v>22.8</v>
      </c>
      <c r="AC62" s="5">
        <v>0.702</v>
      </c>
      <c r="AD62" s="5">
        <v>11.9</v>
      </c>
      <c r="AE62" s="5">
        <v>3.0</v>
      </c>
      <c r="AF62" s="11">
        <v>12.0</v>
      </c>
      <c r="AG62" s="11">
        <v>9.0</v>
      </c>
      <c r="AH62" s="11">
        <v>96.8</v>
      </c>
      <c r="AI62" s="11">
        <v>23.9</v>
      </c>
      <c r="AJ62" s="11">
        <v>12.8</v>
      </c>
      <c r="AK62" s="11">
        <v>18.6</v>
      </c>
      <c r="AL62" s="11">
        <v>11.8</v>
      </c>
      <c r="AM62" s="11">
        <v>18.5</v>
      </c>
      <c r="AN62" s="11">
        <v>23.2</v>
      </c>
      <c r="AO62" s="11">
        <v>0.398</v>
      </c>
      <c r="AP62" s="11">
        <v>15.6</v>
      </c>
      <c r="AQ62" s="11">
        <v>0.438</v>
      </c>
      <c r="AR62" s="11">
        <v>7.6</v>
      </c>
      <c r="AS62" s="11">
        <v>0.336</v>
      </c>
      <c r="AT62" s="11">
        <v>13.6</v>
      </c>
      <c r="AU62" s="11">
        <v>19.4</v>
      </c>
      <c r="AV62" s="11">
        <v>26.9</v>
      </c>
      <c r="AW62" s="11">
        <v>38.8</v>
      </c>
      <c r="AX62" s="11">
        <v>12.5</v>
      </c>
      <c r="AY62" s="11">
        <v>6.2</v>
      </c>
      <c r="AZ62" s="11">
        <v>14.4</v>
      </c>
      <c r="BA62" s="11">
        <v>18.1</v>
      </c>
      <c r="BB62" s="11">
        <v>67.7</v>
      </c>
    </row>
    <row r="63">
      <c r="A63" s="2" t="s">
        <v>119</v>
      </c>
      <c r="B63" s="5">
        <v>0.0</v>
      </c>
      <c r="C63" s="5">
        <v>22.0</v>
      </c>
      <c r="D63" s="5">
        <v>12.0</v>
      </c>
      <c r="E63" s="5">
        <v>11.36</v>
      </c>
      <c r="F63" s="5">
        <v>6.84</v>
      </c>
      <c r="G63" s="5">
        <v>107.2</v>
      </c>
      <c r="H63" s="5">
        <v>1.0</v>
      </c>
      <c r="I63" s="5">
        <v>0.0</v>
      </c>
      <c r="J63" s="5">
        <v>24.2</v>
      </c>
      <c r="K63" s="5">
        <v>54.4</v>
      </c>
      <c r="L63" s="5">
        <v>0.444</v>
      </c>
      <c r="M63" s="5">
        <v>17.1</v>
      </c>
      <c r="N63" s="5">
        <v>33.9</v>
      </c>
      <c r="O63" s="5">
        <v>0.504</v>
      </c>
      <c r="P63" s="5">
        <v>7.1</v>
      </c>
      <c r="Q63" s="5">
        <v>0.346</v>
      </c>
      <c r="R63" s="5">
        <v>0.791</v>
      </c>
      <c r="S63" s="5">
        <v>7.5</v>
      </c>
      <c r="T63" s="5">
        <v>26.1</v>
      </c>
      <c r="U63" s="5">
        <v>33.6</v>
      </c>
      <c r="V63" s="5">
        <v>14.2</v>
      </c>
      <c r="W63" s="5">
        <v>6.1</v>
      </c>
      <c r="X63" s="5">
        <v>3.1</v>
      </c>
      <c r="Y63" s="5">
        <v>72.6</v>
      </c>
      <c r="Z63" s="5">
        <v>55.7</v>
      </c>
      <c r="AA63" s="5">
        <v>32.0</v>
      </c>
      <c r="AB63" s="5">
        <v>23.7</v>
      </c>
      <c r="AC63" s="5">
        <v>0.731</v>
      </c>
      <c r="AD63" s="5">
        <v>8.6</v>
      </c>
      <c r="AE63" s="5">
        <v>2.8</v>
      </c>
      <c r="AF63" s="11">
        <v>10.0</v>
      </c>
      <c r="AG63" s="11">
        <v>6.0</v>
      </c>
      <c r="AH63" s="11">
        <v>98.8</v>
      </c>
      <c r="AI63" s="11">
        <v>20.5</v>
      </c>
      <c r="AJ63" s="11">
        <v>17.2</v>
      </c>
      <c r="AK63" s="11">
        <v>21.7</v>
      </c>
      <c r="AL63" s="11">
        <v>10.3</v>
      </c>
      <c r="AM63" s="11">
        <v>17.9</v>
      </c>
      <c r="AN63" s="11">
        <v>23.3</v>
      </c>
      <c r="AO63" s="11">
        <v>0.419</v>
      </c>
      <c r="AP63" s="11">
        <v>15.7</v>
      </c>
      <c r="AQ63" s="11">
        <v>0.491</v>
      </c>
      <c r="AR63" s="11">
        <v>7.6</v>
      </c>
      <c r="AS63" s="11">
        <v>0.322</v>
      </c>
      <c r="AT63" s="11">
        <v>12.6</v>
      </c>
      <c r="AU63" s="11">
        <v>17.3</v>
      </c>
      <c r="AV63" s="11">
        <v>25.1</v>
      </c>
      <c r="AW63" s="11">
        <v>33.7</v>
      </c>
      <c r="AX63" s="11">
        <v>12.5</v>
      </c>
      <c r="AY63" s="11">
        <v>5.1</v>
      </c>
      <c r="AZ63" s="11">
        <v>12.7</v>
      </c>
      <c r="BA63" s="11">
        <v>19.4</v>
      </c>
      <c r="BB63" s="11">
        <v>66.9</v>
      </c>
    </row>
    <row r="64">
      <c r="A64" s="2" t="s">
        <v>82</v>
      </c>
      <c r="B64" s="5">
        <v>0.0</v>
      </c>
      <c r="C64" s="5">
        <v>28.0</v>
      </c>
      <c r="D64" s="5">
        <v>14.0</v>
      </c>
      <c r="E64" s="5">
        <v>20.16</v>
      </c>
      <c r="F64" s="5">
        <v>7.53</v>
      </c>
      <c r="G64" s="5">
        <v>121.4</v>
      </c>
      <c r="H64" s="5">
        <v>8.0</v>
      </c>
      <c r="I64" s="5">
        <v>0.0</v>
      </c>
      <c r="J64" s="5">
        <v>32.6</v>
      </c>
      <c r="K64" s="5">
        <v>61.7</v>
      </c>
      <c r="L64" s="5">
        <v>0.529</v>
      </c>
      <c r="M64" s="5">
        <v>24.8</v>
      </c>
      <c r="N64" s="5">
        <v>41.6</v>
      </c>
      <c r="O64" s="5">
        <v>0.597</v>
      </c>
      <c r="P64" s="5">
        <v>7.8</v>
      </c>
      <c r="Q64" s="5">
        <v>0.387</v>
      </c>
      <c r="R64" s="5">
        <v>0.701</v>
      </c>
      <c r="S64" s="5">
        <v>10.2</v>
      </c>
      <c r="T64" s="5">
        <v>26.3</v>
      </c>
      <c r="U64" s="5">
        <v>36.5</v>
      </c>
      <c r="V64" s="5">
        <v>16.6</v>
      </c>
      <c r="W64" s="5">
        <v>7.6</v>
      </c>
      <c r="X64" s="5">
        <v>3.3</v>
      </c>
      <c r="Y64" s="5">
        <v>87.5</v>
      </c>
      <c r="Z64" s="5">
        <v>59.8</v>
      </c>
      <c r="AA64" s="5">
        <v>36.2</v>
      </c>
      <c r="AB64" s="5">
        <v>23.6</v>
      </c>
      <c r="AC64" s="5">
        <v>0.735</v>
      </c>
      <c r="AD64" s="5">
        <v>9.0</v>
      </c>
      <c r="AE64" s="5">
        <v>2.2</v>
      </c>
      <c r="AF64" s="11">
        <v>5.0</v>
      </c>
      <c r="AG64" s="11">
        <v>2.0</v>
      </c>
      <c r="AH64" s="11">
        <v>101.1</v>
      </c>
      <c r="AI64" s="11">
        <v>20.0</v>
      </c>
      <c r="AJ64" s="11">
        <v>14.5</v>
      </c>
      <c r="AK64" s="11">
        <v>20.8</v>
      </c>
      <c r="AL64" s="11">
        <v>10.6</v>
      </c>
      <c r="AM64" s="11">
        <v>16.8</v>
      </c>
      <c r="AN64" s="11">
        <v>26.6</v>
      </c>
      <c r="AO64" s="11">
        <v>0.444</v>
      </c>
      <c r="AP64" s="11">
        <v>18.4</v>
      </c>
      <c r="AQ64" s="11">
        <v>0.508</v>
      </c>
      <c r="AR64" s="11">
        <v>8.2</v>
      </c>
      <c r="AS64" s="11">
        <v>0.347</v>
      </c>
      <c r="AT64" s="11">
        <v>11.6</v>
      </c>
      <c r="AU64" s="11">
        <v>15.8</v>
      </c>
      <c r="AV64" s="11">
        <v>22.4</v>
      </c>
      <c r="AW64" s="11">
        <v>31.4</v>
      </c>
      <c r="AX64" s="11">
        <v>12.0</v>
      </c>
      <c r="AY64" s="11">
        <v>5.3</v>
      </c>
      <c r="AZ64" s="11">
        <v>13.9</v>
      </c>
      <c r="BA64" s="11">
        <v>19.0</v>
      </c>
      <c r="BB64" s="11">
        <v>72.9</v>
      </c>
    </row>
    <row r="65">
      <c r="A65" s="2" t="s">
        <v>114</v>
      </c>
      <c r="B65" s="5">
        <v>0.0</v>
      </c>
      <c r="C65" s="5">
        <v>24.0</v>
      </c>
      <c r="D65" s="5">
        <v>10.0</v>
      </c>
      <c r="E65" s="5">
        <v>4.64</v>
      </c>
      <c r="F65" s="5">
        <v>1.02</v>
      </c>
      <c r="G65" s="5">
        <v>111.8</v>
      </c>
      <c r="H65" s="5">
        <v>1.0</v>
      </c>
      <c r="I65" s="5">
        <v>0.0</v>
      </c>
      <c r="J65" s="5">
        <v>25.9</v>
      </c>
      <c r="K65" s="5">
        <v>55.8</v>
      </c>
      <c r="L65" s="5">
        <v>0.463</v>
      </c>
      <c r="M65" s="5">
        <v>16.9</v>
      </c>
      <c r="N65" s="5">
        <v>32.4</v>
      </c>
      <c r="O65" s="5">
        <v>0.521</v>
      </c>
      <c r="P65" s="5">
        <v>9.0</v>
      </c>
      <c r="Q65" s="5">
        <v>0.383</v>
      </c>
      <c r="R65" s="5">
        <v>0.716</v>
      </c>
      <c r="S65" s="5">
        <v>10.2</v>
      </c>
      <c r="T65" s="5">
        <v>26.7</v>
      </c>
      <c r="U65" s="5">
        <v>36.9</v>
      </c>
      <c r="V65" s="5">
        <v>12.6</v>
      </c>
      <c r="W65" s="5">
        <v>4.9</v>
      </c>
      <c r="X65" s="5">
        <v>3.3</v>
      </c>
      <c r="Y65" s="5">
        <v>75.3</v>
      </c>
      <c r="Z65" s="5">
        <v>58.7</v>
      </c>
      <c r="AA65" s="5">
        <v>39.3</v>
      </c>
      <c r="AB65" s="5">
        <v>19.4</v>
      </c>
      <c r="AC65" s="5">
        <v>0.7</v>
      </c>
      <c r="AD65" s="5">
        <v>11.0</v>
      </c>
      <c r="AE65" s="5">
        <v>2.5</v>
      </c>
      <c r="AF65" s="11">
        <v>11.0</v>
      </c>
      <c r="AG65" s="11">
        <v>7.0</v>
      </c>
      <c r="AH65" s="11">
        <v>99.2</v>
      </c>
      <c r="AI65" s="11">
        <v>23.4</v>
      </c>
      <c r="AJ65" s="11">
        <v>14.6</v>
      </c>
      <c r="AK65" s="11">
        <v>20.4</v>
      </c>
      <c r="AL65" s="11">
        <v>12.1</v>
      </c>
      <c r="AM65" s="11">
        <v>18.1</v>
      </c>
      <c r="AN65" s="11">
        <v>23.8</v>
      </c>
      <c r="AO65" s="11">
        <v>0.405</v>
      </c>
      <c r="AP65" s="11">
        <v>17.7</v>
      </c>
      <c r="AQ65" s="11">
        <v>0.45</v>
      </c>
      <c r="AR65" s="11">
        <v>6.1</v>
      </c>
      <c r="AS65" s="11">
        <v>0.314</v>
      </c>
      <c r="AT65" s="11">
        <v>13.1</v>
      </c>
      <c r="AU65" s="11">
        <v>18.8</v>
      </c>
      <c r="AV65" s="11">
        <v>22.5</v>
      </c>
      <c r="AW65" s="11">
        <v>33.5</v>
      </c>
      <c r="AX65" s="11">
        <v>10.3</v>
      </c>
      <c r="AY65" s="11">
        <v>5.6</v>
      </c>
      <c r="AZ65" s="11">
        <v>10.7</v>
      </c>
      <c r="BA65" s="11">
        <v>17.9</v>
      </c>
      <c r="BB65" s="11">
        <v>66.8</v>
      </c>
    </row>
    <row r="66">
      <c r="A66" s="2" t="s">
        <v>83</v>
      </c>
      <c r="B66" s="5">
        <v>1.0</v>
      </c>
      <c r="C66" s="5">
        <v>21.0</v>
      </c>
      <c r="D66" s="5">
        <v>12.0</v>
      </c>
      <c r="E66" s="5">
        <v>13.59</v>
      </c>
      <c r="F66" s="5">
        <v>8.41</v>
      </c>
      <c r="G66" s="5">
        <v>102.8</v>
      </c>
      <c r="H66" s="5">
        <v>1.0</v>
      </c>
      <c r="I66" s="5">
        <v>0.0</v>
      </c>
      <c r="J66" s="5">
        <v>23.5</v>
      </c>
      <c r="K66" s="5">
        <v>58.0</v>
      </c>
      <c r="L66" s="5">
        <v>0.406</v>
      </c>
      <c r="M66" s="5">
        <v>15.9</v>
      </c>
      <c r="N66" s="5">
        <v>34.1</v>
      </c>
      <c r="O66" s="5">
        <v>0.465</v>
      </c>
      <c r="P66" s="5">
        <v>7.7</v>
      </c>
      <c r="Q66" s="5">
        <v>0.321</v>
      </c>
      <c r="R66" s="5">
        <v>0.751</v>
      </c>
      <c r="S66" s="5">
        <v>10.2</v>
      </c>
      <c r="T66" s="5">
        <v>24.4</v>
      </c>
      <c r="U66" s="5">
        <v>34.6</v>
      </c>
      <c r="V66" s="5">
        <v>12.9</v>
      </c>
      <c r="W66" s="5">
        <v>8.0</v>
      </c>
      <c r="X66" s="5">
        <v>4.2</v>
      </c>
      <c r="Y66" s="5">
        <v>67.7</v>
      </c>
      <c r="Z66" s="5">
        <v>52.9</v>
      </c>
      <c r="AA66" s="5">
        <v>30.5</v>
      </c>
      <c r="AB66" s="5">
        <v>22.4</v>
      </c>
      <c r="AC66" s="5">
        <v>0.677</v>
      </c>
      <c r="AD66" s="5">
        <v>9.2</v>
      </c>
      <c r="AE66" s="5">
        <v>3.4</v>
      </c>
      <c r="AF66" s="11">
        <v>11.0</v>
      </c>
      <c r="AG66" s="11">
        <v>8.0</v>
      </c>
      <c r="AH66" s="11">
        <v>94.9</v>
      </c>
      <c r="AI66" s="11">
        <v>23.9</v>
      </c>
      <c r="AJ66" s="11">
        <v>12.9</v>
      </c>
      <c r="AK66" s="11">
        <v>17.2</v>
      </c>
      <c r="AL66" s="11">
        <v>9.8</v>
      </c>
      <c r="AM66" s="11">
        <v>16.2</v>
      </c>
      <c r="AN66" s="11">
        <v>21.8</v>
      </c>
      <c r="AO66" s="11">
        <v>0.412</v>
      </c>
      <c r="AP66" s="11">
        <v>14.2</v>
      </c>
      <c r="AQ66" s="11">
        <v>0.466</v>
      </c>
      <c r="AR66" s="11">
        <v>7.6</v>
      </c>
      <c r="AS66" s="11">
        <v>0.339</v>
      </c>
      <c r="AT66" s="11">
        <v>11.3</v>
      </c>
      <c r="AU66" s="11">
        <v>16.7</v>
      </c>
      <c r="AV66" s="11">
        <v>26.0</v>
      </c>
      <c r="AW66" s="11">
        <v>35.1</v>
      </c>
      <c r="AX66" s="11">
        <v>13.3</v>
      </c>
      <c r="AY66" s="11">
        <v>4.6</v>
      </c>
      <c r="AZ66" s="11">
        <v>14.3</v>
      </c>
      <c r="BA66" s="11">
        <v>16.6</v>
      </c>
      <c r="BB66" s="11">
        <v>62.5</v>
      </c>
    </row>
    <row r="67">
      <c r="A67" s="2" t="s">
        <v>115</v>
      </c>
      <c r="B67" s="5">
        <v>0.0</v>
      </c>
      <c r="C67" s="5">
        <v>24.0</v>
      </c>
      <c r="D67" s="5">
        <v>13.0</v>
      </c>
      <c r="E67" s="5">
        <v>13.63</v>
      </c>
      <c r="F67" s="5">
        <v>6.59</v>
      </c>
      <c r="G67" s="5">
        <v>106.7</v>
      </c>
      <c r="H67" s="5">
        <v>1.0</v>
      </c>
      <c r="I67" s="5">
        <v>0.0</v>
      </c>
      <c r="J67" s="5">
        <v>25.8</v>
      </c>
      <c r="K67" s="5">
        <v>56.8</v>
      </c>
      <c r="L67" s="5">
        <v>0.455</v>
      </c>
      <c r="M67" s="5">
        <v>18.0</v>
      </c>
      <c r="N67" s="5">
        <v>35.2</v>
      </c>
      <c r="O67" s="5">
        <v>0.51</v>
      </c>
      <c r="P67" s="5">
        <v>7.8</v>
      </c>
      <c r="Q67" s="5">
        <v>0.365</v>
      </c>
      <c r="R67" s="5">
        <v>0.735</v>
      </c>
      <c r="S67" s="5">
        <v>8.7</v>
      </c>
      <c r="T67" s="5">
        <v>26.9</v>
      </c>
      <c r="U67" s="5">
        <v>35.6</v>
      </c>
      <c r="V67" s="5">
        <v>11.2</v>
      </c>
      <c r="W67" s="5">
        <v>5.1</v>
      </c>
      <c r="X67" s="5">
        <v>2.9</v>
      </c>
      <c r="Y67" s="5">
        <v>72.2</v>
      </c>
      <c r="Z67" s="5">
        <v>57.0</v>
      </c>
      <c r="AA67" s="5">
        <v>35.9</v>
      </c>
      <c r="AB67" s="5">
        <v>21.1</v>
      </c>
      <c r="AC67" s="5">
        <v>0.698</v>
      </c>
      <c r="AD67" s="5">
        <v>8.3</v>
      </c>
      <c r="AE67" s="5">
        <v>3.3</v>
      </c>
      <c r="AF67" s="11">
        <v>9.0</v>
      </c>
      <c r="AG67" s="11">
        <v>5.0</v>
      </c>
      <c r="AH67" s="11">
        <v>95.0</v>
      </c>
      <c r="AI67" s="11">
        <v>21.5</v>
      </c>
      <c r="AJ67" s="11">
        <v>12.8</v>
      </c>
      <c r="AK67" s="11">
        <v>17.4</v>
      </c>
      <c r="AL67" s="11">
        <v>11.2</v>
      </c>
      <c r="AM67" s="11">
        <v>16.3</v>
      </c>
      <c r="AN67" s="11">
        <v>23.5</v>
      </c>
      <c r="AO67" s="11">
        <v>0.413</v>
      </c>
      <c r="AP67" s="11">
        <v>17.0</v>
      </c>
      <c r="AQ67" s="11">
        <v>0.474</v>
      </c>
      <c r="AR67" s="11">
        <v>6.5</v>
      </c>
      <c r="AS67" s="11">
        <v>0.309</v>
      </c>
      <c r="AT67" s="11">
        <v>10.8</v>
      </c>
      <c r="AU67" s="11">
        <v>15.5</v>
      </c>
      <c r="AV67" s="11">
        <v>23.9</v>
      </c>
      <c r="AW67" s="11">
        <v>32.2</v>
      </c>
      <c r="AX67" s="11">
        <v>10.8</v>
      </c>
      <c r="AY67" s="11">
        <v>5.1</v>
      </c>
      <c r="AZ67" s="11">
        <v>11.9</v>
      </c>
      <c r="BA67" s="11">
        <v>16.8</v>
      </c>
      <c r="BB67" s="11">
        <v>64.3</v>
      </c>
    </row>
    <row r="68">
      <c r="A68" s="2" t="s">
        <v>84</v>
      </c>
      <c r="B68" s="5">
        <v>1.0</v>
      </c>
      <c r="C68" s="5">
        <v>29.0</v>
      </c>
      <c r="D68" s="5">
        <v>18.0</v>
      </c>
      <c r="E68" s="5">
        <v>22.6</v>
      </c>
      <c r="F68" s="5">
        <v>8.98</v>
      </c>
      <c r="G68" s="5">
        <v>109.8</v>
      </c>
      <c r="H68" s="5">
        <v>7.0</v>
      </c>
      <c r="I68" s="5">
        <v>0.0</v>
      </c>
      <c r="J68" s="5">
        <v>27.9</v>
      </c>
      <c r="K68" s="5">
        <v>60.9</v>
      </c>
      <c r="L68" s="5">
        <v>0.458</v>
      </c>
      <c r="M68" s="5">
        <v>21.8</v>
      </c>
      <c r="N68" s="5">
        <v>43.2</v>
      </c>
      <c r="O68" s="5">
        <v>0.504</v>
      </c>
      <c r="P68" s="5">
        <v>6.1</v>
      </c>
      <c r="Q68" s="5">
        <v>0.347</v>
      </c>
      <c r="R68" s="5">
        <v>0.722</v>
      </c>
      <c r="S68" s="5">
        <v>11.6</v>
      </c>
      <c r="T68" s="5">
        <v>24.1</v>
      </c>
      <c r="U68" s="5">
        <v>35.7</v>
      </c>
      <c r="V68" s="5">
        <v>14.2</v>
      </c>
      <c r="W68" s="5">
        <v>8.4</v>
      </c>
      <c r="X68" s="5">
        <v>3.9</v>
      </c>
      <c r="Y68" s="5">
        <v>73.9</v>
      </c>
      <c r="Z68" s="5">
        <v>53.5</v>
      </c>
      <c r="AA68" s="5">
        <v>32.5</v>
      </c>
      <c r="AB68" s="5">
        <v>21.0</v>
      </c>
      <c r="AC68" s="5">
        <v>0.697</v>
      </c>
      <c r="AD68" s="5">
        <v>9.2</v>
      </c>
      <c r="AE68" s="5">
        <v>2.7</v>
      </c>
      <c r="AF68" s="11">
        <v>5.0</v>
      </c>
      <c r="AG68" s="11">
        <v>2.0</v>
      </c>
      <c r="AH68" s="11">
        <v>89.6</v>
      </c>
      <c r="AI68" s="11">
        <v>17.7</v>
      </c>
      <c r="AJ68" s="11">
        <v>11.9</v>
      </c>
      <c r="AK68" s="11">
        <v>16.5</v>
      </c>
      <c r="AL68" s="11">
        <v>10.3</v>
      </c>
      <c r="AM68" s="11">
        <v>15.7</v>
      </c>
      <c r="AN68" s="11">
        <v>21.7</v>
      </c>
      <c r="AO68" s="11">
        <v>0.406</v>
      </c>
      <c r="AP68" s="11">
        <v>15.2</v>
      </c>
      <c r="AQ68" s="11">
        <v>0.468</v>
      </c>
      <c r="AR68" s="11">
        <v>6.5</v>
      </c>
      <c r="AS68" s="11">
        <v>0.311</v>
      </c>
      <c r="AT68" s="11">
        <v>10.3</v>
      </c>
      <c r="AU68" s="11">
        <v>14.8</v>
      </c>
      <c r="AV68" s="11">
        <v>22.9</v>
      </c>
      <c r="AW68" s="11">
        <v>32.0</v>
      </c>
      <c r="AX68" s="11">
        <v>11.2</v>
      </c>
      <c r="AY68" s="11">
        <v>4.7</v>
      </c>
      <c r="AZ68" s="11">
        <v>15.9</v>
      </c>
      <c r="BA68" s="11">
        <v>16.5</v>
      </c>
      <c r="BB68" s="11">
        <v>60.3</v>
      </c>
    </row>
    <row r="69">
      <c r="A69" s="2" t="s">
        <v>116</v>
      </c>
      <c r="B69" s="5">
        <v>0.0</v>
      </c>
      <c r="C69" s="5">
        <v>27.0</v>
      </c>
      <c r="D69" s="5">
        <v>16.0</v>
      </c>
      <c r="E69" s="5">
        <v>-1.48</v>
      </c>
      <c r="F69" s="5">
        <v>-5.33</v>
      </c>
      <c r="G69" s="5">
        <v>106.4</v>
      </c>
      <c r="H69" s="5">
        <v>0.0</v>
      </c>
      <c r="I69" s="5">
        <v>0.0</v>
      </c>
      <c r="J69" s="5">
        <v>25.8</v>
      </c>
      <c r="K69" s="5">
        <v>54.1</v>
      </c>
      <c r="L69" s="5">
        <v>0.477</v>
      </c>
      <c r="M69" s="5">
        <v>17.9</v>
      </c>
      <c r="N69" s="5">
        <v>33.9</v>
      </c>
      <c r="O69" s="5">
        <v>0.53</v>
      </c>
      <c r="P69" s="5">
        <v>7.9</v>
      </c>
      <c r="Q69" s="5">
        <v>0.39</v>
      </c>
      <c r="R69" s="5">
        <v>0.694</v>
      </c>
      <c r="S69" s="5">
        <v>8.4</v>
      </c>
      <c r="T69" s="5">
        <v>26.7</v>
      </c>
      <c r="U69" s="5">
        <v>35.1</v>
      </c>
      <c r="V69" s="5">
        <v>12.9</v>
      </c>
      <c r="W69" s="5">
        <v>6.4</v>
      </c>
      <c r="X69" s="5">
        <v>4.0</v>
      </c>
      <c r="Y69" s="5">
        <v>75.0</v>
      </c>
      <c r="Z69" s="5">
        <v>60.6</v>
      </c>
      <c r="AA69" s="5">
        <v>39.6</v>
      </c>
      <c r="AB69" s="5">
        <v>21.0</v>
      </c>
      <c r="AC69" s="5">
        <v>0.717</v>
      </c>
      <c r="AD69" s="5">
        <v>10.4</v>
      </c>
      <c r="AE69" s="5">
        <v>3.6</v>
      </c>
      <c r="AF69" s="11">
        <v>7.0</v>
      </c>
      <c r="AG69" s="11">
        <v>2.0</v>
      </c>
      <c r="AH69" s="11">
        <v>97.3</v>
      </c>
      <c r="AI69" s="11">
        <v>20.2</v>
      </c>
      <c r="AJ69" s="11">
        <v>15.5</v>
      </c>
      <c r="AK69" s="11">
        <v>22.3</v>
      </c>
      <c r="AL69" s="11">
        <v>14.1</v>
      </c>
      <c r="AM69" s="11">
        <v>15.5</v>
      </c>
      <c r="AN69" s="11">
        <v>25.5</v>
      </c>
      <c r="AO69" s="11">
        <v>0.42</v>
      </c>
      <c r="AP69" s="11">
        <v>19.3</v>
      </c>
      <c r="AQ69" s="11">
        <v>0.486</v>
      </c>
      <c r="AR69" s="11">
        <v>6.2</v>
      </c>
      <c r="AS69" s="11">
        <v>0.297</v>
      </c>
      <c r="AT69" s="11">
        <v>11.4</v>
      </c>
      <c r="AU69" s="11">
        <v>15.8</v>
      </c>
      <c r="AV69" s="11">
        <v>23.6</v>
      </c>
      <c r="AW69" s="11">
        <v>34.0</v>
      </c>
      <c r="AX69" s="11">
        <v>11.6</v>
      </c>
      <c r="AY69" s="11">
        <v>6.9</v>
      </c>
      <c r="AZ69" s="11">
        <v>12.9</v>
      </c>
      <c r="BA69" s="11">
        <v>20.3</v>
      </c>
      <c r="BB69" s="11">
        <v>68.6</v>
      </c>
    </row>
    <row r="70">
      <c r="A70" s="1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>
      <c r="A71" s="2" t="s">
        <v>53</v>
      </c>
      <c r="B71" s="8">
        <f t="shared" ref="B71:AE71" si="1">(COUNTIF(B$2:B$69, "&lt;"&amp;B2)) * (100/68)</f>
        <v>45.58823529</v>
      </c>
      <c r="C71" s="8">
        <f t="shared" si="1"/>
        <v>89.70588235</v>
      </c>
      <c r="D71" s="8">
        <f t="shared" si="1"/>
        <v>85.29411765</v>
      </c>
      <c r="E71" s="8">
        <f t="shared" si="1"/>
        <v>97.05882353</v>
      </c>
      <c r="F71" s="8">
        <f t="shared" si="1"/>
        <v>89.70588235</v>
      </c>
      <c r="G71" s="8">
        <f t="shared" si="1"/>
        <v>58.82352941</v>
      </c>
      <c r="H71" s="8">
        <f t="shared" si="1"/>
        <v>88.23529412</v>
      </c>
      <c r="I71" s="8">
        <f t="shared" si="1"/>
        <v>0</v>
      </c>
      <c r="J71" s="8">
        <f t="shared" si="1"/>
        <v>67.64705882</v>
      </c>
      <c r="K71" s="8">
        <f t="shared" si="1"/>
        <v>91.17647059</v>
      </c>
      <c r="L71" s="8">
        <f t="shared" si="1"/>
        <v>19.11764706</v>
      </c>
      <c r="M71" s="8">
        <f t="shared" si="1"/>
        <v>16.17647059</v>
      </c>
      <c r="N71" s="8">
        <f t="shared" si="1"/>
        <v>10.29411765</v>
      </c>
      <c r="O71" s="8">
        <f t="shared" si="1"/>
        <v>80.88235294</v>
      </c>
      <c r="P71" s="8">
        <f t="shared" si="1"/>
        <v>94.11764706</v>
      </c>
      <c r="Q71" s="8">
        <f t="shared" si="1"/>
        <v>23.52941176</v>
      </c>
      <c r="R71" s="8">
        <f t="shared" si="1"/>
        <v>50</v>
      </c>
      <c r="S71" s="8">
        <f t="shared" si="1"/>
        <v>89.70588235</v>
      </c>
      <c r="T71" s="8">
        <f t="shared" si="1"/>
        <v>98.52941176</v>
      </c>
      <c r="U71" s="8">
        <f t="shared" si="1"/>
        <v>98.52941176</v>
      </c>
      <c r="V71" s="8">
        <f t="shared" si="1"/>
        <v>66.17647059</v>
      </c>
      <c r="W71" s="8">
        <f t="shared" si="1"/>
        <v>20.58823529</v>
      </c>
      <c r="X71" s="8">
        <f t="shared" si="1"/>
        <v>89.70588235</v>
      </c>
      <c r="Y71" s="8">
        <f t="shared" si="1"/>
        <v>94.11764706</v>
      </c>
      <c r="Z71" s="8">
        <f t="shared" si="1"/>
        <v>98.52941176</v>
      </c>
      <c r="AA71" s="8">
        <f t="shared" si="1"/>
        <v>98.52941176</v>
      </c>
      <c r="AB71" s="8">
        <f t="shared" si="1"/>
        <v>27.94117647</v>
      </c>
      <c r="AC71" s="8">
        <f t="shared" si="1"/>
        <v>41.17647059</v>
      </c>
      <c r="AD71" s="8">
        <f t="shared" si="1"/>
        <v>92.64705882</v>
      </c>
      <c r="AE71" s="8">
        <f t="shared" si="1"/>
        <v>86.76470588</v>
      </c>
      <c r="AF71" s="12">
        <f t="shared" ref="AF71:BB71" si="2">(COUNTIF(AF$2:AF$69, "&gt;"&amp;AF2)) * (100/68)</f>
        <v>88.23529412</v>
      </c>
      <c r="AG71" s="12">
        <f t="shared" si="2"/>
        <v>83.82352941</v>
      </c>
      <c r="AH71" s="12">
        <f t="shared" si="2"/>
        <v>92.64705882</v>
      </c>
      <c r="AI71" s="12">
        <f t="shared" si="2"/>
        <v>1.470588235</v>
      </c>
      <c r="AJ71" s="12">
        <f t="shared" si="2"/>
        <v>7.352941176</v>
      </c>
      <c r="AK71" s="12">
        <f t="shared" si="2"/>
        <v>4.411764706</v>
      </c>
      <c r="AL71" s="12">
        <f t="shared" si="2"/>
        <v>4.411764706</v>
      </c>
      <c r="AM71" s="12">
        <f t="shared" si="2"/>
        <v>11.76470588</v>
      </c>
      <c r="AN71" s="12">
        <f t="shared" si="2"/>
        <v>50</v>
      </c>
      <c r="AO71" s="12">
        <f t="shared" si="2"/>
        <v>95.58823529</v>
      </c>
      <c r="AP71" s="12">
        <f t="shared" si="2"/>
        <v>20.58823529</v>
      </c>
      <c r="AQ71" s="12">
        <f t="shared" si="2"/>
        <v>98.52941176</v>
      </c>
      <c r="AR71" s="12">
        <f t="shared" si="2"/>
        <v>92.64705882</v>
      </c>
      <c r="AS71" s="12">
        <f t="shared" si="2"/>
        <v>95.58823529</v>
      </c>
      <c r="AT71" s="12">
        <f t="shared" si="2"/>
        <v>11.76470588</v>
      </c>
      <c r="AU71" s="12">
        <f t="shared" si="2"/>
        <v>8.823529412</v>
      </c>
      <c r="AV71" s="12">
        <f t="shared" si="2"/>
        <v>13.23529412</v>
      </c>
      <c r="AW71" s="12">
        <f t="shared" si="2"/>
        <v>2.941176471</v>
      </c>
      <c r="AX71" s="12">
        <f t="shared" si="2"/>
        <v>89.70588235</v>
      </c>
      <c r="AY71" s="12">
        <f t="shared" si="2"/>
        <v>7.352941176</v>
      </c>
      <c r="AZ71" s="12">
        <f t="shared" si="2"/>
        <v>79.41176471</v>
      </c>
      <c r="BA71" s="12">
        <f t="shared" si="2"/>
        <v>5.882352941</v>
      </c>
      <c r="BB71" s="12">
        <f t="shared" si="2"/>
        <v>36.76470588</v>
      </c>
    </row>
    <row r="72">
      <c r="A72" s="2" t="s">
        <v>85</v>
      </c>
      <c r="B72" s="8">
        <f t="shared" ref="B72:AE72" si="3">(COUNTIF(B$2:B$69, "&lt;"&amp;B3)) * (100/68)</f>
        <v>0</v>
      </c>
      <c r="C72" s="8">
        <f t="shared" si="3"/>
        <v>39.70588235</v>
      </c>
      <c r="D72" s="8">
        <f t="shared" si="3"/>
        <v>51.47058824</v>
      </c>
      <c r="E72" s="8">
        <f t="shared" si="3"/>
        <v>5.882352941</v>
      </c>
      <c r="F72" s="8">
        <f t="shared" si="3"/>
        <v>1.470588235</v>
      </c>
      <c r="G72" s="8">
        <f t="shared" si="3"/>
        <v>64.70588235</v>
      </c>
      <c r="H72" s="8">
        <f t="shared" si="3"/>
        <v>0</v>
      </c>
      <c r="I72" s="8">
        <f t="shared" si="3"/>
        <v>0</v>
      </c>
      <c r="J72" s="8">
        <f t="shared" si="3"/>
        <v>72.05882353</v>
      </c>
      <c r="K72" s="8">
        <f t="shared" si="3"/>
        <v>88.23529412</v>
      </c>
      <c r="L72" s="8">
        <f t="shared" si="3"/>
        <v>41.17647059</v>
      </c>
      <c r="M72" s="8">
        <f t="shared" si="3"/>
        <v>66.17647059</v>
      </c>
      <c r="N72" s="8">
        <f t="shared" si="3"/>
        <v>82.35294118</v>
      </c>
      <c r="O72" s="8">
        <f t="shared" si="3"/>
        <v>10.29411765</v>
      </c>
      <c r="P72" s="8">
        <f t="shared" si="3"/>
        <v>50</v>
      </c>
      <c r="Q72" s="8">
        <f t="shared" si="3"/>
        <v>70.58823529</v>
      </c>
      <c r="R72" s="8">
        <f t="shared" si="3"/>
        <v>97.05882353</v>
      </c>
      <c r="S72" s="8">
        <f t="shared" si="3"/>
        <v>80.88235294</v>
      </c>
      <c r="T72" s="8">
        <f t="shared" si="3"/>
        <v>38.23529412</v>
      </c>
      <c r="U72" s="8">
        <f t="shared" si="3"/>
        <v>69.11764706</v>
      </c>
      <c r="V72" s="8">
        <f t="shared" si="3"/>
        <v>72.05882353</v>
      </c>
      <c r="W72" s="8">
        <f t="shared" si="3"/>
        <v>85.29411765</v>
      </c>
      <c r="X72" s="8">
        <f t="shared" si="3"/>
        <v>0</v>
      </c>
      <c r="Y72" s="8">
        <f t="shared" si="3"/>
        <v>88.23529412</v>
      </c>
      <c r="Z72" s="8">
        <f t="shared" si="3"/>
        <v>38.23529412</v>
      </c>
      <c r="AA72" s="8">
        <f t="shared" si="3"/>
        <v>16.17647059</v>
      </c>
      <c r="AB72" s="8">
        <f t="shared" si="3"/>
        <v>91.17647059</v>
      </c>
      <c r="AC72" s="8">
        <f t="shared" si="3"/>
        <v>8.823529412</v>
      </c>
      <c r="AD72" s="8">
        <f t="shared" si="3"/>
        <v>55.88235294</v>
      </c>
      <c r="AE72" s="8">
        <f t="shared" si="3"/>
        <v>60.29411765</v>
      </c>
      <c r="AF72" s="12">
        <f t="shared" ref="AF72:BB72" si="4">(COUNTIF(AF$2:AF$69, "&gt;"&amp;AF3)) * (100/68)</f>
        <v>35.29411765</v>
      </c>
      <c r="AG72" s="12">
        <f t="shared" si="4"/>
        <v>66.17647059</v>
      </c>
      <c r="AH72" s="12">
        <f t="shared" si="4"/>
        <v>25</v>
      </c>
      <c r="AI72" s="12">
        <f t="shared" si="4"/>
        <v>45.58823529</v>
      </c>
      <c r="AJ72" s="12">
        <f t="shared" si="4"/>
        <v>5.882352941</v>
      </c>
      <c r="AK72" s="12">
        <f t="shared" si="4"/>
        <v>22.05882353</v>
      </c>
      <c r="AL72" s="12">
        <f t="shared" si="4"/>
        <v>14.70588235</v>
      </c>
      <c r="AM72" s="12">
        <f t="shared" si="4"/>
        <v>4.411764706</v>
      </c>
      <c r="AN72" s="12">
        <f t="shared" si="4"/>
        <v>29.41176471</v>
      </c>
      <c r="AO72" s="12">
        <f t="shared" si="4"/>
        <v>10.29411765</v>
      </c>
      <c r="AP72" s="12">
        <f t="shared" si="4"/>
        <v>60.29411765</v>
      </c>
      <c r="AQ72" s="12">
        <f t="shared" si="4"/>
        <v>2.941176471</v>
      </c>
      <c r="AR72" s="12">
        <f t="shared" si="4"/>
        <v>4.411764706</v>
      </c>
      <c r="AS72" s="12">
        <f t="shared" si="4"/>
        <v>45.58823529</v>
      </c>
      <c r="AT72" s="12">
        <f t="shared" si="4"/>
        <v>20.58823529</v>
      </c>
      <c r="AU72" s="12">
        <f t="shared" si="4"/>
        <v>13.23529412</v>
      </c>
      <c r="AV72" s="12">
        <f t="shared" si="4"/>
        <v>44.11764706</v>
      </c>
      <c r="AW72" s="12">
        <f t="shared" si="4"/>
        <v>47.05882353</v>
      </c>
      <c r="AX72" s="12">
        <f t="shared" si="4"/>
        <v>7.352941176</v>
      </c>
      <c r="AY72" s="12">
        <f t="shared" si="4"/>
        <v>33.82352941</v>
      </c>
      <c r="AZ72" s="12">
        <f t="shared" si="4"/>
        <v>17.64705882</v>
      </c>
      <c r="BA72" s="12">
        <f t="shared" si="4"/>
        <v>17.64705882</v>
      </c>
      <c r="BB72" s="12">
        <f t="shared" si="4"/>
        <v>8.823529412</v>
      </c>
    </row>
    <row r="73">
      <c r="A73" s="2" t="s">
        <v>117</v>
      </c>
      <c r="B73" s="8">
        <f t="shared" ref="B73:AE73" si="5">(COUNTIF(B$2:B$69, "&lt;"&amp;B4)) * (100/68)</f>
        <v>0</v>
      </c>
      <c r="C73" s="8">
        <f t="shared" si="5"/>
        <v>1.470588235</v>
      </c>
      <c r="D73" s="8">
        <f t="shared" si="5"/>
        <v>8.823529412</v>
      </c>
      <c r="E73" s="8">
        <f t="shared" si="5"/>
        <v>2.941176471</v>
      </c>
      <c r="F73" s="8">
        <f t="shared" si="5"/>
        <v>2.941176471</v>
      </c>
      <c r="G73" s="8">
        <f t="shared" si="5"/>
        <v>7.352941176</v>
      </c>
      <c r="H73" s="8">
        <f t="shared" si="5"/>
        <v>0</v>
      </c>
      <c r="I73" s="8">
        <f t="shared" si="5"/>
        <v>0</v>
      </c>
      <c r="J73" s="8">
        <f t="shared" si="5"/>
        <v>41.17647059</v>
      </c>
      <c r="K73" s="8">
        <f t="shared" si="5"/>
        <v>83.82352941</v>
      </c>
      <c r="L73" s="8">
        <f t="shared" si="5"/>
        <v>7.352941176</v>
      </c>
      <c r="M73" s="8">
        <f t="shared" si="5"/>
        <v>36.76470588</v>
      </c>
      <c r="N73" s="8">
        <f t="shared" si="5"/>
        <v>48.52941176</v>
      </c>
      <c r="O73" s="8">
        <f t="shared" si="5"/>
        <v>20.58823529</v>
      </c>
      <c r="P73" s="8">
        <f t="shared" si="5"/>
        <v>58.82352941</v>
      </c>
      <c r="Q73" s="8">
        <f t="shared" si="5"/>
        <v>11.76470588</v>
      </c>
      <c r="R73" s="8">
        <f t="shared" si="5"/>
        <v>36.76470588</v>
      </c>
      <c r="S73" s="8">
        <f t="shared" si="5"/>
        <v>30.88235294</v>
      </c>
      <c r="T73" s="8">
        <f t="shared" si="5"/>
        <v>47.05882353</v>
      </c>
      <c r="U73" s="8">
        <f t="shared" si="5"/>
        <v>29.41176471</v>
      </c>
      <c r="V73" s="8">
        <f t="shared" si="5"/>
        <v>30.88235294</v>
      </c>
      <c r="W73" s="8">
        <f t="shared" si="5"/>
        <v>45.58823529</v>
      </c>
      <c r="X73" s="8">
        <f t="shared" si="5"/>
        <v>33.82352941</v>
      </c>
      <c r="Y73" s="8">
        <f t="shared" si="5"/>
        <v>66.17647059</v>
      </c>
      <c r="Z73" s="8">
        <f t="shared" si="5"/>
        <v>57.35294118</v>
      </c>
      <c r="AA73" s="8">
        <f t="shared" si="5"/>
        <v>52.94117647</v>
      </c>
      <c r="AB73" s="8">
        <f t="shared" si="5"/>
        <v>48.52941176</v>
      </c>
      <c r="AC73" s="8">
        <f t="shared" si="5"/>
        <v>10.29411765</v>
      </c>
      <c r="AD73" s="8">
        <f t="shared" si="5"/>
        <v>48.52941176</v>
      </c>
      <c r="AE73" s="8">
        <f t="shared" si="5"/>
        <v>26.47058824</v>
      </c>
      <c r="AF73" s="12">
        <f t="shared" ref="AF73:BB73" si="6">(COUNTIF(AF$2:AF$69, "&gt;"&amp;AF4)) * (100/68)</f>
        <v>2.941176471</v>
      </c>
      <c r="AG73" s="12">
        <f t="shared" si="6"/>
        <v>16.17647059</v>
      </c>
      <c r="AH73" s="12">
        <f t="shared" si="6"/>
        <v>16.17647059</v>
      </c>
      <c r="AI73" s="12">
        <f t="shared" si="6"/>
        <v>20.58823529</v>
      </c>
      <c r="AJ73" s="12">
        <f t="shared" si="6"/>
        <v>8.823529412</v>
      </c>
      <c r="AK73" s="12">
        <f t="shared" si="6"/>
        <v>2.941176471</v>
      </c>
      <c r="AL73" s="12">
        <f t="shared" si="6"/>
        <v>11.76470588</v>
      </c>
      <c r="AM73" s="12">
        <f t="shared" si="6"/>
        <v>1.470588235</v>
      </c>
      <c r="AN73" s="12">
        <f t="shared" si="6"/>
        <v>14.70588235</v>
      </c>
      <c r="AO73" s="12">
        <f t="shared" si="6"/>
        <v>8.823529412</v>
      </c>
      <c r="AP73" s="12">
        <f t="shared" si="6"/>
        <v>17.64705882</v>
      </c>
      <c r="AQ73" s="12">
        <f t="shared" si="6"/>
        <v>17.64705882</v>
      </c>
      <c r="AR73" s="12">
        <f t="shared" si="6"/>
        <v>33.82352941</v>
      </c>
      <c r="AS73" s="12">
        <f t="shared" si="6"/>
        <v>11.76470588</v>
      </c>
      <c r="AT73" s="12">
        <f t="shared" si="6"/>
        <v>0</v>
      </c>
      <c r="AU73" s="12">
        <f t="shared" si="6"/>
        <v>0</v>
      </c>
      <c r="AV73" s="12">
        <f t="shared" si="6"/>
        <v>1.470588235</v>
      </c>
      <c r="AW73" s="12">
        <f t="shared" si="6"/>
        <v>5.882352941</v>
      </c>
      <c r="AX73" s="12">
        <f t="shared" si="6"/>
        <v>25</v>
      </c>
      <c r="AY73" s="12">
        <f t="shared" si="6"/>
        <v>13.23529412</v>
      </c>
      <c r="AZ73" s="12">
        <f t="shared" si="6"/>
        <v>22.05882353</v>
      </c>
      <c r="BA73" s="12">
        <f t="shared" si="6"/>
        <v>7.352941176</v>
      </c>
      <c r="BB73" s="12">
        <f t="shared" si="6"/>
        <v>0</v>
      </c>
    </row>
    <row r="74">
      <c r="A74" s="2" t="s">
        <v>54</v>
      </c>
      <c r="B74" s="8">
        <f t="shared" ref="B74:AE74" si="7">(COUNTIF(B$2:B$69, "&lt;"&amp;B5)) * (100/68)</f>
        <v>45.58823529</v>
      </c>
      <c r="C74" s="8">
        <f t="shared" si="7"/>
        <v>14.70588235</v>
      </c>
      <c r="D74" s="8">
        <f t="shared" si="7"/>
        <v>17.64705882</v>
      </c>
      <c r="E74" s="8">
        <f t="shared" si="7"/>
        <v>60.29411765</v>
      </c>
      <c r="F74" s="8">
        <f t="shared" si="7"/>
        <v>60.29411765</v>
      </c>
      <c r="G74" s="8">
        <f t="shared" si="7"/>
        <v>38.23529412</v>
      </c>
      <c r="H74" s="8">
        <f t="shared" si="7"/>
        <v>48.52941176</v>
      </c>
      <c r="I74" s="8">
        <f t="shared" si="7"/>
        <v>0</v>
      </c>
      <c r="J74" s="8">
        <f t="shared" si="7"/>
        <v>8.823529412</v>
      </c>
      <c r="K74" s="8">
        <f t="shared" si="7"/>
        <v>11.76470588</v>
      </c>
      <c r="L74" s="8">
        <f t="shared" si="7"/>
        <v>20.58823529</v>
      </c>
      <c r="M74" s="8">
        <f t="shared" si="7"/>
        <v>20.58823529</v>
      </c>
      <c r="N74" s="8">
        <f t="shared" si="7"/>
        <v>30.88235294</v>
      </c>
      <c r="O74" s="8">
        <f t="shared" si="7"/>
        <v>42.64705882</v>
      </c>
      <c r="P74" s="8">
        <f t="shared" si="7"/>
        <v>23.52941176</v>
      </c>
      <c r="Q74" s="8">
        <f t="shared" si="7"/>
        <v>16.17647059</v>
      </c>
      <c r="R74" s="8">
        <f t="shared" si="7"/>
        <v>58.82352941</v>
      </c>
      <c r="S74" s="8">
        <f t="shared" si="7"/>
        <v>33.82352941</v>
      </c>
      <c r="T74" s="8">
        <f t="shared" si="7"/>
        <v>11.76470588</v>
      </c>
      <c r="U74" s="8">
        <f t="shared" si="7"/>
        <v>16.17647059</v>
      </c>
      <c r="V74" s="8">
        <f t="shared" si="7"/>
        <v>1.470588235</v>
      </c>
      <c r="W74" s="8">
        <f t="shared" si="7"/>
        <v>13.23529412</v>
      </c>
      <c r="X74" s="8">
        <f t="shared" si="7"/>
        <v>55.88235294</v>
      </c>
      <c r="Y74" s="8">
        <f t="shared" si="7"/>
        <v>11.76470588</v>
      </c>
      <c r="Z74" s="8">
        <f t="shared" si="7"/>
        <v>17.64705882</v>
      </c>
      <c r="AA74" s="8">
        <f t="shared" si="7"/>
        <v>52.94117647</v>
      </c>
      <c r="AB74" s="8">
        <f t="shared" si="7"/>
        <v>5.882352941</v>
      </c>
      <c r="AC74" s="8">
        <f t="shared" si="7"/>
        <v>66.17647059</v>
      </c>
      <c r="AD74" s="8">
        <f t="shared" si="7"/>
        <v>25</v>
      </c>
      <c r="AE74" s="8">
        <f t="shared" si="7"/>
        <v>69.11764706</v>
      </c>
      <c r="AF74" s="12">
        <f t="shared" ref="AF74:BB74" si="8">(COUNTIF(AF$2:AF$69, "&gt;"&amp;AF5)) * (100/68)</f>
        <v>13.23529412</v>
      </c>
      <c r="AG74" s="12">
        <f t="shared" si="8"/>
        <v>7.352941176</v>
      </c>
      <c r="AH74" s="12">
        <f t="shared" si="8"/>
        <v>52.94117647</v>
      </c>
      <c r="AI74" s="12">
        <f t="shared" si="8"/>
        <v>55.88235294</v>
      </c>
      <c r="AJ74" s="12">
        <f t="shared" si="8"/>
        <v>47.05882353</v>
      </c>
      <c r="AK74" s="12">
        <f t="shared" si="8"/>
        <v>55.88235294</v>
      </c>
      <c r="AL74" s="12">
        <f t="shared" si="8"/>
        <v>80.88235294</v>
      </c>
      <c r="AM74" s="12">
        <f t="shared" si="8"/>
        <v>76.47058824</v>
      </c>
      <c r="AN74" s="12">
        <f t="shared" si="8"/>
        <v>72.05882353</v>
      </c>
      <c r="AO74" s="12">
        <f t="shared" si="8"/>
        <v>35.29411765</v>
      </c>
      <c r="AP74" s="12">
        <f t="shared" si="8"/>
        <v>39.70588235</v>
      </c>
      <c r="AQ74" s="12">
        <f t="shared" si="8"/>
        <v>47.05882353</v>
      </c>
      <c r="AR74" s="12">
        <f t="shared" si="8"/>
        <v>92.64705882</v>
      </c>
      <c r="AS74" s="12">
        <f t="shared" si="8"/>
        <v>63.23529412</v>
      </c>
      <c r="AT74" s="12">
        <f t="shared" si="8"/>
        <v>75</v>
      </c>
      <c r="AU74" s="12">
        <f t="shared" si="8"/>
        <v>77.94117647</v>
      </c>
      <c r="AV74" s="12">
        <f t="shared" si="8"/>
        <v>67.64705882</v>
      </c>
      <c r="AW74" s="12">
        <f t="shared" si="8"/>
        <v>75</v>
      </c>
      <c r="AX74" s="12">
        <f t="shared" si="8"/>
        <v>70.58823529</v>
      </c>
      <c r="AY74" s="12">
        <f t="shared" si="8"/>
        <v>97.05882353</v>
      </c>
      <c r="AZ74" s="12">
        <f t="shared" si="8"/>
        <v>75</v>
      </c>
      <c r="BA74" s="12">
        <f t="shared" si="8"/>
        <v>35.29411765</v>
      </c>
      <c r="BB74" s="12">
        <f t="shared" si="8"/>
        <v>83.82352941</v>
      </c>
    </row>
    <row r="75">
      <c r="A75" s="2" t="s">
        <v>87</v>
      </c>
      <c r="B75" s="8">
        <f t="shared" ref="B75:AE75" si="9">(COUNTIF(B$2:B$69, "&lt;"&amp;B6)) * (100/68)</f>
        <v>45.58823529</v>
      </c>
      <c r="C75" s="8">
        <f t="shared" si="9"/>
        <v>1.470588235</v>
      </c>
      <c r="D75" s="8">
        <f t="shared" si="9"/>
        <v>0</v>
      </c>
      <c r="E75" s="8">
        <f t="shared" si="9"/>
        <v>75</v>
      </c>
      <c r="F75" s="8">
        <f t="shared" si="9"/>
        <v>97.05882353</v>
      </c>
      <c r="G75" s="8">
        <f t="shared" si="9"/>
        <v>41.17647059</v>
      </c>
      <c r="H75" s="8">
        <f t="shared" si="9"/>
        <v>30.88235294</v>
      </c>
      <c r="I75" s="8">
        <f t="shared" si="9"/>
        <v>0</v>
      </c>
      <c r="J75" s="8">
        <f t="shared" si="9"/>
        <v>35.29411765</v>
      </c>
      <c r="K75" s="8">
        <f t="shared" si="9"/>
        <v>32.35294118</v>
      </c>
      <c r="L75" s="8">
        <f t="shared" si="9"/>
        <v>29.41176471</v>
      </c>
      <c r="M75" s="8">
        <f t="shared" si="9"/>
        <v>42.64705882</v>
      </c>
      <c r="N75" s="8">
        <f t="shared" si="9"/>
        <v>45.58823529</v>
      </c>
      <c r="O75" s="8">
        <f t="shared" si="9"/>
        <v>35.29411765</v>
      </c>
      <c r="P75" s="8">
        <f t="shared" si="9"/>
        <v>39.70588235</v>
      </c>
      <c r="Q75" s="8">
        <f t="shared" si="9"/>
        <v>44.11764706</v>
      </c>
      <c r="R75" s="8">
        <f t="shared" si="9"/>
        <v>61.76470588</v>
      </c>
      <c r="S75" s="8">
        <f t="shared" si="9"/>
        <v>60.29411765</v>
      </c>
      <c r="T75" s="8">
        <f t="shared" si="9"/>
        <v>7.352941176</v>
      </c>
      <c r="U75" s="8">
        <f t="shared" si="9"/>
        <v>16.17647059</v>
      </c>
      <c r="V75" s="8">
        <f t="shared" si="9"/>
        <v>19.11764706</v>
      </c>
      <c r="W75" s="8">
        <f t="shared" si="9"/>
        <v>35.29411765</v>
      </c>
      <c r="X75" s="8">
        <f t="shared" si="9"/>
        <v>26.47058824</v>
      </c>
      <c r="Y75" s="8">
        <f t="shared" si="9"/>
        <v>58.82352941</v>
      </c>
      <c r="Z75" s="8">
        <f t="shared" si="9"/>
        <v>26.47058824</v>
      </c>
      <c r="AA75" s="8">
        <f t="shared" si="9"/>
        <v>36.76470588</v>
      </c>
      <c r="AB75" s="8">
        <f t="shared" si="9"/>
        <v>16.17647059</v>
      </c>
      <c r="AC75" s="8">
        <f t="shared" si="9"/>
        <v>66.17647059</v>
      </c>
      <c r="AD75" s="8">
        <f t="shared" si="9"/>
        <v>48.52941176</v>
      </c>
      <c r="AE75" s="8">
        <f t="shared" si="9"/>
        <v>4.411764706</v>
      </c>
      <c r="AF75" s="12">
        <f t="shared" ref="AF75:BB75" si="10">(COUNTIF(AF$2:AF$69, "&gt;"&amp;AF6)) * (100/68)</f>
        <v>5.882352941</v>
      </c>
      <c r="AG75" s="12">
        <f t="shared" si="10"/>
        <v>0</v>
      </c>
      <c r="AH75" s="12">
        <f t="shared" si="10"/>
        <v>14.70588235</v>
      </c>
      <c r="AI75" s="12">
        <f t="shared" si="10"/>
        <v>50</v>
      </c>
      <c r="AJ75" s="12">
        <f t="shared" si="10"/>
        <v>4.411764706</v>
      </c>
      <c r="AK75" s="12">
        <f t="shared" si="10"/>
        <v>5.882352941</v>
      </c>
      <c r="AL75" s="12">
        <f t="shared" si="10"/>
        <v>14.70588235</v>
      </c>
      <c r="AM75" s="12">
        <f t="shared" si="10"/>
        <v>17.64705882</v>
      </c>
      <c r="AN75" s="12">
        <f t="shared" si="10"/>
        <v>39.70588235</v>
      </c>
      <c r="AO75" s="12">
        <f t="shared" si="10"/>
        <v>7.352941176</v>
      </c>
      <c r="AP75" s="12">
        <f t="shared" si="10"/>
        <v>33.82352941</v>
      </c>
      <c r="AQ75" s="12">
        <f t="shared" si="10"/>
        <v>14.70588235</v>
      </c>
      <c r="AR75" s="12">
        <f t="shared" si="10"/>
        <v>54.41176471</v>
      </c>
      <c r="AS75" s="12">
        <f t="shared" si="10"/>
        <v>19.11764706</v>
      </c>
      <c r="AT75" s="12">
        <f t="shared" si="10"/>
        <v>7.352941176</v>
      </c>
      <c r="AU75" s="12">
        <f t="shared" si="10"/>
        <v>5.882352941</v>
      </c>
      <c r="AV75" s="12">
        <f t="shared" si="10"/>
        <v>83.82352941</v>
      </c>
      <c r="AW75" s="12">
        <f t="shared" si="10"/>
        <v>83.82352941</v>
      </c>
      <c r="AX75" s="12">
        <f t="shared" si="10"/>
        <v>38.23529412</v>
      </c>
      <c r="AY75" s="12">
        <f t="shared" si="10"/>
        <v>22.05882353</v>
      </c>
      <c r="AZ75" s="12">
        <f t="shared" si="10"/>
        <v>23.52941176</v>
      </c>
      <c r="BA75" s="12">
        <f t="shared" si="10"/>
        <v>0</v>
      </c>
      <c r="BB75" s="12">
        <f t="shared" si="10"/>
        <v>20.58823529</v>
      </c>
    </row>
    <row r="76">
      <c r="A76" s="2" t="s">
        <v>55</v>
      </c>
      <c r="B76" s="8">
        <f t="shared" ref="B76:AE76" si="11">(COUNTIF(B$2:B$69, "&lt;"&amp;B7)) * (100/68)</f>
        <v>0</v>
      </c>
      <c r="C76" s="8">
        <f t="shared" si="11"/>
        <v>72.05882353</v>
      </c>
      <c r="D76" s="8">
        <f t="shared" si="11"/>
        <v>66.17647059</v>
      </c>
      <c r="E76" s="8">
        <f t="shared" si="11"/>
        <v>69.11764706</v>
      </c>
      <c r="F76" s="8">
        <f t="shared" si="11"/>
        <v>70.58823529</v>
      </c>
      <c r="G76" s="8">
        <f t="shared" si="11"/>
        <v>30.88235294</v>
      </c>
      <c r="H76" s="8">
        <f t="shared" si="11"/>
        <v>48.52941176</v>
      </c>
      <c r="I76" s="8">
        <f t="shared" si="11"/>
        <v>0</v>
      </c>
      <c r="J76" s="8">
        <f t="shared" si="11"/>
        <v>14.70588235</v>
      </c>
      <c r="K76" s="8">
        <f t="shared" si="11"/>
        <v>27.94117647</v>
      </c>
      <c r="L76" s="8">
        <f t="shared" si="11"/>
        <v>14.70588235</v>
      </c>
      <c r="M76" s="8">
        <f t="shared" si="11"/>
        <v>27.94117647</v>
      </c>
      <c r="N76" s="8">
        <f t="shared" si="11"/>
        <v>51.47058824</v>
      </c>
      <c r="O76" s="8">
        <f t="shared" si="11"/>
        <v>7.352941176</v>
      </c>
      <c r="P76" s="8">
        <f t="shared" si="11"/>
        <v>38.23529412</v>
      </c>
      <c r="Q76" s="8">
        <f t="shared" si="11"/>
        <v>52.94117647</v>
      </c>
      <c r="R76" s="8">
        <f t="shared" si="11"/>
        <v>55.88235294</v>
      </c>
      <c r="S76" s="8">
        <f t="shared" si="11"/>
        <v>55.88235294</v>
      </c>
      <c r="T76" s="8">
        <f t="shared" si="11"/>
        <v>39.70588235</v>
      </c>
      <c r="U76" s="8">
        <f t="shared" si="11"/>
        <v>48.52941176</v>
      </c>
      <c r="V76" s="8">
        <f t="shared" si="11"/>
        <v>20.58823529</v>
      </c>
      <c r="W76" s="8">
        <f t="shared" si="11"/>
        <v>55.88235294</v>
      </c>
      <c r="X76" s="8">
        <f t="shared" si="11"/>
        <v>55.88235294</v>
      </c>
      <c r="Y76" s="8">
        <f t="shared" si="11"/>
        <v>17.64705882</v>
      </c>
      <c r="Z76" s="8">
        <f t="shared" si="11"/>
        <v>23.52941176</v>
      </c>
      <c r="AA76" s="8">
        <f t="shared" si="11"/>
        <v>19.11764706</v>
      </c>
      <c r="AB76" s="8">
        <f t="shared" si="11"/>
        <v>66.17647059</v>
      </c>
      <c r="AC76" s="8">
        <f t="shared" si="11"/>
        <v>76.47058824</v>
      </c>
      <c r="AD76" s="8">
        <f t="shared" si="11"/>
        <v>16.17647059</v>
      </c>
      <c r="AE76" s="8">
        <f t="shared" si="11"/>
        <v>35.29411765</v>
      </c>
      <c r="AF76" s="12">
        <f t="shared" ref="AF76:BB76" si="12">(COUNTIF(AF$2:AF$69, "&gt;"&amp;AF7)) * (100/68)</f>
        <v>82.35294118</v>
      </c>
      <c r="AG76" s="12">
        <f t="shared" si="12"/>
        <v>70.58823529</v>
      </c>
      <c r="AH76" s="12">
        <f t="shared" si="12"/>
        <v>77.94117647</v>
      </c>
      <c r="AI76" s="12">
        <f t="shared" si="12"/>
        <v>64.70588235</v>
      </c>
      <c r="AJ76" s="12">
        <f t="shared" si="12"/>
        <v>42.64705882</v>
      </c>
      <c r="AK76" s="12">
        <f t="shared" si="12"/>
        <v>47.05882353</v>
      </c>
      <c r="AL76" s="12">
        <f t="shared" si="12"/>
        <v>45.58823529</v>
      </c>
      <c r="AM76" s="12">
        <f t="shared" si="12"/>
        <v>69.11764706</v>
      </c>
      <c r="AN76" s="12">
        <f t="shared" si="12"/>
        <v>79.41176471</v>
      </c>
      <c r="AO76" s="12">
        <f t="shared" si="12"/>
        <v>61.76470588</v>
      </c>
      <c r="AP76" s="12">
        <f t="shared" si="12"/>
        <v>76.47058824</v>
      </c>
      <c r="AQ76" s="12">
        <f t="shared" si="12"/>
        <v>20.58823529</v>
      </c>
      <c r="AR76" s="12">
        <f t="shared" si="12"/>
        <v>60.29411765</v>
      </c>
      <c r="AS76" s="12">
        <f t="shared" si="12"/>
        <v>91.17647059</v>
      </c>
      <c r="AT76" s="12">
        <f t="shared" si="12"/>
        <v>67.64705882</v>
      </c>
      <c r="AU76" s="12">
        <f t="shared" si="12"/>
        <v>69.11764706</v>
      </c>
      <c r="AV76" s="12">
        <f t="shared" si="12"/>
        <v>67.64705882</v>
      </c>
      <c r="AW76" s="12">
        <f t="shared" si="12"/>
        <v>83.82352941</v>
      </c>
      <c r="AX76" s="12">
        <f t="shared" si="12"/>
        <v>77.94117647</v>
      </c>
      <c r="AY76" s="12">
        <f t="shared" si="12"/>
        <v>36.76470588</v>
      </c>
      <c r="AZ76" s="12">
        <f t="shared" si="12"/>
        <v>51.47058824</v>
      </c>
      <c r="BA76" s="12">
        <f t="shared" si="12"/>
        <v>38.23529412</v>
      </c>
      <c r="BB76" s="12">
        <f t="shared" si="12"/>
        <v>80.88235294</v>
      </c>
    </row>
    <row r="77">
      <c r="A77" s="2" t="s">
        <v>88</v>
      </c>
      <c r="B77" s="8">
        <f t="shared" ref="B77:AE77" si="13">(COUNTIF(B$2:B$69, "&lt;"&amp;B8)) * (100/68)</f>
        <v>0</v>
      </c>
      <c r="C77" s="8">
        <f t="shared" si="13"/>
        <v>95.58823529</v>
      </c>
      <c r="D77" s="8">
        <f t="shared" si="13"/>
        <v>85.29411765</v>
      </c>
      <c r="E77" s="8">
        <f t="shared" si="13"/>
        <v>27.94117647</v>
      </c>
      <c r="F77" s="8">
        <f t="shared" si="13"/>
        <v>8.823529412</v>
      </c>
      <c r="G77" s="8">
        <f t="shared" si="13"/>
        <v>80.88235294</v>
      </c>
      <c r="H77" s="8">
        <f t="shared" si="13"/>
        <v>0</v>
      </c>
      <c r="I77" s="8">
        <f t="shared" si="13"/>
        <v>0</v>
      </c>
      <c r="J77" s="8">
        <f t="shared" si="13"/>
        <v>63.23529412</v>
      </c>
      <c r="K77" s="8">
        <f t="shared" si="13"/>
        <v>95.58823529</v>
      </c>
      <c r="L77" s="8">
        <f t="shared" si="13"/>
        <v>10.29411765</v>
      </c>
      <c r="M77" s="8">
        <f t="shared" si="13"/>
        <v>13.23529412</v>
      </c>
      <c r="N77" s="8">
        <f t="shared" si="13"/>
        <v>13.23529412</v>
      </c>
      <c r="O77" s="8">
        <f t="shared" si="13"/>
        <v>63.23529412</v>
      </c>
      <c r="P77" s="8">
        <f t="shared" si="13"/>
        <v>95.58823529</v>
      </c>
      <c r="Q77" s="8">
        <f t="shared" si="13"/>
        <v>19.11764706</v>
      </c>
      <c r="R77" s="8">
        <f t="shared" si="13"/>
        <v>61.76470588</v>
      </c>
      <c r="S77" s="8">
        <f t="shared" si="13"/>
        <v>97.05882353</v>
      </c>
      <c r="T77" s="8">
        <f t="shared" si="13"/>
        <v>83.82352941</v>
      </c>
      <c r="U77" s="8">
        <f t="shared" si="13"/>
        <v>97.05882353</v>
      </c>
      <c r="V77" s="8">
        <f t="shared" si="13"/>
        <v>32.35294118</v>
      </c>
      <c r="W77" s="8">
        <f t="shared" si="13"/>
        <v>63.23529412</v>
      </c>
      <c r="X77" s="8">
        <f t="shared" si="13"/>
        <v>26.47058824</v>
      </c>
      <c r="Y77" s="8">
        <f t="shared" si="13"/>
        <v>89.70588235</v>
      </c>
      <c r="Z77" s="8">
        <f t="shared" si="13"/>
        <v>79.41176471</v>
      </c>
      <c r="AA77" s="8">
        <f t="shared" si="13"/>
        <v>89.70588235</v>
      </c>
      <c r="AB77" s="8">
        <f t="shared" si="13"/>
        <v>17.64705882</v>
      </c>
      <c r="AC77" s="8">
        <f t="shared" si="13"/>
        <v>1.470588235</v>
      </c>
      <c r="AD77" s="8">
        <f t="shared" si="13"/>
        <v>35.29411765</v>
      </c>
      <c r="AE77" s="8">
        <f t="shared" si="13"/>
        <v>79.41176471</v>
      </c>
      <c r="AF77" s="12">
        <f t="shared" ref="AF77:BB77" si="14">(COUNTIF(AF$2:AF$69, "&gt;"&amp;AF8)) * (100/68)</f>
        <v>95.58823529</v>
      </c>
      <c r="AG77" s="12">
        <f t="shared" si="14"/>
        <v>83.82352941</v>
      </c>
      <c r="AH77" s="12">
        <f t="shared" si="14"/>
        <v>82.35294118</v>
      </c>
      <c r="AI77" s="12">
        <f t="shared" si="14"/>
        <v>0</v>
      </c>
      <c r="AJ77" s="12">
        <f t="shared" si="14"/>
        <v>19.11764706</v>
      </c>
      <c r="AK77" s="12">
        <f t="shared" si="14"/>
        <v>27.94117647</v>
      </c>
      <c r="AL77" s="12">
        <f t="shared" si="14"/>
        <v>42.64705882</v>
      </c>
      <c r="AM77" s="12">
        <f t="shared" si="14"/>
        <v>45.58823529</v>
      </c>
      <c r="AN77" s="12">
        <f t="shared" si="14"/>
        <v>17.64705882</v>
      </c>
      <c r="AO77" s="12">
        <f t="shared" si="14"/>
        <v>29.41176471</v>
      </c>
      <c r="AP77" s="12">
        <f t="shared" si="14"/>
        <v>2.941176471</v>
      </c>
      <c r="AQ77" s="12">
        <f t="shared" si="14"/>
        <v>26.47058824</v>
      </c>
      <c r="AR77" s="12">
        <f t="shared" si="14"/>
        <v>83.82352941</v>
      </c>
      <c r="AS77" s="12">
        <f t="shared" si="14"/>
        <v>79.41176471</v>
      </c>
      <c r="AT77" s="12">
        <f t="shared" si="14"/>
        <v>92.64705882</v>
      </c>
      <c r="AU77" s="12">
        <f t="shared" si="14"/>
        <v>85.29411765</v>
      </c>
      <c r="AV77" s="12">
        <f t="shared" si="14"/>
        <v>23.52941176</v>
      </c>
      <c r="AW77" s="12">
        <f t="shared" si="14"/>
        <v>30.88235294</v>
      </c>
      <c r="AX77" s="12">
        <f t="shared" si="14"/>
        <v>48.52941176</v>
      </c>
      <c r="AY77" s="12">
        <f t="shared" si="14"/>
        <v>57.35294118</v>
      </c>
      <c r="AZ77" s="12">
        <f t="shared" si="14"/>
        <v>39.70588235</v>
      </c>
      <c r="BA77" s="12">
        <f t="shared" si="14"/>
        <v>30.88235294</v>
      </c>
      <c r="BB77" s="12">
        <f t="shared" si="14"/>
        <v>51.47058824</v>
      </c>
    </row>
    <row r="78">
      <c r="A78" s="2" t="s">
        <v>89</v>
      </c>
      <c r="B78" s="8">
        <f t="shared" ref="B78:AE78" si="15">(COUNTIF(B$2:B$69, "&lt;"&amp;B9)) * (100/68)</f>
        <v>45.58823529</v>
      </c>
      <c r="C78" s="8">
        <f t="shared" si="15"/>
        <v>52.94117647</v>
      </c>
      <c r="D78" s="8">
        <f t="shared" si="15"/>
        <v>66.17647059</v>
      </c>
      <c r="E78" s="8">
        <f t="shared" si="15"/>
        <v>50</v>
      </c>
      <c r="F78" s="8">
        <f t="shared" si="15"/>
        <v>41.17647059</v>
      </c>
      <c r="G78" s="8">
        <f t="shared" si="15"/>
        <v>35.29411765</v>
      </c>
      <c r="H78" s="8">
        <f t="shared" si="15"/>
        <v>75</v>
      </c>
      <c r="I78" s="8">
        <f t="shared" si="15"/>
        <v>0</v>
      </c>
      <c r="J78" s="8">
        <f t="shared" si="15"/>
        <v>1.470588235</v>
      </c>
      <c r="K78" s="8">
        <f t="shared" si="15"/>
        <v>0</v>
      </c>
      <c r="L78" s="8">
        <f t="shared" si="15"/>
        <v>20.58823529</v>
      </c>
      <c r="M78" s="8">
        <f t="shared" si="15"/>
        <v>10.29411765</v>
      </c>
      <c r="N78" s="8">
        <f t="shared" si="15"/>
        <v>23.52941176</v>
      </c>
      <c r="O78" s="8">
        <f t="shared" si="15"/>
        <v>10.29411765</v>
      </c>
      <c r="P78" s="8">
        <f t="shared" si="15"/>
        <v>23.52941176</v>
      </c>
      <c r="Q78" s="8">
        <f t="shared" si="15"/>
        <v>52.94117647</v>
      </c>
      <c r="R78" s="8">
        <f t="shared" si="15"/>
        <v>20.58823529</v>
      </c>
      <c r="S78" s="8">
        <f t="shared" si="15"/>
        <v>10.29411765</v>
      </c>
      <c r="T78" s="8">
        <f t="shared" si="15"/>
        <v>10.29411765</v>
      </c>
      <c r="U78" s="8">
        <f t="shared" si="15"/>
        <v>4.411764706</v>
      </c>
      <c r="V78" s="8">
        <f t="shared" si="15"/>
        <v>73.52941176</v>
      </c>
      <c r="W78" s="8">
        <f t="shared" si="15"/>
        <v>45.58823529</v>
      </c>
      <c r="X78" s="8">
        <f t="shared" si="15"/>
        <v>70.58823529</v>
      </c>
      <c r="Y78" s="8">
        <f t="shared" si="15"/>
        <v>2.941176471</v>
      </c>
      <c r="Z78" s="8">
        <f t="shared" si="15"/>
        <v>5.882352941</v>
      </c>
      <c r="AA78" s="8">
        <f t="shared" si="15"/>
        <v>10.29411765</v>
      </c>
      <c r="AB78" s="8">
        <f t="shared" si="15"/>
        <v>45.58823529</v>
      </c>
      <c r="AC78" s="8">
        <f t="shared" si="15"/>
        <v>91.17647059</v>
      </c>
      <c r="AD78" s="8">
        <f t="shared" si="15"/>
        <v>4.411764706</v>
      </c>
      <c r="AE78" s="8">
        <f t="shared" si="15"/>
        <v>86.76470588</v>
      </c>
      <c r="AF78" s="12">
        <f t="shared" ref="AF78:BB78" si="16">(COUNTIF(AF$2:AF$69, "&gt;"&amp;AF9)) * (100/68)</f>
        <v>66.17647059</v>
      </c>
      <c r="AG78" s="12">
        <f t="shared" si="16"/>
        <v>50</v>
      </c>
      <c r="AH78" s="12">
        <f t="shared" si="16"/>
        <v>64.70588235</v>
      </c>
      <c r="AI78" s="12">
        <f t="shared" si="16"/>
        <v>73.52941176</v>
      </c>
      <c r="AJ78" s="12">
        <f t="shared" si="16"/>
        <v>64.70588235</v>
      </c>
      <c r="AK78" s="12">
        <f t="shared" si="16"/>
        <v>61.76470588</v>
      </c>
      <c r="AL78" s="12">
        <f t="shared" si="16"/>
        <v>98.52941176</v>
      </c>
      <c r="AM78" s="12">
        <f t="shared" si="16"/>
        <v>92.64705882</v>
      </c>
      <c r="AN78" s="12">
        <f t="shared" si="16"/>
        <v>91.17647059</v>
      </c>
      <c r="AO78" s="12">
        <f t="shared" si="16"/>
        <v>64.70588235</v>
      </c>
      <c r="AP78" s="12">
        <f t="shared" si="16"/>
        <v>89.70588235</v>
      </c>
      <c r="AQ78" s="12">
        <f t="shared" si="16"/>
        <v>72.05882353</v>
      </c>
      <c r="AR78" s="12">
        <f t="shared" si="16"/>
        <v>39.70588235</v>
      </c>
      <c r="AS78" s="12">
        <f t="shared" si="16"/>
        <v>23.52941176</v>
      </c>
      <c r="AT78" s="12">
        <f t="shared" si="16"/>
        <v>91.17647059</v>
      </c>
      <c r="AU78" s="12">
        <f t="shared" si="16"/>
        <v>92.64705882</v>
      </c>
      <c r="AV78" s="12">
        <f t="shared" si="16"/>
        <v>32.35294118</v>
      </c>
      <c r="AW78" s="12">
        <f t="shared" si="16"/>
        <v>66.17647059</v>
      </c>
      <c r="AX78" s="12">
        <f t="shared" si="16"/>
        <v>61.76470588</v>
      </c>
      <c r="AY78" s="12">
        <f t="shared" si="16"/>
        <v>91.17647059</v>
      </c>
      <c r="AZ78" s="12">
        <f t="shared" si="16"/>
        <v>70.58823529</v>
      </c>
      <c r="BA78" s="12">
        <f t="shared" si="16"/>
        <v>77.94117647</v>
      </c>
      <c r="BB78" s="12">
        <f t="shared" si="16"/>
        <v>92.64705882</v>
      </c>
    </row>
    <row r="79">
      <c r="A79" s="2" t="s">
        <v>56</v>
      </c>
      <c r="B79" s="8">
        <f t="shared" ref="B79:AE79" si="17">(COUNTIF(B$2:B$69, "&lt;"&amp;B10)) * (100/68)</f>
        <v>0</v>
      </c>
      <c r="C79" s="8">
        <f t="shared" si="17"/>
        <v>72.05882353</v>
      </c>
      <c r="D79" s="8">
        <f t="shared" si="17"/>
        <v>66.17647059</v>
      </c>
      <c r="E79" s="8">
        <f t="shared" si="17"/>
        <v>22.05882353</v>
      </c>
      <c r="F79" s="8">
        <f t="shared" si="17"/>
        <v>11.76470588</v>
      </c>
      <c r="G79" s="8">
        <f t="shared" si="17"/>
        <v>95.58823529</v>
      </c>
      <c r="H79" s="8">
        <f t="shared" si="17"/>
        <v>0</v>
      </c>
      <c r="I79" s="8">
        <f t="shared" si="17"/>
        <v>0</v>
      </c>
      <c r="J79" s="8">
        <f t="shared" si="17"/>
        <v>85.29411765</v>
      </c>
      <c r="K79" s="8">
        <f t="shared" si="17"/>
        <v>60.29411765</v>
      </c>
      <c r="L79" s="8">
        <f t="shared" si="17"/>
        <v>85.29411765</v>
      </c>
      <c r="M79" s="8">
        <f t="shared" si="17"/>
        <v>55.88235294</v>
      </c>
      <c r="N79" s="8">
        <f t="shared" si="17"/>
        <v>4.411764706</v>
      </c>
      <c r="O79" s="8">
        <f t="shared" si="17"/>
        <v>98.52941176</v>
      </c>
      <c r="P79" s="8">
        <f t="shared" si="17"/>
        <v>89.70588235</v>
      </c>
      <c r="Q79" s="8">
        <f t="shared" si="17"/>
        <v>41.17647059</v>
      </c>
      <c r="R79" s="8">
        <f t="shared" si="17"/>
        <v>61.76470588</v>
      </c>
      <c r="S79" s="8">
        <f t="shared" si="17"/>
        <v>36.76470588</v>
      </c>
      <c r="T79" s="8">
        <f t="shared" si="17"/>
        <v>52.94117647</v>
      </c>
      <c r="U79" s="8">
        <f t="shared" si="17"/>
        <v>35.29411765</v>
      </c>
      <c r="V79" s="8">
        <f t="shared" si="17"/>
        <v>91.17647059</v>
      </c>
      <c r="W79" s="8">
        <f t="shared" si="17"/>
        <v>39.70588235</v>
      </c>
      <c r="X79" s="8">
        <f t="shared" si="17"/>
        <v>33.82352941</v>
      </c>
      <c r="Y79" s="8">
        <f t="shared" si="17"/>
        <v>92.64705882</v>
      </c>
      <c r="Z79" s="8">
        <f t="shared" si="17"/>
        <v>63.23529412</v>
      </c>
      <c r="AA79" s="8">
        <f t="shared" si="17"/>
        <v>67.64705882</v>
      </c>
      <c r="AB79" s="8">
        <f t="shared" si="17"/>
        <v>45.58823529</v>
      </c>
      <c r="AC79" s="8">
        <f t="shared" si="17"/>
        <v>30.88235294</v>
      </c>
      <c r="AD79" s="8">
        <f t="shared" si="17"/>
        <v>48.52941176</v>
      </c>
      <c r="AE79" s="8">
        <f t="shared" si="17"/>
        <v>17.64705882</v>
      </c>
      <c r="AF79" s="12">
        <f t="shared" ref="AF79:BB79" si="18">(COUNTIF(AF$2:AF$69, "&gt;"&amp;AF10)) * (100/68)</f>
        <v>66.17647059</v>
      </c>
      <c r="AG79" s="12">
        <f t="shared" si="18"/>
        <v>70.58823529</v>
      </c>
      <c r="AH79" s="12">
        <f t="shared" si="18"/>
        <v>16.17647059</v>
      </c>
      <c r="AI79" s="12">
        <f t="shared" si="18"/>
        <v>4.411764706</v>
      </c>
      <c r="AJ79" s="12">
        <f t="shared" si="18"/>
        <v>27.94117647</v>
      </c>
      <c r="AK79" s="12">
        <f t="shared" si="18"/>
        <v>36.76470588</v>
      </c>
      <c r="AL79" s="12">
        <f t="shared" si="18"/>
        <v>70.58823529</v>
      </c>
      <c r="AM79" s="12">
        <f t="shared" si="18"/>
        <v>45.58823529</v>
      </c>
      <c r="AN79" s="12">
        <f t="shared" si="18"/>
        <v>13.23529412</v>
      </c>
      <c r="AO79" s="12">
        <f t="shared" si="18"/>
        <v>10.29411765</v>
      </c>
      <c r="AP79" s="12">
        <f t="shared" si="18"/>
        <v>11.76470588</v>
      </c>
      <c r="AQ79" s="12">
        <f t="shared" si="18"/>
        <v>11.76470588</v>
      </c>
      <c r="AR79" s="12">
        <f t="shared" si="18"/>
        <v>44.11764706</v>
      </c>
      <c r="AS79" s="12">
        <f t="shared" si="18"/>
        <v>39.70588235</v>
      </c>
      <c r="AT79" s="12">
        <f t="shared" si="18"/>
        <v>50</v>
      </c>
      <c r="AU79" s="12">
        <f t="shared" si="18"/>
        <v>47.05882353</v>
      </c>
      <c r="AV79" s="12">
        <f t="shared" si="18"/>
        <v>41.17647059</v>
      </c>
      <c r="AW79" s="12">
        <f t="shared" si="18"/>
        <v>48.52941176</v>
      </c>
      <c r="AX79" s="12">
        <f t="shared" si="18"/>
        <v>61.76470588</v>
      </c>
      <c r="AY79" s="12">
        <f t="shared" si="18"/>
        <v>57.35294118</v>
      </c>
      <c r="AZ79" s="12">
        <f t="shared" si="18"/>
        <v>47.05882353</v>
      </c>
      <c r="BA79" s="12">
        <f t="shared" si="18"/>
        <v>58.82352941</v>
      </c>
      <c r="BB79" s="12">
        <f t="shared" si="18"/>
        <v>19.11764706</v>
      </c>
    </row>
    <row r="80">
      <c r="A80" s="2" t="s">
        <v>57</v>
      </c>
      <c r="B80" s="8">
        <f t="shared" ref="B80:AE80" si="19">(COUNTIF(B$2:B$69, "&lt;"&amp;B11)) * (100/68)</f>
        <v>45.58823529</v>
      </c>
      <c r="C80" s="8">
        <f t="shared" si="19"/>
        <v>14.70588235</v>
      </c>
      <c r="D80" s="8">
        <f t="shared" si="19"/>
        <v>51.47058824</v>
      </c>
      <c r="E80" s="8">
        <f t="shared" si="19"/>
        <v>80.88235294</v>
      </c>
      <c r="F80" s="8">
        <f t="shared" si="19"/>
        <v>85.29411765</v>
      </c>
      <c r="G80" s="8">
        <f t="shared" si="19"/>
        <v>47.05882353</v>
      </c>
      <c r="H80" s="8">
        <f t="shared" si="19"/>
        <v>67.64705882</v>
      </c>
      <c r="I80" s="8">
        <f t="shared" si="19"/>
        <v>0</v>
      </c>
      <c r="J80" s="8">
        <f t="shared" si="19"/>
        <v>55.88235294</v>
      </c>
      <c r="K80" s="8">
        <f t="shared" si="19"/>
        <v>52.94117647</v>
      </c>
      <c r="L80" s="8">
        <f t="shared" si="19"/>
        <v>67.64705882</v>
      </c>
      <c r="M80" s="8">
        <f t="shared" si="19"/>
        <v>33.82352941</v>
      </c>
      <c r="N80" s="8">
        <f t="shared" si="19"/>
        <v>20.58823529</v>
      </c>
      <c r="O80" s="8">
        <f t="shared" si="19"/>
        <v>79.41176471</v>
      </c>
      <c r="P80" s="8">
        <f t="shared" si="19"/>
        <v>79.41176471</v>
      </c>
      <c r="Q80" s="8">
        <f t="shared" si="19"/>
        <v>63.23529412</v>
      </c>
      <c r="R80" s="8">
        <f t="shared" si="19"/>
        <v>89.70588235</v>
      </c>
      <c r="S80" s="8">
        <f t="shared" si="19"/>
        <v>14.70588235</v>
      </c>
      <c r="T80" s="8">
        <f t="shared" si="19"/>
        <v>94.11764706</v>
      </c>
      <c r="U80" s="8">
        <f t="shared" si="19"/>
        <v>75</v>
      </c>
      <c r="V80" s="8">
        <f t="shared" si="19"/>
        <v>75</v>
      </c>
      <c r="W80" s="8">
        <f t="shared" si="19"/>
        <v>10.29411765</v>
      </c>
      <c r="X80" s="8">
        <f t="shared" si="19"/>
        <v>70.58823529</v>
      </c>
      <c r="Y80" s="8">
        <f t="shared" si="19"/>
        <v>61.76470588</v>
      </c>
      <c r="Z80" s="8">
        <f t="shared" si="19"/>
        <v>94.11764706</v>
      </c>
      <c r="AA80" s="8">
        <f t="shared" si="19"/>
        <v>97.05882353</v>
      </c>
      <c r="AB80" s="8">
        <f t="shared" si="19"/>
        <v>11.76470588</v>
      </c>
      <c r="AC80" s="8">
        <f t="shared" si="19"/>
        <v>70.58823529</v>
      </c>
      <c r="AD80" s="8">
        <f t="shared" si="19"/>
        <v>19.11764706</v>
      </c>
      <c r="AE80" s="8">
        <f t="shared" si="19"/>
        <v>26.47058824</v>
      </c>
      <c r="AF80" s="12">
        <f t="shared" ref="AF80:BB80" si="20">(COUNTIF(AF$2:AF$69, "&gt;"&amp;AF11)) * (100/68)</f>
        <v>13.23529412</v>
      </c>
      <c r="AG80" s="12">
        <f t="shared" si="20"/>
        <v>35.29411765</v>
      </c>
      <c r="AH80" s="12">
        <f t="shared" si="20"/>
        <v>45.58823529</v>
      </c>
      <c r="AI80" s="12">
        <f t="shared" si="20"/>
        <v>16.17647059</v>
      </c>
      <c r="AJ80" s="12">
        <f t="shared" si="20"/>
        <v>72.05882353</v>
      </c>
      <c r="AK80" s="12">
        <f t="shared" si="20"/>
        <v>82.35294118</v>
      </c>
      <c r="AL80" s="12">
        <f t="shared" si="20"/>
        <v>55.88235294</v>
      </c>
      <c r="AM80" s="12">
        <f t="shared" si="20"/>
        <v>95.58823529</v>
      </c>
      <c r="AN80" s="12">
        <f t="shared" si="20"/>
        <v>7.352941176</v>
      </c>
      <c r="AO80" s="12">
        <f t="shared" si="20"/>
        <v>42.64705882</v>
      </c>
      <c r="AP80" s="12">
        <f t="shared" si="20"/>
        <v>1.470588235</v>
      </c>
      <c r="AQ80" s="12">
        <f t="shared" si="20"/>
        <v>83.82352941</v>
      </c>
      <c r="AR80" s="12">
        <f t="shared" si="20"/>
        <v>60.29411765</v>
      </c>
      <c r="AS80" s="12">
        <f t="shared" si="20"/>
        <v>19.11764706</v>
      </c>
      <c r="AT80" s="12">
        <f t="shared" si="20"/>
        <v>95.58823529</v>
      </c>
      <c r="AU80" s="12">
        <f t="shared" si="20"/>
        <v>95.58823529</v>
      </c>
      <c r="AV80" s="12">
        <f t="shared" si="20"/>
        <v>17.64705882</v>
      </c>
      <c r="AW80" s="12">
        <f t="shared" si="20"/>
        <v>42.64705882</v>
      </c>
      <c r="AX80" s="12">
        <f t="shared" si="20"/>
        <v>32.35294118</v>
      </c>
      <c r="AY80" s="12">
        <f t="shared" si="20"/>
        <v>42.64705882</v>
      </c>
      <c r="AZ80" s="12">
        <f t="shared" si="20"/>
        <v>94.11764706</v>
      </c>
      <c r="BA80" s="12">
        <f t="shared" si="20"/>
        <v>85.29411765</v>
      </c>
      <c r="BB80" s="12">
        <f t="shared" si="20"/>
        <v>41.17647059</v>
      </c>
    </row>
    <row r="81">
      <c r="A81" s="2" t="s">
        <v>90</v>
      </c>
      <c r="B81" s="8">
        <f t="shared" ref="B81:AE81" si="21">(COUNTIF(B$2:B$69, "&lt;"&amp;B12)) * (100/68)</f>
        <v>45.58823529</v>
      </c>
      <c r="C81" s="8">
        <f t="shared" si="21"/>
        <v>39.70588235</v>
      </c>
      <c r="D81" s="8">
        <f t="shared" si="21"/>
        <v>32.35294118</v>
      </c>
      <c r="E81" s="8">
        <f t="shared" si="21"/>
        <v>41.17647059</v>
      </c>
      <c r="F81" s="8">
        <f t="shared" si="21"/>
        <v>38.23529412</v>
      </c>
      <c r="G81" s="8">
        <f t="shared" si="21"/>
        <v>67.64705882</v>
      </c>
      <c r="H81" s="8">
        <f t="shared" si="21"/>
        <v>67.64705882</v>
      </c>
      <c r="I81" s="8">
        <f t="shared" si="21"/>
        <v>0</v>
      </c>
      <c r="J81" s="8">
        <f t="shared" si="21"/>
        <v>88.23529412</v>
      </c>
      <c r="K81" s="8">
        <f t="shared" si="21"/>
        <v>98.52941176</v>
      </c>
      <c r="L81" s="8">
        <f t="shared" si="21"/>
        <v>29.41176471</v>
      </c>
      <c r="M81" s="8">
        <f t="shared" si="21"/>
        <v>70.58823529</v>
      </c>
      <c r="N81" s="8">
        <f t="shared" si="21"/>
        <v>80.88235294</v>
      </c>
      <c r="O81" s="8">
        <f t="shared" si="21"/>
        <v>38.23529412</v>
      </c>
      <c r="P81" s="8">
        <f t="shared" si="21"/>
        <v>73.52941176</v>
      </c>
      <c r="Q81" s="8">
        <f t="shared" si="21"/>
        <v>48.52941176</v>
      </c>
      <c r="R81" s="8">
        <f t="shared" si="21"/>
        <v>42.64705882</v>
      </c>
      <c r="S81" s="8">
        <f t="shared" si="21"/>
        <v>67.64705882</v>
      </c>
      <c r="T81" s="8">
        <f t="shared" si="21"/>
        <v>41.17647059</v>
      </c>
      <c r="U81" s="8">
        <f t="shared" si="21"/>
        <v>64.70588235</v>
      </c>
      <c r="V81" s="8">
        <f t="shared" si="21"/>
        <v>16.17647059</v>
      </c>
      <c r="W81" s="8">
        <f t="shared" si="21"/>
        <v>69.11764706</v>
      </c>
      <c r="X81" s="8">
        <f t="shared" si="21"/>
        <v>76.47058824</v>
      </c>
      <c r="Y81" s="8">
        <f t="shared" si="21"/>
        <v>73.52941176</v>
      </c>
      <c r="Z81" s="8">
        <f t="shared" si="21"/>
        <v>39.70588235</v>
      </c>
      <c r="AA81" s="8">
        <f t="shared" si="21"/>
        <v>70.58823529</v>
      </c>
      <c r="AB81" s="8">
        <f t="shared" si="21"/>
        <v>14.70588235</v>
      </c>
      <c r="AC81" s="8">
        <f t="shared" si="21"/>
        <v>73.52941176</v>
      </c>
      <c r="AD81" s="8">
        <f t="shared" si="21"/>
        <v>35.29411765</v>
      </c>
      <c r="AE81" s="8">
        <f t="shared" si="21"/>
        <v>20.58823529</v>
      </c>
      <c r="AF81" s="12">
        <f t="shared" ref="AF81:BB81" si="22">(COUNTIF(AF$2:AF$69, "&gt;"&amp;AF12)) * (100/68)</f>
        <v>35.29411765</v>
      </c>
      <c r="AG81" s="12">
        <f t="shared" si="22"/>
        <v>16.17647059</v>
      </c>
      <c r="AH81" s="12">
        <f t="shared" si="22"/>
        <v>20.58823529</v>
      </c>
      <c r="AI81" s="12">
        <f t="shared" si="22"/>
        <v>22.05882353</v>
      </c>
      <c r="AJ81" s="12">
        <f t="shared" si="22"/>
        <v>89.70588235</v>
      </c>
      <c r="AK81" s="12">
        <f t="shared" si="22"/>
        <v>88.23529412</v>
      </c>
      <c r="AL81" s="12">
        <f t="shared" si="22"/>
        <v>92.64705882</v>
      </c>
      <c r="AM81" s="12">
        <f t="shared" si="22"/>
        <v>33.82352941</v>
      </c>
      <c r="AN81" s="12">
        <f t="shared" si="22"/>
        <v>29.41176471</v>
      </c>
      <c r="AO81" s="12">
        <f t="shared" si="22"/>
        <v>17.64705882</v>
      </c>
      <c r="AP81" s="12">
        <f t="shared" si="22"/>
        <v>11.76470588</v>
      </c>
      <c r="AQ81" s="12">
        <f t="shared" si="22"/>
        <v>13.23529412</v>
      </c>
      <c r="AR81" s="12">
        <f t="shared" si="22"/>
        <v>76.47058824</v>
      </c>
      <c r="AS81" s="12">
        <f t="shared" si="22"/>
        <v>57.35294118</v>
      </c>
      <c r="AT81" s="12">
        <f t="shared" si="22"/>
        <v>16.17647059</v>
      </c>
      <c r="AU81" s="12">
        <f t="shared" si="22"/>
        <v>23.52941176</v>
      </c>
      <c r="AV81" s="12">
        <f t="shared" si="22"/>
        <v>7.352941176</v>
      </c>
      <c r="AW81" s="12">
        <f t="shared" si="22"/>
        <v>16.17647059</v>
      </c>
      <c r="AX81" s="12">
        <f t="shared" si="22"/>
        <v>58.82352941</v>
      </c>
      <c r="AY81" s="12">
        <f t="shared" si="22"/>
        <v>80.88235294</v>
      </c>
      <c r="AZ81" s="12">
        <f t="shared" si="22"/>
        <v>45.58823529</v>
      </c>
      <c r="BA81" s="12">
        <f t="shared" si="22"/>
        <v>85.29411765</v>
      </c>
      <c r="BB81" s="12">
        <f t="shared" si="22"/>
        <v>22.05882353</v>
      </c>
    </row>
    <row r="82">
      <c r="A82" s="2" t="s">
        <v>58</v>
      </c>
      <c r="B82" s="8">
        <f t="shared" ref="B82:AE82" si="23">(COUNTIF(B$2:B$69, "&lt;"&amp;B13)) * (100/68)</f>
        <v>45.58823529</v>
      </c>
      <c r="C82" s="8">
        <f t="shared" si="23"/>
        <v>26.47058824</v>
      </c>
      <c r="D82" s="8">
        <f t="shared" si="23"/>
        <v>17.64705882</v>
      </c>
      <c r="E82" s="8">
        <f t="shared" si="23"/>
        <v>82.35294118</v>
      </c>
      <c r="F82" s="8">
        <f t="shared" si="23"/>
        <v>94.11764706</v>
      </c>
      <c r="G82" s="8">
        <f t="shared" si="23"/>
        <v>80.88235294</v>
      </c>
      <c r="H82" s="8">
        <f t="shared" si="23"/>
        <v>58.82352941</v>
      </c>
      <c r="I82" s="8">
        <f t="shared" si="23"/>
        <v>0</v>
      </c>
      <c r="J82" s="8">
        <f t="shared" si="23"/>
        <v>22.05882353</v>
      </c>
      <c r="K82" s="8">
        <f t="shared" si="23"/>
        <v>33.82352941</v>
      </c>
      <c r="L82" s="8">
        <f t="shared" si="23"/>
        <v>17.64705882</v>
      </c>
      <c r="M82" s="8">
        <f t="shared" si="23"/>
        <v>2.941176471</v>
      </c>
      <c r="N82" s="8">
        <f t="shared" si="23"/>
        <v>2.941176471</v>
      </c>
      <c r="O82" s="8">
        <f t="shared" si="23"/>
        <v>20.58823529</v>
      </c>
      <c r="P82" s="8">
        <f t="shared" si="23"/>
        <v>91.17647059</v>
      </c>
      <c r="Q82" s="8">
        <f t="shared" si="23"/>
        <v>77.94117647</v>
      </c>
      <c r="R82" s="8">
        <f t="shared" si="23"/>
        <v>73.52941176</v>
      </c>
      <c r="S82" s="8">
        <f t="shared" si="23"/>
        <v>76.47058824</v>
      </c>
      <c r="T82" s="8">
        <f t="shared" si="23"/>
        <v>5.882352941</v>
      </c>
      <c r="U82" s="8">
        <f t="shared" si="23"/>
        <v>22.05882353</v>
      </c>
      <c r="V82" s="8">
        <f t="shared" si="23"/>
        <v>48.52941176</v>
      </c>
      <c r="W82" s="8">
        <f t="shared" si="23"/>
        <v>35.29411765</v>
      </c>
      <c r="X82" s="8">
        <f t="shared" si="23"/>
        <v>4.411764706</v>
      </c>
      <c r="Y82" s="8">
        <f t="shared" si="23"/>
        <v>64.70588235</v>
      </c>
      <c r="Z82" s="8">
        <f t="shared" si="23"/>
        <v>35.29411765</v>
      </c>
      <c r="AA82" s="8">
        <f t="shared" si="23"/>
        <v>26.47058824</v>
      </c>
      <c r="AB82" s="8">
        <f t="shared" si="23"/>
        <v>58.82352941</v>
      </c>
      <c r="AC82" s="8">
        <f t="shared" si="23"/>
        <v>36.76470588</v>
      </c>
      <c r="AD82" s="8">
        <f t="shared" si="23"/>
        <v>67.64705882</v>
      </c>
      <c r="AE82" s="8">
        <f t="shared" si="23"/>
        <v>35.29411765</v>
      </c>
      <c r="AF82" s="12">
        <f t="shared" ref="AF82:BB82" si="24">(COUNTIF(AF$2:AF$69, "&gt;"&amp;AF13)) * (100/68)</f>
        <v>35.29411765</v>
      </c>
      <c r="AG82" s="12">
        <f t="shared" si="24"/>
        <v>25</v>
      </c>
      <c r="AH82" s="12">
        <f t="shared" si="24"/>
        <v>8.823529412</v>
      </c>
      <c r="AI82" s="12">
        <f t="shared" si="24"/>
        <v>8.823529412</v>
      </c>
      <c r="AJ82" s="12">
        <f t="shared" si="24"/>
        <v>13.23529412</v>
      </c>
      <c r="AK82" s="12">
        <f t="shared" si="24"/>
        <v>19.11764706</v>
      </c>
      <c r="AL82" s="12">
        <f t="shared" si="24"/>
        <v>32.35294118</v>
      </c>
      <c r="AM82" s="12">
        <f t="shared" si="24"/>
        <v>33.82352941</v>
      </c>
      <c r="AN82" s="12">
        <f t="shared" si="24"/>
        <v>20.58823529</v>
      </c>
      <c r="AO82" s="12">
        <f t="shared" si="24"/>
        <v>2.941176471</v>
      </c>
      <c r="AP82" s="12">
        <f t="shared" si="24"/>
        <v>19.11764706</v>
      </c>
      <c r="AQ82" s="12">
        <f t="shared" si="24"/>
        <v>1.470588235</v>
      </c>
      <c r="AR82" s="12">
        <f t="shared" si="24"/>
        <v>47.05882353</v>
      </c>
      <c r="AS82" s="12">
        <f t="shared" si="24"/>
        <v>57.35294118</v>
      </c>
      <c r="AT82" s="12">
        <f t="shared" si="24"/>
        <v>47.05882353</v>
      </c>
      <c r="AU82" s="12">
        <f t="shared" si="24"/>
        <v>45.58823529</v>
      </c>
      <c r="AV82" s="12">
        <f t="shared" si="24"/>
        <v>83.82352941</v>
      </c>
      <c r="AW82" s="12">
        <f t="shared" si="24"/>
        <v>63.23529412</v>
      </c>
      <c r="AX82" s="12">
        <f t="shared" si="24"/>
        <v>0</v>
      </c>
      <c r="AY82" s="12">
        <f t="shared" si="24"/>
        <v>36.76470588</v>
      </c>
      <c r="AZ82" s="12">
        <f t="shared" si="24"/>
        <v>44.11764706</v>
      </c>
      <c r="BA82" s="12">
        <f t="shared" si="24"/>
        <v>27.94117647</v>
      </c>
      <c r="BB82" s="12">
        <f t="shared" si="24"/>
        <v>26.47058824</v>
      </c>
    </row>
    <row r="83">
      <c r="A83" s="2" t="s">
        <v>91</v>
      </c>
      <c r="B83" s="8">
        <f t="shared" ref="B83:AE83" si="25">(COUNTIF(B$2:B$69, "&lt;"&amp;B14)) * (100/68)</f>
        <v>0</v>
      </c>
      <c r="C83" s="8">
        <f t="shared" si="25"/>
        <v>72.05882353</v>
      </c>
      <c r="D83" s="8">
        <f t="shared" si="25"/>
        <v>66.17647059</v>
      </c>
      <c r="E83" s="8">
        <f t="shared" si="25"/>
        <v>17.64705882</v>
      </c>
      <c r="F83" s="8">
        <f t="shared" si="25"/>
        <v>22.05882353</v>
      </c>
      <c r="G83" s="8">
        <f t="shared" si="25"/>
        <v>50</v>
      </c>
      <c r="H83" s="8">
        <f t="shared" si="25"/>
        <v>30.88235294</v>
      </c>
      <c r="I83" s="8">
        <f t="shared" si="25"/>
        <v>0</v>
      </c>
      <c r="J83" s="8">
        <f t="shared" si="25"/>
        <v>39.70588235</v>
      </c>
      <c r="K83" s="8">
        <f t="shared" si="25"/>
        <v>4.411764706</v>
      </c>
      <c r="L83" s="8">
        <f t="shared" si="25"/>
        <v>92.64705882</v>
      </c>
      <c r="M83" s="8">
        <f t="shared" si="25"/>
        <v>79.41176471</v>
      </c>
      <c r="N83" s="8">
        <f t="shared" si="25"/>
        <v>66.17647059</v>
      </c>
      <c r="O83" s="8">
        <f t="shared" si="25"/>
        <v>85.29411765</v>
      </c>
      <c r="P83" s="8">
        <f t="shared" si="25"/>
        <v>5.882352941</v>
      </c>
      <c r="Q83" s="8">
        <f t="shared" si="25"/>
        <v>52.94117647</v>
      </c>
      <c r="R83" s="8">
        <f t="shared" si="25"/>
        <v>51.47058824</v>
      </c>
      <c r="S83" s="8">
        <f t="shared" si="25"/>
        <v>7.352941176</v>
      </c>
      <c r="T83" s="8">
        <f t="shared" si="25"/>
        <v>13.23529412</v>
      </c>
      <c r="U83" s="8">
        <f t="shared" si="25"/>
        <v>5.882352941</v>
      </c>
      <c r="V83" s="8">
        <f t="shared" si="25"/>
        <v>36.76470588</v>
      </c>
      <c r="W83" s="8">
        <f t="shared" si="25"/>
        <v>25</v>
      </c>
      <c r="X83" s="8">
        <f t="shared" si="25"/>
        <v>7.352941176</v>
      </c>
      <c r="Y83" s="8">
        <f t="shared" si="25"/>
        <v>19.11764706</v>
      </c>
      <c r="Z83" s="8">
        <f t="shared" si="25"/>
        <v>13.23529412</v>
      </c>
      <c r="AA83" s="8">
        <f t="shared" si="25"/>
        <v>63.23529412</v>
      </c>
      <c r="AB83" s="8">
        <f t="shared" si="25"/>
        <v>4.411764706</v>
      </c>
      <c r="AC83" s="8">
        <f t="shared" si="25"/>
        <v>97.05882353</v>
      </c>
      <c r="AD83" s="8">
        <f t="shared" si="25"/>
        <v>11.76470588</v>
      </c>
      <c r="AE83" s="8">
        <f t="shared" si="25"/>
        <v>4.411764706</v>
      </c>
      <c r="AF83" s="12">
        <f t="shared" ref="AF83:BB83" si="26">(COUNTIF(AF$2:AF$69, "&gt;"&amp;AF14)) * (100/68)</f>
        <v>66.17647059</v>
      </c>
      <c r="AG83" s="12">
        <f t="shared" si="26"/>
        <v>50</v>
      </c>
      <c r="AH83" s="12">
        <f t="shared" si="26"/>
        <v>33.82352941</v>
      </c>
      <c r="AI83" s="12">
        <f t="shared" si="26"/>
        <v>97.05882353</v>
      </c>
      <c r="AJ83" s="12">
        <f t="shared" si="26"/>
        <v>54.41176471</v>
      </c>
      <c r="AK83" s="12">
        <f t="shared" si="26"/>
        <v>55.88235294</v>
      </c>
      <c r="AL83" s="12">
        <f t="shared" si="26"/>
        <v>63.23529412</v>
      </c>
      <c r="AM83" s="12">
        <f t="shared" si="26"/>
        <v>69.11764706</v>
      </c>
      <c r="AN83" s="12">
        <f t="shared" si="26"/>
        <v>57.35294118</v>
      </c>
      <c r="AO83" s="12">
        <f t="shared" si="26"/>
        <v>26.47058824</v>
      </c>
      <c r="AP83" s="12">
        <f t="shared" si="26"/>
        <v>29.41176471</v>
      </c>
      <c r="AQ83" s="12">
        <f t="shared" si="26"/>
        <v>36.76470588</v>
      </c>
      <c r="AR83" s="12">
        <f t="shared" si="26"/>
        <v>86.76470588</v>
      </c>
      <c r="AS83" s="12">
        <f t="shared" si="26"/>
        <v>17.64705882</v>
      </c>
      <c r="AT83" s="12">
        <f t="shared" si="26"/>
        <v>61.76470588</v>
      </c>
      <c r="AU83" s="12">
        <f t="shared" si="26"/>
        <v>72.05882353</v>
      </c>
      <c r="AV83" s="12">
        <f t="shared" si="26"/>
        <v>83.82352941</v>
      </c>
      <c r="AW83" s="12">
        <f t="shared" si="26"/>
        <v>91.17647059</v>
      </c>
      <c r="AX83" s="12">
        <f t="shared" si="26"/>
        <v>52.94117647</v>
      </c>
      <c r="AY83" s="12">
        <f t="shared" si="26"/>
        <v>89.70588235</v>
      </c>
      <c r="AZ83" s="12">
        <f t="shared" si="26"/>
        <v>64.70588235</v>
      </c>
      <c r="BA83" s="12">
        <f t="shared" si="26"/>
        <v>45.58823529</v>
      </c>
      <c r="BB83" s="12">
        <f t="shared" si="26"/>
        <v>70.58823529</v>
      </c>
    </row>
    <row r="84">
      <c r="A84" s="2" t="s">
        <v>59</v>
      </c>
      <c r="B84" s="8">
        <f t="shared" ref="B84:AE84" si="27">(COUNTIF(B$2:B$69, "&lt;"&amp;B15)) * (100/68)</f>
        <v>45.58823529</v>
      </c>
      <c r="C84" s="8">
        <f t="shared" si="27"/>
        <v>47.05882353</v>
      </c>
      <c r="D84" s="8">
        <f t="shared" si="27"/>
        <v>17.64705882</v>
      </c>
      <c r="E84" s="8">
        <f t="shared" si="27"/>
        <v>38.23529412</v>
      </c>
      <c r="F84" s="8">
        <f t="shared" si="27"/>
        <v>51.47058824</v>
      </c>
      <c r="G84" s="8">
        <f t="shared" si="27"/>
        <v>75</v>
      </c>
      <c r="H84" s="8">
        <f t="shared" si="27"/>
        <v>30.88235294</v>
      </c>
      <c r="I84" s="8">
        <f t="shared" si="27"/>
        <v>0</v>
      </c>
      <c r="J84" s="8">
        <f t="shared" si="27"/>
        <v>79.41176471</v>
      </c>
      <c r="K84" s="8">
        <f t="shared" si="27"/>
        <v>67.64705882</v>
      </c>
      <c r="L84" s="8">
        <f t="shared" si="27"/>
        <v>75</v>
      </c>
      <c r="M84" s="8">
        <f t="shared" si="27"/>
        <v>48.52941176</v>
      </c>
      <c r="N84" s="8">
        <f t="shared" si="27"/>
        <v>19.11764706</v>
      </c>
      <c r="O84" s="8">
        <f t="shared" si="27"/>
        <v>88.23529412</v>
      </c>
      <c r="P84" s="8">
        <f t="shared" si="27"/>
        <v>86.76470588</v>
      </c>
      <c r="Q84" s="8">
        <f t="shared" si="27"/>
        <v>67.64705882</v>
      </c>
      <c r="R84" s="8">
        <f t="shared" si="27"/>
        <v>82.35294118</v>
      </c>
      <c r="S84" s="8">
        <f t="shared" si="27"/>
        <v>23.52941176</v>
      </c>
      <c r="T84" s="8">
        <f t="shared" si="27"/>
        <v>1.470588235</v>
      </c>
      <c r="U84" s="8">
        <f t="shared" si="27"/>
        <v>0</v>
      </c>
      <c r="V84" s="8">
        <f t="shared" si="27"/>
        <v>77.94117647</v>
      </c>
      <c r="W84" s="8">
        <f t="shared" si="27"/>
        <v>98.52941176</v>
      </c>
      <c r="X84" s="8">
        <f t="shared" si="27"/>
        <v>13.23529412</v>
      </c>
      <c r="Y84" s="8">
        <f t="shared" si="27"/>
        <v>82.35294118</v>
      </c>
      <c r="Z84" s="8">
        <f t="shared" si="27"/>
        <v>42.64705882</v>
      </c>
      <c r="AA84" s="8">
        <f t="shared" si="27"/>
        <v>11.76470588</v>
      </c>
      <c r="AB84" s="8">
        <f t="shared" si="27"/>
        <v>95.58823529</v>
      </c>
      <c r="AC84" s="8">
        <f t="shared" si="27"/>
        <v>95.58823529</v>
      </c>
      <c r="AD84" s="8">
        <f t="shared" si="27"/>
        <v>97.05882353</v>
      </c>
      <c r="AE84" s="8">
        <f t="shared" si="27"/>
        <v>4.411764706</v>
      </c>
      <c r="AF84" s="12">
        <f t="shared" ref="AF84:BB84" si="28">(COUNTIF(AF$2:AF$69, "&gt;"&amp;AF15)) * (100/68)</f>
        <v>45.58823529</v>
      </c>
      <c r="AG84" s="12">
        <f t="shared" si="28"/>
        <v>25</v>
      </c>
      <c r="AH84" s="12">
        <f t="shared" si="28"/>
        <v>2.941176471</v>
      </c>
      <c r="AI84" s="12">
        <f t="shared" si="28"/>
        <v>10.29411765</v>
      </c>
      <c r="AJ84" s="12">
        <f t="shared" si="28"/>
        <v>58.82352941</v>
      </c>
      <c r="AK84" s="12">
        <f t="shared" si="28"/>
        <v>67.64705882</v>
      </c>
      <c r="AL84" s="12">
        <f t="shared" si="28"/>
        <v>63.23529412</v>
      </c>
      <c r="AM84" s="12">
        <f t="shared" si="28"/>
        <v>23.52941176</v>
      </c>
      <c r="AN84" s="12">
        <f t="shared" si="28"/>
        <v>26.47058824</v>
      </c>
      <c r="AO84" s="12">
        <f t="shared" si="28"/>
        <v>13.23529412</v>
      </c>
      <c r="AP84" s="12">
        <f t="shared" si="28"/>
        <v>75</v>
      </c>
      <c r="AQ84" s="12">
        <f t="shared" si="28"/>
        <v>7.352941176</v>
      </c>
      <c r="AR84" s="12">
        <f t="shared" si="28"/>
        <v>0</v>
      </c>
      <c r="AS84" s="12">
        <f t="shared" si="28"/>
        <v>5.882352941</v>
      </c>
      <c r="AT84" s="12">
        <f t="shared" si="28"/>
        <v>10.29411765</v>
      </c>
      <c r="AU84" s="12">
        <f t="shared" si="28"/>
        <v>17.64705882</v>
      </c>
      <c r="AV84" s="12">
        <f t="shared" si="28"/>
        <v>17.64705882</v>
      </c>
      <c r="AW84" s="12">
        <f t="shared" si="28"/>
        <v>1.470588235</v>
      </c>
      <c r="AX84" s="12">
        <f t="shared" si="28"/>
        <v>5.882352941</v>
      </c>
      <c r="AY84" s="12">
        <f t="shared" si="28"/>
        <v>36.76470588</v>
      </c>
      <c r="AZ84" s="12">
        <f t="shared" si="28"/>
        <v>0</v>
      </c>
      <c r="BA84" s="12">
        <f t="shared" si="28"/>
        <v>69.11764706</v>
      </c>
      <c r="BB84" s="12">
        <f t="shared" si="28"/>
        <v>2.941176471</v>
      </c>
    </row>
    <row r="85">
      <c r="A85" s="2" t="s">
        <v>92</v>
      </c>
      <c r="B85" s="8">
        <f t="shared" ref="B85:AE85" si="29">(COUNTIF(B$2:B$69, "&lt;"&amp;B16)) * (100/68)</f>
        <v>0</v>
      </c>
      <c r="C85" s="8">
        <f t="shared" si="29"/>
        <v>60.29411765</v>
      </c>
      <c r="D85" s="8">
        <f t="shared" si="29"/>
        <v>41.17647059</v>
      </c>
      <c r="E85" s="8">
        <f t="shared" si="29"/>
        <v>63.23529412</v>
      </c>
      <c r="F85" s="8">
        <f t="shared" si="29"/>
        <v>54.41176471</v>
      </c>
      <c r="G85" s="8">
        <f t="shared" si="29"/>
        <v>77.94117647</v>
      </c>
      <c r="H85" s="8">
        <f t="shared" si="29"/>
        <v>30.88235294</v>
      </c>
      <c r="I85" s="8">
        <f t="shared" si="29"/>
        <v>0</v>
      </c>
      <c r="J85" s="8">
        <f t="shared" si="29"/>
        <v>50</v>
      </c>
      <c r="K85" s="8">
        <f t="shared" si="29"/>
        <v>17.64705882</v>
      </c>
      <c r="L85" s="8">
        <f t="shared" si="29"/>
        <v>82.35294118</v>
      </c>
      <c r="M85" s="8">
        <f t="shared" si="29"/>
        <v>13.23529412</v>
      </c>
      <c r="N85" s="8">
        <f t="shared" si="29"/>
        <v>7.352941176</v>
      </c>
      <c r="O85" s="8">
        <f t="shared" si="29"/>
        <v>77.94117647</v>
      </c>
      <c r="P85" s="8">
        <f t="shared" si="29"/>
        <v>86.76470588</v>
      </c>
      <c r="Q85" s="8">
        <f t="shared" si="29"/>
        <v>94.11764706</v>
      </c>
      <c r="R85" s="8">
        <f t="shared" si="29"/>
        <v>88.23529412</v>
      </c>
      <c r="S85" s="8">
        <f t="shared" si="29"/>
        <v>16.17647059</v>
      </c>
      <c r="T85" s="8">
        <f t="shared" si="29"/>
        <v>86.76470588</v>
      </c>
      <c r="U85" s="8">
        <f t="shared" si="29"/>
        <v>38.23529412</v>
      </c>
      <c r="V85" s="8">
        <f t="shared" si="29"/>
        <v>88.23529412</v>
      </c>
      <c r="W85" s="8">
        <f t="shared" si="29"/>
        <v>5.882352941</v>
      </c>
      <c r="X85" s="8">
        <f t="shared" si="29"/>
        <v>45.58823529</v>
      </c>
      <c r="Y85" s="8">
        <f t="shared" si="29"/>
        <v>75</v>
      </c>
      <c r="Z85" s="8">
        <f t="shared" si="29"/>
        <v>76.47058824</v>
      </c>
      <c r="AA85" s="8">
        <f t="shared" si="29"/>
        <v>82.35294118</v>
      </c>
      <c r="AB85" s="8">
        <f t="shared" si="29"/>
        <v>25</v>
      </c>
      <c r="AC85" s="8">
        <f t="shared" si="29"/>
        <v>91.17647059</v>
      </c>
      <c r="AD85" s="8">
        <f t="shared" si="29"/>
        <v>22.05882353</v>
      </c>
      <c r="AE85" s="8">
        <f t="shared" si="29"/>
        <v>13.23529412</v>
      </c>
      <c r="AF85" s="12">
        <f t="shared" ref="AF85:BB85" si="30">(COUNTIF(AF$2:AF$69, "&gt;"&amp;AF16)) * (100/68)</f>
        <v>54.41176471</v>
      </c>
      <c r="AG85" s="12">
        <f t="shared" si="30"/>
        <v>50</v>
      </c>
      <c r="AH85" s="12">
        <f t="shared" si="30"/>
        <v>26.47058824</v>
      </c>
      <c r="AI85" s="12">
        <f t="shared" si="30"/>
        <v>23.52941176</v>
      </c>
      <c r="AJ85" s="12">
        <f t="shared" si="30"/>
        <v>25</v>
      </c>
      <c r="AK85" s="12">
        <f t="shared" si="30"/>
        <v>39.70588235</v>
      </c>
      <c r="AL85" s="12">
        <f t="shared" si="30"/>
        <v>38.23529412</v>
      </c>
      <c r="AM85" s="12">
        <f t="shared" si="30"/>
        <v>39.70588235</v>
      </c>
      <c r="AN85" s="12">
        <f t="shared" si="30"/>
        <v>36.76470588</v>
      </c>
      <c r="AO85" s="12">
        <f t="shared" si="30"/>
        <v>45.58823529</v>
      </c>
      <c r="AP85" s="12">
        <f t="shared" si="30"/>
        <v>33.82352941</v>
      </c>
      <c r="AQ85" s="12">
        <f t="shared" si="30"/>
        <v>76.47058824</v>
      </c>
      <c r="AR85" s="12">
        <f t="shared" si="30"/>
        <v>47.05882353</v>
      </c>
      <c r="AS85" s="12">
        <f t="shared" si="30"/>
        <v>16.17647059</v>
      </c>
      <c r="AT85" s="12">
        <f t="shared" si="30"/>
        <v>30.88235294</v>
      </c>
      <c r="AU85" s="12">
        <f t="shared" si="30"/>
        <v>44.11764706</v>
      </c>
      <c r="AV85" s="12">
        <f t="shared" si="30"/>
        <v>63.23529412</v>
      </c>
      <c r="AW85" s="12">
        <f t="shared" si="30"/>
        <v>76.47058824</v>
      </c>
      <c r="AX85" s="12">
        <f t="shared" si="30"/>
        <v>48.52941176</v>
      </c>
      <c r="AY85" s="12">
        <f t="shared" si="30"/>
        <v>70.58823529</v>
      </c>
      <c r="AZ85" s="12">
        <f t="shared" si="30"/>
        <v>88.23529412</v>
      </c>
      <c r="BA85" s="12">
        <f t="shared" si="30"/>
        <v>16.17647059</v>
      </c>
      <c r="BB85" s="12">
        <f t="shared" si="30"/>
        <v>30.88235294</v>
      </c>
    </row>
    <row r="86">
      <c r="A86" s="2" t="s">
        <v>93</v>
      </c>
      <c r="B86" s="8">
        <f t="shared" ref="B86:AE86" si="31">(COUNTIF(B$2:B$69, "&lt;"&amp;B17)) * (100/68)</f>
        <v>45.58823529</v>
      </c>
      <c r="C86" s="8">
        <f t="shared" si="31"/>
        <v>83.82352941</v>
      </c>
      <c r="D86" s="8">
        <f t="shared" si="31"/>
        <v>51.47058824</v>
      </c>
      <c r="E86" s="8">
        <f t="shared" si="31"/>
        <v>88.23529412</v>
      </c>
      <c r="F86" s="8">
        <f t="shared" si="31"/>
        <v>75</v>
      </c>
      <c r="G86" s="8">
        <f t="shared" si="31"/>
        <v>83.82352941</v>
      </c>
      <c r="H86" s="8">
        <f t="shared" si="31"/>
        <v>75</v>
      </c>
      <c r="I86" s="8">
        <f t="shared" si="31"/>
        <v>0</v>
      </c>
      <c r="J86" s="8">
        <f t="shared" si="31"/>
        <v>91.17647059</v>
      </c>
      <c r="K86" s="8">
        <f t="shared" si="31"/>
        <v>57.35294118</v>
      </c>
      <c r="L86" s="8">
        <f t="shared" si="31"/>
        <v>95.58823529</v>
      </c>
      <c r="M86" s="8">
        <f t="shared" si="31"/>
        <v>73.52941176</v>
      </c>
      <c r="N86" s="8">
        <f t="shared" si="31"/>
        <v>51.47058824</v>
      </c>
      <c r="O86" s="8">
        <f t="shared" si="31"/>
        <v>91.17647059</v>
      </c>
      <c r="P86" s="8">
        <f t="shared" si="31"/>
        <v>76.47058824</v>
      </c>
      <c r="Q86" s="8">
        <f t="shared" si="31"/>
        <v>86.76470588</v>
      </c>
      <c r="R86" s="8">
        <f t="shared" si="31"/>
        <v>27.94117647</v>
      </c>
      <c r="S86" s="8">
        <f t="shared" si="31"/>
        <v>45.58823529</v>
      </c>
      <c r="T86" s="8">
        <f t="shared" si="31"/>
        <v>95.58823529</v>
      </c>
      <c r="U86" s="8">
        <f t="shared" si="31"/>
        <v>94.11764706</v>
      </c>
      <c r="V86" s="8">
        <f t="shared" si="31"/>
        <v>97.05882353</v>
      </c>
      <c r="W86" s="8">
        <f t="shared" si="31"/>
        <v>20.58823529</v>
      </c>
      <c r="X86" s="8">
        <f t="shared" si="31"/>
        <v>33.82352941</v>
      </c>
      <c r="Y86" s="8">
        <f t="shared" si="31"/>
        <v>95.58823529</v>
      </c>
      <c r="Z86" s="8">
        <f t="shared" si="31"/>
        <v>97.05882353</v>
      </c>
      <c r="AA86" s="8">
        <f t="shared" si="31"/>
        <v>79.41176471</v>
      </c>
      <c r="AB86" s="8">
        <f t="shared" si="31"/>
        <v>92.64705882</v>
      </c>
      <c r="AC86" s="8">
        <f t="shared" si="31"/>
        <v>45.58823529</v>
      </c>
      <c r="AD86" s="8">
        <f t="shared" si="31"/>
        <v>72.05882353</v>
      </c>
      <c r="AE86" s="8">
        <f t="shared" si="31"/>
        <v>69.11764706</v>
      </c>
      <c r="AF86" s="12">
        <f t="shared" ref="AF86:BB86" si="32">(COUNTIF(AF$2:AF$69, "&gt;"&amp;AF17)) * (100/68)</f>
        <v>82.35294118</v>
      </c>
      <c r="AG86" s="12">
        <f t="shared" si="32"/>
        <v>35.29411765</v>
      </c>
      <c r="AH86" s="12">
        <f t="shared" si="32"/>
        <v>42.64705882</v>
      </c>
      <c r="AI86" s="12">
        <f t="shared" si="32"/>
        <v>38.23529412</v>
      </c>
      <c r="AJ86" s="12">
        <f t="shared" si="32"/>
        <v>22.05882353</v>
      </c>
      <c r="AK86" s="12">
        <f t="shared" si="32"/>
        <v>14.70588235</v>
      </c>
      <c r="AL86" s="12">
        <f t="shared" si="32"/>
        <v>10.29411765</v>
      </c>
      <c r="AM86" s="12">
        <f t="shared" si="32"/>
        <v>39.70588235</v>
      </c>
      <c r="AN86" s="12">
        <f t="shared" si="32"/>
        <v>14.70588235</v>
      </c>
      <c r="AO86" s="12">
        <f t="shared" si="32"/>
        <v>77.94117647</v>
      </c>
      <c r="AP86" s="12">
        <f t="shared" si="32"/>
        <v>39.70588235</v>
      </c>
      <c r="AQ86" s="12">
        <f t="shared" si="32"/>
        <v>76.47058824</v>
      </c>
      <c r="AR86" s="12">
        <f t="shared" si="32"/>
        <v>4.411764706</v>
      </c>
      <c r="AS86" s="12">
        <f t="shared" si="32"/>
        <v>51.47058824</v>
      </c>
      <c r="AT86" s="12">
        <f t="shared" si="32"/>
        <v>58.82352941</v>
      </c>
      <c r="AU86" s="12">
        <f t="shared" si="32"/>
        <v>60.29411765</v>
      </c>
      <c r="AV86" s="12">
        <f t="shared" si="32"/>
        <v>63.23529412</v>
      </c>
      <c r="AW86" s="12">
        <f t="shared" si="32"/>
        <v>48.52941176</v>
      </c>
      <c r="AX86" s="12">
        <f t="shared" si="32"/>
        <v>27.94117647</v>
      </c>
      <c r="AY86" s="12">
        <f t="shared" si="32"/>
        <v>1.470588235</v>
      </c>
      <c r="AZ86" s="12">
        <f t="shared" si="32"/>
        <v>64.70588235</v>
      </c>
      <c r="BA86" s="12">
        <f t="shared" si="32"/>
        <v>13.23529412</v>
      </c>
      <c r="BB86" s="12">
        <f t="shared" si="32"/>
        <v>16.17647059</v>
      </c>
    </row>
    <row r="87">
      <c r="A87" s="2" t="s">
        <v>60</v>
      </c>
      <c r="B87" s="8">
        <f t="shared" ref="B87:AE87" si="33">(COUNTIF(B$2:B$69, "&lt;"&amp;B18)) * (100/68)</f>
        <v>0</v>
      </c>
      <c r="C87" s="8">
        <f t="shared" si="33"/>
        <v>14.70588235</v>
      </c>
      <c r="D87" s="8">
        <f t="shared" si="33"/>
        <v>8.823529412</v>
      </c>
      <c r="E87" s="8">
        <f t="shared" si="33"/>
        <v>16.17647059</v>
      </c>
      <c r="F87" s="8">
        <f t="shared" si="33"/>
        <v>19.11764706</v>
      </c>
      <c r="G87" s="8">
        <f t="shared" si="33"/>
        <v>32.35294118</v>
      </c>
      <c r="H87" s="8">
        <f t="shared" si="33"/>
        <v>0</v>
      </c>
      <c r="I87" s="8">
        <f t="shared" si="33"/>
        <v>0</v>
      </c>
      <c r="J87" s="8">
        <f t="shared" si="33"/>
        <v>52.94117647</v>
      </c>
      <c r="K87" s="8">
        <f t="shared" si="33"/>
        <v>54.41176471</v>
      </c>
      <c r="L87" s="8">
        <f t="shared" si="33"/>
        <v>48.52941176</v>
      </c>
      <c r="M87" s="8">
        <f t="shared" si="33"/>
        <v>36.76470588</v>
      </c>
      <c r="N87" s="8">
        <f t="shared" si="33"/>
        <v>26.47058824</v>
      </c>
      <c r="O87" s="8">
        <f t="shared" si="33"/>
        <v>76.47058824</v>
      </c>
      <c r="P87" s="8">
        <f t="shared" si="33"/>
        <v>75</v>
      </c>
      <c r="Q87" s="8">
        <f t="shared" si="33"/>
        <v>30.88235294</v>
      </c>
      <c r="R87" s="8">
        <f t="shared" si="33"/>
        <v>27.94117647</v>
      </c>
      <c r="S87" s="8">
        <f t="shared" si="33"/>
        <v>39.70588235</v>
      </c>
      <c r="T87" s="8">
        <f t="shared" si="33"/>
        <v>97.05882353</v>
      </c>
      <c r="U87" s="8">
        <f t="shared" si="33"/>
        <v>94.11764706</v>
      </c>
      <c r="V87" s="8">
        <f t="shared" si="33"/>
        <v>25</v>
      </c>
      <c r="W87" s="8">
        <f t="shared" si="33"/>
        <v>5.882352941</v>
      </c>
      <c r="X87" s="8">
        <f t="shared" si="33"/>
        <v>45.58823529</v>
      </c>
      <c r="Y87" s="8">
        <f t="shared" si="33"/>
        <v>55.88235294</v>
      </c>
      <c r="Z87" s="8">
        <f t="shared" si="33"/>
        <v>85.29411765</v>
      </c>
      <c r="AA87" s="8">
        <f t="shared" si="33"/>
        <v>89.70588235</v>
      </c>
      <c r="AB87" s="8">
        <f t="shared" si="33"/>
        <v>23.52941176</v>
      </c>
      <c r="AC87" s="8">
        <f t="shared" si="33"/>
        <v>2.941176471</v>
      </c>
      <c r="AD87" s="8">
        <f t="shared" si="33"/>
        <v>14.70588235</v>
      </c>
      <c r="AE87" s="8">
        <f t="shared" si="33"/>
        <v>57.35294118</v>
      </c>
      <c r="AF87" s="12">
        <f t="shared" ref="AF87:BB87" si="34">(COUNTIF(AF$2:AF$69, "&gt;"&amp;AF18)) * (100/68)</f>
        <v>54.41176471</v>
      </c>
      <c r="AG87" s="12">
        <f t="shared" si="34"/>
        <v>66.17647059</v>
      </c>
      <c r="AH87" s="12">
        <f t="shared" si="34"/>
        <v>52.94117647</v>
      </c>
      <c r="AI87" s="12">
        <f t="shared" si="34"/>
        <v>16.17647059</v>
      </c>
      <c r="AJ87" s="12">
        <f t="shared" si="34"/>
        <v>61.76470588</v>
      </c>
      <c r="AK87" s="12">
        <f t="shared" si="34"/>
        <v>58.82352941</v>
      </c>
      <c r="AL87" s="12">
        <f t="shared" si="34"/>
        <v>22.05882353</v>
      </c>
      <c r="AM87" s="12">
        <f t="shared" si="34"/>
        <v>61.76470588</v>
      </c>
      <c r="AN87" s="12">
        <f t="shared" si="34"/>
        <v>26.47058824</v>
      </c>
      <c r="AO87" s="12">
        <f t="shared" si="34"/>
        <v>45.58823529</v>
      </c>
      <c r="AP87" s="12">
        <f t="shared" si="34"/>
        <v>16.17647059</v>
      </c>
      <c r="AQ87" s="12">
        <f t="shared" si="34"/>
        <v>66.17647059</v>
      </c>
      <c r="AR87" s="12">
        <f t="shared" si="34"/>
        <v>60.29411765</v>
      </c>
      <c r="AS87" s="12">
        <f t="shared" si="34"/>
        <v>55.88235294</v>
      </c>
      <c r="AT87" s="12">
        <f t="shared" si="34"/>
        <v>58.82352941</v>
      </c>
      <c r="AU87" s="12">
        <f t="shared" si="34"/>
        <v>48.52941176</v>
      </c>
      <c r="AV87" s="12">
        <f t="shared" si="34"/>
        <v>29.41176471</v>
      </c>
      <c r="AW87" s="12">
        <f t="shared" si="34"/>
        <v>52.94117647</v>
      </c>
      <c r="AX87" s="12">
        <f t="shared" si="34"/>
        <v>77.94117647</v>
      </c>
      <c r="AY87" s="12">
        <f t="shared" si="34"/>
        <v>33.82352941</v>
      </c>
      <c r="AZ87" s="12">
        <f t="shared" si="34"/>
        <v>92.64705882</v>
      </c>
      <c r="BA87" s="12">
        <f t="shared" si="34"/>
        <v>35.29411765</v>
      </c>
      <c r="BB87" s="12">
        <f t="shared" si="34"/>
        <v>36.76470588</v>
      </c>
    </row>
    <row r="88">
      <c r="A88" s="2" t="s">
        <v>94</v>
      </c>
      <c r="B88" s="8">
        <f t="shared" ref="B88:AE88" si="35">(COUNTIF(B$2:B$69, "&lt;"&amp;B19)) * (100/68)</f>
        <v>45.58823529</v>
      </c>
      <c r="C88" s="8">
        <f t="shared" si="35"/>
        <v>89.70588235</v>
      </c>
      <c r="D88" s="8">
        <f t="shared" si="35"/>
        <v>66.17647059</v>
      </c>
      <c r="E88" s="8">
        <f t="shared" si="35"/>
        <v>85.29411765</v>
      </c>
      <c r="F88" s="8">
        <f t="shared" si="35"/>
        <v>76.47058824</v>
      </c>
      <c r="G88" s="8">
        <f t="shared" si="35"/>
        <v>86.76470588</v>
      </c>
      <c r="H88" s="8">
        <f t="shared" si="35"/>
        <v>58.82352941</v>
      </c>
      <c r="I88" s="8">
        <f t="shared" si="35"/>
        <v>0</v>
      </c>
      <c r="J88" s="8">
        <f t="shared" si="35"/>
        <v>16.17647059</v>
      </c>
      <c r="K88" s="8">
        <f t="shared" si="35"/>
        <v>10.29411765</v>
      </c>
      <c r="L88" s="8">
        <f t="shared" si="35"/>
        <v>57.35294118</v>
      </c>
      <c r="M88" s="8">
        <f t="shared" si="35"/>
        <v>33.82352941</v>
      </c>
      <c r="N88" s="8">
        <f t="shared" si="35"/>
        <v>25</v>
      </c>
      <c r="O88" s="8">
        <f t="shared" si="35"/>
        <v>75</v>
      </c>
      <c r="P88" s="8">
        <f t="shared" si="35"/>
        <v>26.47058824</v>
      </c>
      <c r="Q88" s="8">
        <f t="shared" si="35"/>
        <v>17.64705882</v>
      </c>
      <c r="R88" s="8">
        <f t="shared" si="35"/>
        <v>69.11764706</v>
      </c>
      <c r="S88" s="8">
        <f t="shared" si="35"/>
        <v>85.29411765</v>
      </c>
      <c r="T88" s="8">
        <f t="shared" si="35"/>
        <v>72.05882353</v>
      </c>
      <c r="U88" s="8">
        <f t="shared" si="35"/>
        <v>83.82352941</v>
      </c>
      <c r="V88" s="8">
        <f t="shared" si="35"/>
        <v>70.58823529</v>
      </c>
      <c r="W88" s="8">
        <f t="shared" si="35"/>
        <v>2.941176471</v>
      </c>
      <c r="X88" s="8">
        <f t="shared" si="35"/>
        <v>55.88235294</v>
      </c>
      <c r="Y88" s="8">
        <f t="shared" si="35"/>
        <v>30.88235294</v>
      </c>
      <c r="Z88" s="8">
        <f t="shared" si="35"/>
        <v>57.35294118</v>
      </c>
      <c r="AA88" s="8">
        <f t="shared" si="35"/>
        <v>64.70588235</v>
      </c>
      <c r="AB88" s="8">
        <f t="shared" si="35"/>
        <v>38.23529412</v>
      </c>
      <c r="AC88" s="8">
        <f t="shared" si="35"/>
        <v>69.11764706</v>
      </c>
      <c r="AD88" s="8">
        <f t="shared" si="35"/>
        <v>10.29411765</v>
      </c>
      <c r="AE88" s="8">
        <f t="shared" si="35"/>
        <v>42.64705882</v>
      </c>
      <c r="AF88" s="12">
        <f t="shared" ref="AF88:BB88" si="36">(COUNTIF(AF$2:AF$69, "&gt;"&amp;AF19)) * (100/68)</f>
        <v>88.23529412</v>
      </c>
      <c r="AG88" s="12">
        <f t="shared" si="36"/>
        <v>50</v>
      </c>
      <c r="AH88" s="12">
        <f t="shared" si="36"/>
        <v>57.35294118</v>
      </c>
      <c r="AI88" s="12">
        <f t="shared" si="36"/>
        <v>50</v>
      </c>
      <c r="AJ88" s="12">
        <f t="shared" si="36"/>
        <v>19.11764706</v>
      </c>
      <c r="AK88" s="12">
        <f t="shared" si="36"/>
        <v>29.41176471</v>
      </c>
      <c r="AL88" s="12">
        <f t="shared" si="36"/>
        <v>70.58823529</v>
      </c>
      <c r="AM88" s="12">
        <f t="shared" si="36"/>
        <v>94.11764706</v>
      </c>
      <c r="AN88" s="12">
        <f t="shared" si="36"/>
        <v>50</v>
      </c>
      <c r="AO88" s="12">
        <f t="shared" si="36"/>
        <v>58.82352941</v>
      </c>
      <c r="AP88" s="12">
        <f t="shared" si="36"/>
        <v>45.58823529</v>
      </c>
      <c r="AQ88" s="12">
        <f t="shared" si="36"/>
        <v>54.41176471</v>
      </c>
      <c r="AR88" s="12">
        <f t="shared" si="36"/>
        <v>60.29411765</v>
      </c>
      <c r="AS88" s="12">
        <f t="shared" si="36"/>
        <v>67.64705882</v>
      </c>
      <c r="AT88" s="12">
        <f t="shared" si="36"/>
        <v>98.52941176</v>
      </c>
      <c r="AU88" s="12">
        <f t="shared" si="36"/>
        <v>98.52941176</v>
      </c>
      <c r="AV88" s="12">
        <f t="shared" si="36"/>
        <v>98.52941176</v>
      </c>
      <c r="AW88" s="12">
        <f t="shared" si="36"/>
        <v>98.52941176</v>
      </c>
      <c r="AX88" s="12">
        <f t="shared" si="36"/>
        <v>39.70588235</v>
      </c>
      <c r="AY88" s="12">
        <f t="shared" si="36"/>
        <v>45.58823529</v>
      </c>
      <c r="AZ88" s="12">
        <f t="shared" si="36"/>
        <v>94.11764706</v>
      </c>
      <c r="BA88" s="12">
        <f t="shared" si="36"/>
        <v>17.64705882</v>
      </c>
      <c r="BB88" s="12">
        <f t="shared" si="36"/>
        <v>88.23529412</v>
      </c>
    </row>
    <row r="89">
      <c r="A89" s="2" t="s">
        <v>118</v>
      </c>
      <c r="B89" s="8">
        <f t="shared" ref="B89:AE89" si="37">(COUNTIF(B$2:B$69, "&lt;"&amp;B20)) * (100/68)</f>
        <v>0</v>
      </c>
      <c r="C89" s="8">
        <f t="shared" si="37"/>
        <v>0</v>
      </c>
      <c r="D89" s="8">
        <f t="shared" si="37"/>
        <v>0</v>
      </c>
      <c r="E89" s="8">
        <f t="shared" si="37"/>
        <v>1.470588235</v>
      </c>
      <c r="F89" s="8">
        <f t="shared" si="37"/>
        <v>10.29411765</v>
      </c>
      <c r="G89" s="8">
        <f t="shared" si="37"/>
        <v>0</v>
      </c>
      <c r="H89" s="8">
        <f t="shared" si="37"/>
        <v>0</v>
      </c>
      <c r="I89" s="8">
        <f t="shared" si="37"/>
        <v>0</v>
      </c>
      <c r="J89" s="8">
        <f t="shared" si="37"/>
        <v>16.17647059</v>
      </c>
      <c r="K89" s="8">
        <f t="shared" si="37"/>
        <v>64.70588235</v>
      </c>
      <c r="L89" s="8">
        <f t="shared" si="37"/>
        <v>4.411764706</v>
      </c>
      <c r="M89" s="8">
        <f t="shared" si="37"/>
        <v>73.52941176</v>
      </c>
      <c r="N89" s="8">
        <f t="shared" si="37"/>
        <v>97.05882353</v>
      </c>
      <c r="O89" s="8">
        <f t="shared" si="37"/>
        <v>5.882352941</v>
      </c>
      <c r="P89" s="8">
        <f t="shared" si="37"/>
        <v>0</v>
      </c>
      <c r="Q89" s="8">
        <f t="shared" si="37"/>
        <v>1.470588235</v>
      </c>
      <c r="R89" s="8">
        <f t="shared" si="37"/>
        <v>2.941176471</v>
      </c>
      <c r="S89" s="8">
        <f t="shared" si="37"/>
        <v>72.05882353</v>
      </c>
      <c r="T89" s="8">
        <f t="shared" si="37"/>
        <v>63.23529412</v>
      </c>
      <c r="U89" s="8">
        <f t="shared" si="37"/>
        <v>79.41176471</v>
      </c>
      <c r="V89" s="8">
        <f t="shared" si="37"/>
        <v>2.941176471</v>
      </c>
      <c r="W89" s="8">
        <f t="shared" si="37"/>
        <v>35.29411765</v>
      </c>
      <c r="X89" s="8">
        <f t="shared" si="37"/>
        <v>45.58823529</v>
      </c>
      <c r="Y89" s="8">
        <f t="shared" si="37"/>
        <v>7.352941176</v>
      </c>
      <c r="Z89" s="8">
        <f t="shared" si="37"/>
        <v>63.23529412</v>
      </c>
      <c r="AA89" s="8">
        <f t="shared" si="37"/>
        <v>70.58823529</v>
      </c>
      <c r="AB89" s="8">
        <f t="shared" si="37"/>
        <v>44.11764706</v>
      </c>
      <c r="AC89" s="8">
        <f t="shared" si="37"/>
        <v>36.76470588</v>
      </c>
      <c r="AD89" s="8">
        <f t="shared" si="37"/>
        <v>60.29411765</v>
      </c>
      <c r="AE89" s="8">
        <f t="shared" si="37"/>
        <v>69.11764706</v>
      </c>
      <c r="AF89" s="12">
        <f t="shared" ref="AF89:BB89" si="38">(COUNTIF(AF$2:AF$69, "&gt;"&amp;AF20)) * (100/68)</f>
        <v>1.470588235</v>
      </c>
      <c r="AG89" s="12">
        <f t="shared" si="38"/>
        <v>0</v>
      </c>
      <c r="AH89" s="12">
        <f t="shared" si="38"/>
        <v>38.23529412</v>
      </c>
      <c r="AI89" s="12">
        <f t="shared" si="38"/>
        <v>94.11764706</v>
      </c>
      <c r="AJ89" s="12">
        <f t="shared" si="38"/>
        <v>54.41176471</v>
      </c>
      <c r="AK89" s="12">
        <f t="shared" si="38"/>
        <v>29.41176471</v>
      </c>
      <c r="AL89" s="12">
        <f t="shared" si="38"/>
        <v>1.470588235</v>
      </c>
      <c r="AM89" s="12">
        <f t="shared" si="38"/>
        <v>11.76470588</v>
      </c>
      <c r="AN89" s="12">
        <f t="shared" si="38"/>
        <v>35.29411765</v>
      </c>
      <c r="AO89" s="12">
        <f t="shared" si="38"/>
        <v>38.23529412</v>
      </c>
      <c r="AP89" s="12">
        <f t="shared" si="38"/>
        <v>32.35294118</v>
      </c>
      <c r="AQ89" s="12">
        <f t="shared" si="38"/>
        <v>45.58823529</v>
      </c>
      <c r="AR89" s="12">
        <f t="shared" si="38"/>
        <v>50</v>
      </c>
      <c r="AS89" s="12">
        <f t="shared" si="38"/>
        <v>50</v>
      </c>
      <c r="AT89" s="12">
        <f t="shared" si="38"/>
        <v>8.823529412</v>
      </c>
      <c r="AU89" s="12">
        <f t="shared" si="38"/>
        <v>4.411764706</v>
      </c>
      <c r="AV89" s="12">
        <f t="shared" si="38"/>
        <v>8.823529412</v>
      </c>
      <c r="AW89" s="12">
        <f t="shared" si="38"/>
        <v>8.823529412</v>
      </c>
      <c r="AX89" s="12">
        <f t="shared" si="38"/>
        <v>52.94117647</v>
      </c>
      <c r="AY89" s="12">
        <f t="shared" si="38"/>
        <v>2.941176471</v>
      </c>
      <c r="AZ89" s="12">
        <f t="shared" si="38"/>
        <v>41.17647059</v>
      </c>
      <c r="BA89" s="12">
        <f t="shared" si="38"/>
        <v>22.05882353</v>
      </c>
      <c r="BB89" s="12">
        <f t="shared" si="38"/>
        <v>14.70588235</v>
      </c>
    </row>
    <row r="90">
      <c r="A90" s="2" t="s">
        <v>61</v>
      </c>
      <c r="B90" s="8">
        <f t="shared" ref="B90:AE90" si="39">(COUNTIF(B$2:B$69, "&lt;"&amp;B21)) * (100/68)</f>
        <v>0</v>
      </c>
      <c r="C90" s="8">
        <f t="shared" si="39"/>
        <v>1.470588235</v>
      </c>
      <c r="D90" s="8">
        <f t="shared" si="39"/>
        <v>8.823529412</v>
      </c>
      <c r="E90" s="8">
        <f t="shared" si="39"/>
        <v>0</v>
      </c>
      <c r="F90" s="8">
        <f t="shared" si="39"/>
        <v>0</v>
      </c>
      <c r="G90" s="8">
        <f t="shared" si="39"/>
        <v>55.88235294</v>
      </c>
      <c r="H90" s="8">
        <f t="shared" si="39"/>
        <v>0</v>
      </c>
      <c r="I90" s="8">
        <f t="shared" si="39"/>
        <v>0</v>
      </c>
      <c r="J90" s="8">
        <f t="shared" si="39"/>
        <v>83.82352941</v>
      </c>
      <c r="K90" s="8">
        <f t="shared" si="39"/>
        <v>92.64705882</v>
      </c>
      <c r="L90" s="8">
        <f t="shared" si="39"/>
        <v>38.23529412</v>
      </c>
      <c r="M90" s="8">
        <f t="shared" si="39"/>
        <v>67.64705882</v>
      </c>
      <c r="N90" s="8">
        <f t="shared" si="39"/>
        <v>77.94117647</v>
      </c>
      <c r="O90" s="8">
        <f t="shared" si="39"/>
        <v>42.64705882</v>
      </c>
      <c r="P90" s="8">
        <f t="shared" si="39"/>
        <v>66.17647059</v>
      </c>
      <c r="Q90" s="8">
        <f t="shared" si="39"/>
        <v>38.23529412</v>
      </c>
      <c r="R90" s="8">
        <f t="shared" si="39"/>
        <v>69.11764706</v>
      </c>
      <c r="S90" s="8">
        <f t="shared" si="39"/>
        <v>76.47058824</v>
      </c>
      <c r="T90" s="8">
        <f t="shared" si="39"/>
        <v>4.411764706</v>
      </c>
      <c r="U90" s="8">
        <f t="shared" si="39"/>
        <v>20.58823529</v>
      </c>
      <c r="V90" s="8">
        <f t="shared" si="39"/>
        <v>63.23529412</v>
      </c>
      <c r="W90" s="8">
        <f t="shared" si="39"/>
        <v>70.58823529</v>
      </c>
      <c r="X90" s="8">
        <f t="shared" si="39"/>
        <v>1.470588235</v>
      </c>
      <c r="Y90" s="8">
        <f t="shared" si="39"/>
        <v>67.64705882</v>
      </c>
      <c r="Z90" s="8">
        <f t="shared" si="39"/>
        <v>27.94117647</v>
      </c>
      <c r="AA90" s="8">
        <f t="shared" si="39"/>
        <v>20.58823529</v>
      </c>
      <c r="AB90" s="8">
        <f t="shared" si="39"/>
        <v>66.17647059</v>
      </c>
      <c r="AC90" s="8">
        <f t="shared" si="39"/>
        <v>80.88235294</v>
      </c>
      <c r="AD90" s="8">
        <f t="shared" si="39"/>
        <v>25</v>
      </c>
      <c r="AE90" s="8">
        <f t="shared" si="39"/>
        <v>89.70588235</v>
      </c>
      <c r="AF90" s="12">
        <f t="shared" ref="AF90:BB90" si="40">(COUNTIF(AF$2:AF$69, "&gt;"&amp;AF21)) * (100/68)</f>
        <v>4.411764706</v>
      </c>
      <c r="AG90" s="12">
        <f t="shared" si="40"/>
        <v>35.29411765</v>
      </c>
      <c r="AH90" s="12">
        <f t="shared" si="40"/>
        <v>0</v>
      </c>
      <c r="AI90" s="12">
        <f t="shared" si="40"/>
        <v>32.35294118</v>
      </c>
      <c r="AJ90" s="12">
        <f t="shared" si="40"/>
        <v>76.47058824</v>
      </c>
      <c r="AK90" s="12">
        <f t="shared" si="40"/>
        <v>79.41176471</v>
      </c>
      <c r="AL90" s="12">
        <f t="shared" si="40"/>
        <v>58.82352941</v>
      </c>
      <c r="AM90" s="12">
        <f t="shared" si="40"/>
        <v>8.823529412</v>
      </c>
      <c r="AN90" s="12">
        <f t="shared" si="40"/>
        <v>10.29411765</v>
      </c>
      <c r="AO90" s="12">
        <f t="shared" si="40"/>
        <v>0</v>
      </c>
      <c r="AP90" s="12">
        <f t="shared" si="40"/>
        <v>23.52941176</v>
      </c>
      <c r="AQ90" s="12">
        <f t="shared" si="40"/>
        <v>0</v>
      </c>
      <c r="AR90" s="12">
        <f t="shared" si="40"/>
        <v>4.411764706</v>
      </c>
      <c r="AS90" s="12">
        <f t="shared" si="40"/>
        <v>1.470588235</v>
      </c>
      <c r="AT90" s="12">
        <f t="shared" si="40"/>
        <v>17.64705882</v>
      </c>
      <c r="AU90" s="12">
        <f t="shared" si="40"/>
        <v>27.94117647</v>
      </c>
      <c r="AV90" s="12">
        <f t="shared" si="40"/>
        <v>26.47058824</v>
      </c>
      <c r="AW90" s="12">
        <f t="shared" si="40"/>
        <v>42.64705882</v>
      </c>
      <c r="AX90" s="12">
        <f t="shared" si="40"/>
        <v>2.941176471</v>
      </c>
      <c r="AY90" s="12">
        <f t="shared" si="40"/>
        <v>57.35294118</v>
      </c>
      <c r="AZ90" s="12">
        <f t="shared" si="40"/>
        <v>10.29411765</v>
      </c>
      <c r="BA90" s="12">
        <f t="shared" si="40"/>
        <v>85.29411765</v>
      </c>
      <c r="BB90" s="12">
        <f t="shared" si="40"/>
        <v>1.470588235</v>
      </c>
    </row>
    <row r="91">
      <c r="A91" s="2" t="s">
        <v>95</v>
      </c>
      <c r="B91" s="8">
        <f t="shared" ref="B91:AE91" si="41">(COUNTIF(B$2:B$69, "&lt;"&amp;B22)) * (100/68)</f>
        <v>0</v>
      </c>
      <c r="C91" s="8">
        <f t="shared" si="41"/>
        <v>60.29411765</v>
      </c>
      <c r="D91" s="8">
        <f t="shared" si="41"/>
        <v>41.17647059</v>
      </c>
      <c r="E91" s="8">
        <f t="shared" si="41"/>
        <v>54.41176471</v>
      </c>
      <c r="F91" s="8">
        <f t="shared" si="41"/>
        <v>44.11764706</v>
      </c>
      <c r="G91" s="8">
        <f t="shared" si="41"/>
        <v>38.23529412</v>
      </c>
      <c r="H91" s="8">
        <f t="shared" si="41"/>
        <v>48.52941176</v>
      </c>
      <c r="I91" s="8">
        <f t="shared" si="41"/>
        <v>0</v>
      </c>
      <c r="J91" s="8">
        <f t="shared" si="41"/>
        <v>85.29411765</v>
      </c>
      <c r="K91" s="8">
        <f t="shared" si="41"/>
        <v>72.05882353</v>
      </c>
      <c r="L91" s="8">
        <f t="shared" si="41"/>
        <v>82.35294118</v>
      </c>
      <c r="M91" s="8">
        <f t="shared" si="41"/>
        <v>95.58823529</v>
      </c>
      <c r="N91" s="8">
        <f t="shared" si="41"/>
        <v>92.64705882</v>
      </c>
      <c r="O91" s="8">
        <f t="shared" si="41"/>
        <v>58.82352941</v>
      </c>
      <c r="P91" s="8">
        <f t="shared" si="41"/>
        <v>13.23529412</v>
      </c>
      <c r="Q91" s="8">
        <f t="shared" si="41"/>
        <v>52.94117647</v>
      </c>
      <c r="R91" s="8">
        <f t="shared" si="41"/>
        <v>72.05882353</v>
      </c>
      <c r="S91" s="8">
        <f t="shared" si="41"/>
        <v>50</v>
      </c>
      <c r="T91" s="8">
        <f t="shared" si="41"/>
        <v>47.05882353</v>
      </c>
      <c r="U91" s="8">
        <f t="shared" si="41"/>
        <v>55.88235294</v>
      </c>
      <c r="V91" s="8">
        <f t="shared" si="41"/>
        <v>75</v>
      </c>
      <c r="W91" s="8">
        <f t="shared" si="41"/>
        <v>85.29411765</v>
      </c>
      <c r="X91" s="8">
        <f t="shared" si="41"/>
        <v>76.47058824</v>
      </c>
      <c r="Y91" s="8">
        <f t="shared" si="41"/>
        <v>83.82352941</v>
      </c>
      <c r="Z91" s="8">
        <f t="shared" si="41"/>
        <v>89.70588235</v>
      </c>
      <c r="AA91" s="8">
        <f t="shared" si="41"/>
        <v>23.52941176</v>
      </c>
      <c r="AB91" s="8">
        <f t="shared" si="41"/>
        <v>98.52941176</v>
      </c>
      <c r="AC91" s="8">
        <f t="shared" si="41"/>
        <v>79.41176471</v>
      </c>
      <c r="AD91" s="8">
        <f t="shared" si="41"/>
        <v>94.11764706</v>
      </c>
      <c r="AE91" s="8">
        <f t="shared" si="41"/>
        <v>97.05882353</v>
      </c>
      <c r="AF91" s="12">
        <f t="shared" ref="AF91:BB91" si="42">(COUNTIF(AF$2:AF$69, "&gt;"&amp;AF22)) * (100/68)</f>
        <v>54.41176471</v>
      </c>
      <c r="AG91" s="12">
        <f t="shared" si="42"/>
        <v>50</v>
      </c>
      <c r="AH91" s="12">
        <f t="shared" si="42"/>
        <v>44.11764706</v>
      </c>
      <c r="AI91" s="12">
        <f t="shared" si="42"/>
        <v>92.64705882</v>
      </c>
      <c r="AJ91" s="12">
        <f t="shared" si="42"/>
        <v>11.76470588</v>
      </c>
      <c r="AK91" s="12">
        <f t="shared" si="42"/>
        <v>16.17647059</v>
      </c>
      <c r="AL91" s="12">
        <f t="shared" si="42"/>
        <v>7.352941176</v>
      </c>
      <c r="AM91" s="12">
        <f t="shared" si="42"/>
        <v>17.64705882</v>
      </c>
      <c r="AN91" s="12">
        <f t="shared" si="42"/>
        <v>45.58823529</v>
      </c>
      <c r="AO91" s="12">
        <f t="shared" si="42"/>
        <v>83.82352941</v>
      </c>
      <c r="AP91" s="12">
        <f t="shared" si="42"/>
        <v>77.94117647</v>
      </c>
      <c r="AQ91" s="12">
        <f t="shared" si="42"/>
        <v>48.52941176</v>
      </c>
      <c r="AR91" s="12">
        <f t="shared" si="42"/>
        <v>4.411764706</v>
      </c>
      <c r="AS91" s="12">
        <f t="shared" si="42"/>
        <v>73.52941176</v>
      </c>
      <c r="AT91" s="12">
        <f t="shared" si="42"/>
        <v>4.411764706</v>
      </c>
      <c r="AU91" s="12">
        <f t="shared" si="42"/>
        <v>11.76470588</v>
      </c>
      <c r="AV91" s="12">
        <f t="shared" si="42"/>
        <v>54.41176471</v>
      </c>
      <c r="AW91" s="12">
        <f t="shared" si="42"/>
        <v>16.17647059</v>
      </c>
      <c r="AX91" s="12">
        <f t="shared" si="42"/>
        <v>17.64705882</v>
      </c>
      <c r="AY91" s="12">
        <f t="shared" si="42"/>
        <v>4.411764706</v>
      </c>
      <c r="AZ91" s="12">
        <f t="shared" si="42"/>
        <v>14.70588235</v>
      </c>
      <c r="BA91" s="12">
        <f t="shared" si="42"/>
        <v>22.05882353</v>
      </c>
      <c r="BB91" s="12">
        <f t="shared" si="42"/>
        <v>10.29411765</v>
      </c>
    </row>
    <row r="92">
      <c r="A92" s="2" t="s">
        <v>62</v>
      </c>
      <c r="B92" s="8">
        <f t="shared" ref="B92:AE92" si="43">(COUNTIF(B$2:B$69, "&lt;"&amp;B23)) * (100/68)</f>
        <v>0</v>
      </c>
      <c r="C92" s="8">
        <f t="shared" si="43"/>
        <v>95.58823529</v>
      </c>
      <c r="D92" s="8">
        <f t="shared" si="43"/>
        <v>95.58823529</v>
      </c>
      <c r="E92" s="8">
        <f t="shared" si="43"/>
        <v>45.58823529</v>
      </c>
      <c r="F92" s="8">
        <f t="shared" si="43"/>
        <v>29.41176471</v>
      </c>
      <c r="G92" s="8">
        <f t="shared" si="43"/>
        <v>83.82352941</v>
      </c>
      <c r="H92" s="8">
        <f t="shared" si="43"/>
        <v>0</v>
      </c>
      <c r="I92" s="8">
        <f t="shared" si="43"/>
        <v>0</v>
      </c>
      <c r="J92" s="8">
        <f t="shared" si="43"/>
        <v>76.47058824</v>
      </c>
      <c r="K92" s="8">
        <f t="shared" si="43"/>
        <v>64.70588235</v>
      </c>
      <c r="L92" s="8">
        <f t="shared" si="43"/>
        <v>73.52941176</v>
      </c>
      <c r="M92" s="8">
        <f t="shared" si="43"/>
        <v>32.35294118</v>
      </c>
      <c r="N92" s="8">
        <f t="shared" si="43"/>
        <v>14.70588235</v>
      </c>
      <c r="O92" s="8">
        <f t="shared" si="43"/>
        <v>83.82352941</v>
      </c>
      <c r="P92" s="8">
        <f t="shared" si="43"/>
        <v>92.64705882</v>
      </c>
      <c r="Q92" s="8">
        <f t="shared" si="43"/>
        <v>77.94117647</v>
      </c>
      <c r="R92" s="8">
        <f t="shared" si="43"/>
        <v>38.23529412</v>
      </c>
      <c r="S92" s="8">
        <f t="shared" si="43"/>
        <v>52.94117647</v>
      </c>
      <c r="T92" s="8">
        <f t="shared" si="43"/>
        <v>91.17647059</v>
      </c>
      <c r="U92" s="8">
        <f t="shared" si="43"/>
        <v>85.29411765</v>
      </c>
      <c r="V92" s="8">
        <f t="shared" si="43"/>
        <v>51.47058824</v>
      </c>
      <c r="W92" s="8">
        <f t="shared" si="43"/>
        <v>39.70588235</v>
      </c>
      <c r="X92" s="8">
        <f t="shared" si="43"/>
        <v>7.352941176</v>
      </c>
      <c r="Y92" s="8">
        <f t="shared" si="43"/>
        <v>79.41176471</v>
      </c>
      <c r="Z92" s="8">
        <f t="shared" si="43"/>
        <v>63.23529412</v>
      </c>
      <c r="AA92" s="8">
        <f t="shared" si="43"/>
        <v>76.47058824</v>
      </c>
      <c r="AB92" s="8">
        <f t="shared" si="43"/>
        <v>32.35294118</v>
      </c>
      <c r="AC92" s="8">
        <f t="shared" si="43"/>
        <v>89.70588235</v>
      </c>
      <c r="AD92" s="8">
        <f t="shared" si="43"/>
        <v>25</v>
      </c>
      <c r="AE92" s="8">
        <f t="shared" si="43"/>
        <v>4.411764706</v>
      </c>
      <c r="AF92" s="12">
        <f t="shared" ref="AF92:BB92" si="44">(COUNTIF(AF$2:AF$69, "&gt;"&amp;AF23)) * (100/68)</f>
        <v>95.58823529</v>
      </c>
      <c r="AG92" s="12">
        <f t="shared" si="44"/>
        <v>83.82352941</v>
      </c>
      <c r="AH92" s="12">
        <f t="shared" si="44"/>
        <v>86.76470588</v>
      </c>
      <c r="AI92" s="12">
        <f t="shared" si="44"/>
        <v>7.352941176</v>
      </c>
      <c r="AJ92" s="12">
        <f t="shared" si="44"/>
        <v>76.47058824</v>
      </c>
      <c r="AK92" s="12">
        <f t="shared" si="44"/>
        <v>72.05882353</v>
      </c>
      <c r="AL92" s="12">
        <f t="shared" si="44"/>
        <v>45.58823529</v>
      </c>
      <c r="AM92" s="12">
        <f t="shared" si="44"/>
        <v>73.52941176</v>
      </c>
      <c r="AN92" s="12">
        <f t="shared" si="44"/>
        <v>61.76470588</v>
      </c>
      <c r="AO92" s="12">
        <f t="shared" si="44"/>
        <v>89.70588235</v>
      </c>
      <c r="AP92" s="12">
        <f t="shared" si="44"/>
        <v>63.23529412</v>
      </c>
      <c r="AQ92" s="12">
        <f t="shared" si="44"/>
        <v>89.70588235</v>
      </c>
      <c r="AR92" s="12">
        <f t="shared" si="44"/>
        <v>60.29411765</v>
      </c>
      <c r="AS92" s="12">
        <f t="shared" si="44"/>
        <v>64.70588235</v>
      </c>
      <c r="AT92" s="12">
        <f t="shared" si="44"/>
        <v>64.70588235</v>
      </c>
      <c r="AU92" s="12">
        <f t="shared" si="44"/>
        <v>72.05882353</v>
      </c>
      <c r="AV92" s="12">
        <f t="shared" si="44"/>
        <v>38.23529412</v>
      </c>
      <c r="AW92" s="12">
        <f t="shared" si="44"/>
        <v>57.35294118</v>
      </c>
      <c r="AX92" s="12">
        <f t="shared" si="44"/>
        <v>97.05882353</v>
      </c>
      <c r="AY92" s="12">
        <f t="shared" si="44"/>
        <v>57.35294118</v>
      </c>
      <c r="AZ92" s="12">
        <f t="shared" si="44"/>
        <v>58.82352941</v>
      </c>
      <c r="BA92" s="12">
        <f t="shared" si="44"/>
        <v>69.11764706</v>
      </c>
      <c r="BB92" s="12">
        <f t="shared" si="44"/>
        <v>73.52941176</v>
      </c>
    </row>
    <row r="93">
      <c r="A93" s="2" t="s">
        <v>63</v>
      </c>
      <c r="B93" s="8">
        <f t="shared" ref="B93:AE93" si="45">(COUNTIF(B$2:B$69, "&lt;"&amp;B24)) * (100/68)</f>
        <v>45.58823529</v>
      </c>
      <c r="C93" s="8">
        <f t="shared" si="45"/>
        <v>60.29411765</v>
      </c>
      <c r="D93" s="8">
        <f t="shared" si="45"/>
        <v>51.47058824</v>
      </c>
      <c r="E93" s="8">
        <f t="shared" si="45"/>
        <v>66.17647059</v>
      </c>
      <c r="F93" s="8">
        <f t="shared" si="45"/>
        <v>47.05882353</v>
      </c>
      <c r="G93" s="8">
        <f t="shared" si="45"/>
        <v>52.94117647</v>
      </c>
      <c r="H93" s="8">
        <f t="shared" si="45"/>
        <v>88.23529412</v>
      </c>
      <c r="I93" s="8">
        <f t="shared" si="45"/>
        <v>0</v>
      </c>
      <c r="J93" s="8">
        <f t="shared" si="45"/>
        <v>32.35294118</v>
      </c>
      <c r="K93" s="8">
        <f t="shared" si="45"/>
        <v>33.82352941</v>
      </c>
      <c r="L93" s="8">
        <f t="shared" si="45"/>
        <v>26.47058824</v>
      </c>
      <c r="M93" s="8">
        <f t="shared" si="45"/>
        <v>51.47058824</v>
      </c>
      <c r="N93" s="8">
        <f t="shared" si="45"/>
        <v>60.29411765</v>
      </c>
      <c r="O93" s="8">
        <f t="shared" si="45"/>
        <v>36.76470588</v>
      </c>
      <c r="P93" s="8">
        <f t="shared" si="45"/>
        <v>26.47058824</v>
      </c>
      <c r="Q93" s="8">
        <f t="shared" si="45"/>
        <v>20.58823529</v>
      </c>
      <c r="R93" s="8">
        <f t="shared" si="45"/>
        <v>92.64705882</v>
      </c>
      <c r="S93" s="8">
        <f t="shared" si="45"/>
        <v>83.82352941</v>
      </c>
      <c r="T93" s="8">
        <f t="shared" si="45"/>
        <v>73.52941176</v>
      </c>
      <c r="U93" s="8">
        <f t="shared" si="45"/>
        <v>85.29411765</v>
      </c>
      <c r="V93" s="8">
        <f t="shared" si="45"/>
        <v>54.41176471</v>
      </c>
      <c r="W93" s="8">
        <f t="shared" si="45"/>
        <v>16.17647059</v>
      </c>
      <c r="X93" s="8">
        <f t="shared" si="45"/>
        <v>75</v>
      </c>
      <c r="Y93" s="8">
        <f t="shared" si="45"/>
        <v>22.05882353</v>
      </c>
      <c r="Z93" s="8">
        <f t="shared" si="45"/>
        <v>52.94117647</v>
      </c>
      <c r="AA93" s="8">
        <f t="shared" si="45"/>
        <v>60.29411765</v>
      </c>
      <c r="AB93" s="8">
        <f t="shared" si="45"/>
        <v>33.82352941</v>
      </c>
      <c r="AC93" s="8">
        <f t="shared" si="45"/>
        <v>98.52941176</v>
      </c>
      <c r="AD93" s="8">
        <f t="shared" si="45"/>
        <v>41.17647059</v>
      </c>
      <c r="AE93" s="8">
        <f t="shared" si="45"/>
        <v>79.41176471</v>
      </c>
      <c r="AF93" s="12">
        <f t="shared" ref="AF93:BB93" si="46">(COUNTIF(AF$2:AF$69, "&gt;"&amp;AF24)) * (100/68)</f>
        <v>54.41176471</v>
      </c>
      <c r="AG93" s="12">
        <f t="shared" si="46"/>
        <v>35.29411765</v>
      </c>
      <c r="AH93" s="12">
        <f t="shared" si="46"/>
        <v>61.76470588</v>
      </c>
      <c r="AI93" s="12">
        <f t="shared" si="46"/>
        <v>61.76470588</v>
      </c>
      <c r="AJ93" s="12">
        <f t="shared" si="46"/>
        <v>50</v>
      </c>
      <c r="AK93" s="12">
        <f t="shared" si="46"/>
        <v>66.17647059</v>
      </c>
      <c r="AL93" s="12">
        <f t="shared" si="46"/>
        <v>42.64705882</v>
      </c>
      <c r="AM93" s="12">
        <f t="shared" si="46"/>
        <v>82.35294118</v>
      </c>
      <c r="AN93" s="12">
        <f t="shared" si="46"/>
        <v>60.29411765</v>
      </c>
      <c r="AO93" s="12">
        <f t="shared" si="46"/>
        <v>73.52941176</v>
      </c>
      <c r="AP93" s="12">
        <f t="shared" si="46"/>
        <v>52.94117647</v>
      </c>
      <c r="AQ93" s="12">
        <f t="shared" si="46"/>
        <v>66.17647059</v>
      </c>
      <c r="AR93" s="12">
        <f t="shared" si="46"/>
        <v>76.47058824</v>
      </c>
      <c r="AS93" s="12">
        <f t="shared" si="46"/>
        <v>83.82352941</v>
      </c>
      <c r="AT93" s="12">
        <f t="shared" si="46"/>
        <v>82.35294118</v>
      </c>
      <c r="AU93" s="12">
        <f t="shared" si="46"/>
        <v>91.17647059</v>
      </c>
      <c r="AV93" s="12">
        <f t="shared" si="46"/>
        <v>92.64705882</v>
      </c>
      <c r="AW93" s="12">
        <f t="shared" si="46"/>
        <v>88.23529412</v>
      </c>
      <c r="AX93" s="12">
        <f t="shared" si="46"/>
        <v>66.17647059</v>
      </c>
      <c r="AY93" s="12">
        <f t="shared" si="46"/>
        <v>45.58823529</v>
      </c>
      <c r="AZ93" s="12">
        <f t="shared" si="46"/>
        <v>89.70588235</v>
      </c>
      <c r="BA93" s="12">
        <f t="shared" si="46"/>
        <v>69.11764706</v>
      </c>
      <c r="BB93" s="12">
        <f t="shared" si="46"/>
        <v>77.94117647</v>
      </c>
    </row>
    <row r="94">
      <c r="A94" s="2" t="s">
        <v>96</v>
      </c>
      <c r="B94" s="8">
        <f t="shared" ref="B94:AE94" si="47">(COUNTIF(B$2:B$69, "&lt;"&amp;B25)) * (100/68)</f>
        <v>0</v>
      </c>
      <c r="C94" s="8">
        <f t="shared" si="47"/>
        <v>94.11764706</v>
      </c>
      <c r="D94" s="8">
        <f t="shared" si="47"/>
        <v>95.58823529</v>
      </c>
      <c r="E94" s="8">
        <f t="shared" si="47"/>
        <v>29.41176471</v>
      </c>
      <c r="F94" s="8">
        <f t="shared" si="47"/>
        <v>17.64705882</v>
      </c>
      <c r="G94" s="8">
        <f t="shared" si="47"/>
        <v>97.05882353</v>
      </c>
      <c r="H94" s="8">
        <f t="shared" si="47"/>
        <v>0</v>
      </c>
      <c r="I94" s="8">
        <f t="shared" si="47"/>
        <v>0</v>
      </c>
      <c r="J94" s="8">
        <f t="shared" si="47"/>
        <v>97.05882353</v>
      </c>
      <c r="K94" s="8">
        <f t="shared" si="47"/>
        <v>97.05882353</v>
      </c>
      <c r="L94" s="8">
        <f t="shared" si="47"/>
        <v>80.88235294</v>
      </c>
      <c r="M94" s="8">
        <f t="shared" si="47"/>
        <v>63.23529412</v>
      </c>
      <c r="N94" s="8">
        <f t="shared" si="47"/>
        <v>29.41176471</v>
      </c>
      <c r="O94" s="8">
        <f t="shared" si="47"/>
        <v>94.11764706</v>
      </c>
      <c r="P94" s="8">
        <f t="shared" si="47"/>
        <v>98.52941176</v>
      </c>
      <c r="Q94" s="8">
        <f t="shared" si="47"/>
        <v>75</v>
      </c>
      <c r="R94" s="8">
        <f t="shared" si="47"/>
        <v>94.11764706</v>
      </c>
      <c r="S94" s="8">
        <f t="shared" si="47"/>
        <v>19.11764706</v>
      </c>
      <c r="T94" s="8">
        <f t="shared" si="47"/>
        <v>91.17647059</v>
      </c>
      <c r="U94" s="8">
        <f t="shared" si="47"/>
        <v>69.11764706</v>
      </c>
      <c r="V94" s="8">
        <f t="shared" si="47"/>
        <v>54.41176471</v>
      </c>
      <c r="W94" s="8">
        <f t="shared" si="47"/>
        <v>45.58823529</v>
      </c>
      <c r="X94" s="8">
        <f t="shared" si="47"/>
        <v>95.58823529</v>
      </c>
      <c r="Y94" s="8">
        <f t="shared" si="47"/>
        <v>97.05882353</v>
      </c>
      <c r="Z94" s="8">
        <f t="shared" si="47"/>
        <v>95.58823529</v>
      </c>
      <c r="AA94" s="8">
        <f t="shared" si="47"/>
        <v>75</v>
      </c>
      <c r="AB94" s="8">
        <f t="shared" si="47"/>
        <v>95.58823529</v>
      </c>
      <c r="AC94" s="8">
        <f t="shared" si="47"/>
        <v>50</v>
      </c>
      <c r="AD94" s="8">
        <f t="shared" si="47"/>
        <v>76.47058824</v>
      </c>
      <c r="AE94" s="8">
        <f t="shared" si="47"/>
        <v>17.64705882</v>
      </c>
      <c r="AF94" s="12">
        <f t="shared" ref="AF94:BB94" si="48">(COUNTIF(AF$2:AF$69, "&gt;"&amp;AF25)) * (100/68)</f>
        <v>94.11764706</v>
      </c>
      <c r="AG94" s="12">
        <f t="shared" si="48"/>
        <v>98.52941176</v>
      </c>
      <c r="AH94" s="12">
        <f t="shared" si="48"/>
        <v>48.52941176</v>
      </c>
      <c r="AI94" s="12">
        <f t="shared" si="48"/>
        <v>2.941176471</v>
      </c>
      <c r="AJ94" s="12">
        <f t="shared" si="48"/>
        <v>82.35294118</v>
      </c>
      <c r="AK94" s="12">
        <f t="shared" si="48"/>
        <v>92.64705882</v>
      </c>
      <c r="AL94" s="12">
        <f t="shared" si="48"/>
        <v>94.11764706</v>
      </c>
      <c r="AM94" s="12">
        <f t="shared" si="48"/>
        <v>97.05882353</v>
      </c>
      <c r="AN94" s="12">
        <f t="shared" si="48"/>
        <v>11.76470588</v>
      </c>
      <c r="AO94" s="12">
        <f t="shared" si="48"/>
        <v>67.64705882</v>
      </c>
      <c r="AP94" s="12">
        <f t="shared" si="48"/>
        <v>52.94117647</v>
      </c>
      <c r="AQ94" s="12">
        <f t="shared" si="48"/>
        <v>76.47058824</v>
      </c>
      <c r="AR94" s="12">
        <f t="shared" si="48"/>
        <v>1.470588235</v>
      </c>
      <c r="AS94" s="12">
        <f t="shared" si="48"/>
        <v>14.70588235</v>
      </c>
      <c r="AT94" s="12">
        <f t="shared" si="48"/>
        <v>94.11764706</v>
      </c>
      <c r="AU94" s="12">
        <f t="shared" si="48"/>
        <v>94.11764706</v>
      </c>
      <c r="AV94" s="12">
        <f t="shared" si="48"/>
        <v>2.941176471</v>
      </c>
      <c r="AW94" s="12">
        <f t="shared" si="48"/>
        <v>4.411764706</v>
      </c>
      <c r="AX94" s="12">
        <f t="shared" si="48"/>
        <v>42.64705882</v>
      </c>
      <c r="AY94" s="12">
        <f t="shared" si="48"/>
        <v>80.88235294</v>
      </c>
      <c r="AZ94" s="12">
        <f t="shared" si="48"/>
        <v>55.88235294</v>
      </c>
      <c r="BA94" s="12">
        <f t="shared" si="48"/>
        <v>95.58823529</v>
      </c>
      <c r="BB94" s="12">
        <f t="shared" si="48"/>
        <v>27.94117647</v>
      </c>
    </row>
    <row r="95">
      <c r="A95" s="2" t="s">
        <v>64</v>
      </c>
      <c r="B95" s="8">
        <f t="shared" ref="B95:AE95" si="49">(COUNTIF(B$2:B$69, "&lt;"&amp;B26)) * (100/68)</f>
        <v>45.58823529</v>
      </c>
      <c r="C95" s="8">
        <f t="shared" si="49"/>
        <v>39.70588235</v>
      </c>
      <c r="D95" s="8">
        <f t="shared" si="49"/>
        <v>17.64705882</v>
      </c>
      <c r="E95" s="8">
        <f t="shared" si="49"/>
        <v>94.11764706</v>
      </c>
      <c r="F95" s="8">
        <f t="shared" si="49"/>
        <v>63.23529412</v>
      </c>
      <c r="G95" s="8">
        <f t="shared" si="49"/>
        <v>32.35294118</v>
      </c>
      <c r="H95" s="8">
        <f t="shared" si="49"/>
        <v>75</v>
      </c>
      <c r="I95" s="8">
        <f t="shared" si="49"/>
        <v>0</v>
      </c>
      <c r="J95" s="8">
        <f t="shared" si="49"/>
        <v>16.17647059</v>
      </c>
      <c r="K95" s="8">
        <f t="shared" si="49"/>
        <v>50</v>
      </c>
      <c r="L95" s="8">
        <f t="shared" si="49"/>
        <v>8.823529412</v>
      </c>
      <c r="M95" s="8">
        <f t="shared" si="49"/>
        <v>16.17647059</v>
      </c>
      <c r="N95" s="8">
        <f t="shared" si="49"/>
        <v>32.35294118</v>
      </c>
      <c r="O95" s="8">
        <f t="shared" si="49"/>
        <v>25</v>
      </c>
      <c r="P95" s="8">
        <f t="shared" si="49"/>
        <v>50</v>
      </c>
      <c r="Q95" s="8">
        <f t="shared" si="49"/>
        <v>14.70588235</v>
      </c>
      <c r="R95" s="8">
        <f t="shared" si="49"/>
        <v>32.35294118</v>
      </c>
      <c r="S95" s="8">
        <f t="shared" si="49"/>
        <v>94.11764706</v>
      </c>
      <c r="T95" s="8">
        <f t="shared" si="49"/>
        <v>57.35294118</v>
      </c>
      <c r="U95" s="8">
        <f t="shared" si="49"/>
        <v>85.29411765</v>
      </c>
      <c r="V95" s="8">
        <f t="shared" si="49"/>
        <v>88.23529412</v>
      </c>
      <c r="W95" s="8">
        <f t="shared" si="49"/>
        <v>79.41176471</v>
      </c>
      <c r="X95" s="8">
        <f t="shared" si="49"/>
        <v>54.41176471</v>
      </c>
      <c r="Y95" s="8">
        <f t="shared" si="49"/>
        <v>16.17647059</v>
      </c>
      <c r="Z95" s="8">
        <f t="shared" si="49"/>
        <v>7.352941176</v>
      </c>
      <c r="AA95" s="8">
        <f t="shared" si="49"/>
        <v>7.352941176</v>
      </c>
      <c r="AB95" s="8">
        <f t="shared" si="49"/>
        <v>70.58823529</v>
      </c>
      <c r="AC95" s="8">
        <f t="shared" si="49"/>
        <v>58.82352941</v>
      </c>
      <c r="AD95" s="8">
        <f t="shared" si="49"/>
        <v>54.41176471</v>
      </c>
      <c r="AE95" s="8">
        <f t="shared" si="49"/>
        <v>42.64705882</v>
      </c>
      <c r="AF95" s="12">
        <f t="shared" ref="AF95:BB95" si="50">(COUNTIF(AF$2:AF$69, "&gt;"&amp;AF26)) * (100/68)</f>
        <v>35.29411765</v>
      </c>
      <c r="AG95" s="12">
        <f t="shared" si="50"/>
        <v>25</v>
      </c>
      <c r="AH95" s="12">
        <f t="shared" si="50"/>
        <v>97.05882353</v>
      </c>
      <c r="AI95" s="12">
        <f t="shared" si="50"/>
        <v>29.41176471</v>
      </c>
      <c r="AJ95" s="12">
        <f t="shared" si="50"/>
        <v>64.70588235</v>
      </c>
      <c r="AK95" s="12">
        <f t="shared" si="50"/>
        <v>63.23529412</v>
      </c>
      <c r="AL95" s="12">
        <f t="shared" si="50"/>
        <v>38.23529412</v>
      </c>
      <c r="AM95" s="12">
        <f t="shared" si="50"/>
        <v>45.58823529</v>
      </c>
      <c r="AN95" s="12">
        <f t="shared" si="50"/>
        <v>97.05882353</v>
      </c>
      <c r="AO95" s="12">
        <f t="shared" si="50"/>
        <v>97.05882353</v>
      </c>
      <c r="AP95" s="12">
        <f t="shared" si="50"/>
        <v>95.58823529</v>
      </c>
      <c r="AQ95" s="12">
        <f t="shared" si="50"/>
        <v>89.70588235</v>
      </c>
      <c r="AR95" s="12">
        <f t="shared" si="50"/>
        <v>86.76470588</v>
      </c>
      <c r="AS95" s="12">
        <f t="shared" si="50"/>
        <v>98.52941176</v>
      </c>
      <c r="AT95" s="12">
        <f t="shared" si="50"/>
        <v>30.88235294</v>
      </c>
      <c r="AU95" s="12">
        <f t="shared" si="50"/>
        <v>33.82352941</v>
      </c>
      <c r="AV95" s="12">
        <f t="shared" si="50"/>
        <v>75</v>
      </c>
      <c r="AW95" s="12">
        <f t="shared" si="50"/>
        <v>73.52941176</v>
      </c>
      <c r="AX95" s="12">
        <f t="shared" si="50"/>
        <v>92.64705882</v>
      </c>
      <c r="AY95" s="12">
        <f t="shared" si="50"/>
        <v>16.17647059</v>
      </c>
      <c r="AZ95" s="12">
        <f t="shared" si="50"/>
        <v>19.11764706</v>
      </c>
      <c r="BA95" s="12">
        <f t="shared" si="50"/>
        <v>45.58823529</v>
      </c>
      <c r="BB95" s="12">
        <f t="shared" si="50"/>
        <v>97.05882353</v>
      </c>
    </row>
    <row r="96">
      <c r="A96" s="2" t="s">
        <v>97</v>
      </c>
      <c r="B96" s="8">
        <f t="shared" ref="B96:AE96" si="51">(COUNTIF(B$2:B$69, "&lt;"&amp;B27)) * (100/68)</f>
        <v>0</v>
      </c>
      <c r="C96" s="8">
        <f t="shared" si="51"/>
        <v>60.29411765</v>
      </c>
      <c r="D96" s="8">
        <f t="shared" si="51"/>
        <v>41.17647059</v>
      </c>
      <c r="E96" s="8">
        <f t="shared" si="51"/>
        <v>19.11764706</v>
      </c>
      <c r="F96" s="8">
        <f t="shared" si="51"/>
        <v>27.94117647</v>
      </c>
      <c r="G96" s="8">
        <f t="shared" si="51"/>
        <v>73.52941176</v>
      </c>
      <c r="H96" s="8">
        <f t="shared" si="51"/>
        <v>30.88235294</v>
      </c>
      <c r="I96" s="8">
        <f t="shared" si="51"/>
        <v>0</v>
      </c>
      <c r="J96" s="8">
        <f t="shared" si="51"/>
        <v>73.52941176</v>
      </c>
      <c r="K96" s="8">
        <f t="shared" si="51"/>
        <v>42.64705882</v>
      </c>
      <c r="L96" s="8">
        <f t="shared" si="51"/>
        <v>86.76470588</v>
      </c>
      <c r="M96" s="8">
        <f t="shared" si="51"/>
        <v>80.88235294</v>
      </c>
      <c r="N96" s="8">
        <f t="shared" si="51"/>
        <v>77.94117647</v>
      </c>
      <c r="O96" s="8">
        <f t="shared" si="51"/>
        <v>64.70588235</v>
      </c>
      <c r="P96" s="8">
        <f t="shared" si="51"/>
        <v>30.88235294</v>
      </c>
      <c r="Q96" s="8">
        <f t="shared" si="51"/>
        <v>85.29411765</v>
      </c>
      <c r="R96" s="8">
        <f t="shared" si="51"/>
        <v>8.823529412</v>
      </c>
      <c r="S96" s="8">
        <f t="shared" si="51"/>
        <v>61.76470588</v>
      </c>
      <c r="T96" s="8">
        <f t="shared" si="51"/>
        <v>52.94117647</v>
      </c>
      <c r="U96" s="8">
        <f t="shared" si="51"/>
        <v>66.17647059</v>
      </c>
      <c r="V96" s="8">
        <f t="shared" si="51"/>
        <v>48.52941176</v>
      </c>
      <c r="W96" s="8">
        <f t="shared" si="51"/>
        <v>57.35294118</v>
      </c>
      <c r="X96" s="8">
        <f t="shared" si="51"/>
        <v>26.47058824</v>
      </c>
      <c r="Y96" s="8">
        <f t="shared" si="51"/>
        <v>70.58823529</v>
      </c>
      <c r="Z96" s="8">
        <f t="shared" si="51"/>
        <v>50</v>
      </c>
      <c r="AA96" s="8">
        <f t="shared" si="51"/>
        <v>88.23529412</v>
      </c>
      <c r="AB96" s="8">
        <f t="shared" si="51"/>
        <v>7.352941176</v>
      </c>
      <c r="AC96" s="8">
        <f t="shared" si="51"/>
        <v>39.70588235</v>
      </c>
      <c r="AD96" s="8">
        <f t="shared" si="51"/>
        <v>29.41176471</v>
      </c>
      <c r="AE96" s="8">
        <f t="shared" si="51"/>
        <v>54.41176471</v>
      </c>
      <c r="AF96" s="12">
        <f t="shared" ref="AF96:BB96" si="52">(COUNTIF(AF$2:AF$69, "&gt;"&amp;AF27)) * (100/68)</f>
        <v>66.17647059</v>
      </c>
      <c r="AG96" s="12">
        <f t="shared" si="52"/>
        <v>50</v>
      </c>
      <c r="AH96" s="12">
        <f t="shared" si="52"/>
        <v>26.47058824</v>
      </c>
      <c r="AI96" s="12">
        <f t="shared" si="52"/>
        <v>82.35294118</v>
      </c>
      <c r="AJ96" s="12">
        <f t="shared" si="52"/>
        <v>29.41176471</v>
      </c>
      <c r="AK96" s="12">
        <f t="shared" si="52"/>
        <v>16.17647059</v>
      </c>
      <c r="AL96" s="12">
        <f t="shared" si="52"/>
        <v>35.29411765</v>
      </c>
      <c r="AM96" s="12">
        <f t="shared" si="52"/>
        <v>42.64705882</v>
      </c>
      <c r="AN96" s="12">
        <f t="shared" si="52"/>
        <v>23.52941176</v>
      </c>
      <c r="AO96" s="12">
        <f t="shared" si="52"/>
        <v>23.52941176</v>
      </c>
      <c r="AP96" s="12">
        <f t="shared" si="52"/>
        <v>7.352941176</v>
      </c>
      <c r="AQ96" s="12">
        <f t="shared" si="52"/>
        <v>36.76470588</v>
      </c>
      <c r="AR96" s="12">
        <f t="shared" si="52"/>
        <v>83.82352941</v>
      </c>
      <c r="AS96" s="12">
        <f t="shared" si="52"/>
        <v>25</v>
      </c>
      <c r="AT96" s="12">
        <f t="shared" si="52"/>
        <v>33.82352941</v>
      </c>
      <c r="AU96" s="12">
        <f t="shared" si="52"/>
        <v>32.35294118</v>
      </c>
      <c r="AV96" s="12">
        <f t="shared" si="52"/>
        <v>92.64705882</v>
      </c>
      <c r="AW96" s="12">
        <f t="shared" si="52"/>
        <v>89.70588235</v>
      </c>
      <c r="AX96" s="12">
        <f t="shared" si="52"/>
        <v>83.82352941</v>
      </c>
      <c r="AY96" s="12">
        <f t="shared" si="52"/>
        <v>29.41176471</v>
      </c>
      <c r="AZ96" s="12">
        <f t="shared" si="52"/>
        <v>64.70588235</v>
      </c>
      <c r="BA96" s="12">
        <f t="shared" si="52"/>
        <v>29.41176471</v>
      </c>
      <c r="BB96" s="12">
        <f t="shared" si="52"/>
        <v>29.41176471</v>
      </c>
    </row>
    <row r="97">
      <c r="A97" s="2" t="s">
        <v>65</v>
      </c>
      <c r="B97" s="8">
        <f t="shared" ref="B97:AE97" si="53">(COUNTIF(B$2:B$69, "&lt;"&amp;B28)) * (100/68)</f>
        <v>45.58823529</v>
      </c>
      <c r="C97" s="8">
        <f t="shared" si="53"/>
        <v>14.70588235</v>
      </c>
      <c r="D97" s="8">
        <f t="shared" si="53"/>
        <v>32.35294118</v>
      </c>
      <c r="E97" s="8">
        <f t="shared" si="53"/>
        <v>61.76470588</v>
      </c>
      <c r="F97" s="8">
        <f t="shared" si="53"/>
        <v>64.70588235</v>
      </c>
      <c r="G97" s="8">
        <f t="shared" si="53"/>
        <v>64.70588235</v>
      </c>
      <c r="H97" s="8">
        <f t="shared" si="53"/>
        <v>83.82352941</v>
      </c>
      <c r="I97" s="8">
        <f t="shared" si="53"/>
        <v>0</v>
      </c>
      <c r="J97" s="8">
        <f t="shared" si="53"/>
        <v>55.88235294</v>
      </c>
      <c r="K97" s="8">
        <f t="shared" si="53"/>
        <v>70.58823529</v>
      </c>
      <c r="L97" s="8">
        <f t="shared" si="53"/>
        <v>48.52941176</v>
      </c>
      <c r="M97" s="8">
        <f t="shared" si="53"/>
        <v>80.88235294</v>
      </c>
      <c r="N97" s="8">
        <f t="shared" si="53"/>
        <v>89.70588235</v>
      </c>
      <c r="O97" s="8">
        <f t="shared" si="53"/>
        <v>10.29411765</v>
      </c>
      <c r="P97" s="8">
        <f t="shared" si="53"/>
        <v>16.17647059</v>
      </c>
      <c r="Q97" s="8">
        <f t="shared" si="53"/>
        <v>58.82352941</v>
      </c>
      <c r="R97" s="8">
        <f t="shared" si="53"/>
        <v>26.47058824</v>
      </c>
      <c r="S97" s="8">
        <f t="shared" si="53"/>
        <v>97.05882353</v>
      </c>
      <c r="T97" s="8">
        <f t="shared" si="53"/>
        <v>45.58823529</v>
      </c>
      <c r="U97" s="8">
        <f t="shared" si="53"/>
        <v>91.17647059</v>
      </c>
      <c r="V97" s="8">
        <f t="shared" si="53"/>
        <v>67.64705882</v>
      </c>
      <c r="W97" s="8">
        <f t="shared" si="53"/>
        <v>27.94117647</v>
      </c>
      <c r="X97" s="8">
        <f t="shared" si="53"/>
        <v>61.76470588</v>
      </c>
      <c r="Y97" s="8">
        <f t="shared" si="53"/>
        <v>44.11764706</v>
      </c>
      <c r="Z97" s="8">
        <f t="shared" si="53"/>
        <v>39.70588235</v>
      </c>
      <c r="AA97" s="8">
        <f t="shared" si="53"/>
        <v>51.47058824</v>
      </c>
      <c r="AB97" s="8">
        <f t="shared" si="53"/>
        <v>30.88235294</v>
      </c>
      <c r="AC97" s="8">
        <f t="shared" si="53"/>
        <v>80.88235294</v>
      </c>
      <c r="AD97" s="8">
        <f t="shared" si="53"/>
        <v>19.11764706</v>
      </c>
      <c r="AE97" s="8">
        <f t="shared" si="53"/>
        <v>1.470588235</v>
      </c>
      <c r="AF97" s="12">
        <f t="shared" ref="AF97:BB97" si="54">(COUNTIF(AF$2:AF$69, "&gt;"&amp;AF28)) * (100/68)</f>
        <v>26.47058824</v>
      </c>
      <c r="AG97" s="12">
        <f t="shared" si="54"/>
        <v>35.29411765</v>
      </c>
      <c r="AH97" s="12">
        <f t="shared" si="54"/>
        <v>20.58823529</v>
      </c>
      <c r="AI97" s="12">
        <f t="shared" si="54"/>
        <v>86.76470588</v>
      </c>
      <c r="AJ97" s="12">
        <f t="shared" si="54"/>
        <v>50</v>
      </c>
      <c r="AK97" s="12">
        <f t="shared" si="54"/>
        <v>44.11764706</v>
      </c>
      <c r="AL97" s="12">
        <f t="shared" si="54"/>
        <v>51.47058824</v>
      </c>
      <c r="AM97" s="12">
        <f t="shared" si="54"/>
        <v>69.11764706</v>
      </c>
      <c r="AN97" s="12">
        <f t="shared" si="54"/>
        <v>41.17647059</v>
      </c>
      <c r="AO97" s="12">
        <f t="shared" si="54"/>
        <v>32.35294118</v>
      </c>
      <c r="AP97" s="12">
        <f t="shared" si="54"/>
        <v>39.70588235</v>
      </c>
      <c r="AQ97" s="12">
        <f t="shared" si="54"/>
        <v>44.11764706</v>
      </c>
      <c r="AR97" s="12">
        <f t="shared" si="54"/>
        <v>52.94117647</v>
      </c>
      <c r="AS97" s="12">
        <f t="shared" si="54"/>
        <v>45.58823529</v>
      </c>
      <c r="AT97" s="12">
        <f t="shared" si="54"/>
        <v>41.17647059</v>
      </c>
      <c r="AU97" s="12">
        <f t="shared" si="54"/>
        <v>54.41176471</v>
      </c>
      <c r="AV97" s="12">
        <f t="shared" si="54"/>
        <v>88.23529412</v>
      </c>
      <c r="AW97" s="12">
        <f t="shared" si="54"/>
        <v>91.17647059</v>
      </c>
      <c r="AX97" s="12">
        <f t="shared" si="54"/>
        <v>48.52941176</v>
      </c>
      <c r="AY97" s="12">
        <f t="shared" si="54"/>
        <v>52.94117647</v>
      </c>
      <c r="AZ97" s="12">
        <f t="shared" si="54"/>
        <v>85.29411765</v>
      </c>
      <c r="BA97" s="12">
        <f t="shared" si="54"/>
        <v>60.29411765</v>
      </c>
      <c r="BB97" s="12">
        <f t="shared" si="54"/>
        <v>45.58823529</v>
      </c>
    </row>
    <row r="98">
      <c r="A98" s="2" t="s">
        <v>98</v>
      </c>
      <c r="B98" s="8">
        <f t="shared" ref="B98:AE98" si="55">(COUNTIF(B$2:B$69, "&lt;"&amp;B29)) * (100/68)</f>
        <v>45.58823529</v>
      </c>
      <c r="C98" s="8">
        <f t="shared" si="55"/>
        <v>14.70588235</v>
      </c>
      <c r="D98" s="8">
        <f t="shared" si="55"/>
        <v>41.17647059</v>
      </c>
      <c r="E98" s="8">
        <f t="shared" si="55"/>
        <v>44.11764706</v>
      </c>
      <c r="F98" s="8">
        <f t="shared" si="55"/>
        <v>39.70588235</v>
      </c>
      <c r="G98" s="8">
        <f t="shared" si="55"/>
        <v>72.05882353</v>
      </c>
      <c r="H98" s="8">
        <f t="shared" si="55"/>
        <v>58.82352941</v>
      </c>
      <c r="I98" s="8">
        <f t="shared" si="55"/>
        <v>0</v>
      </c>
      <c r="J98" s="8">
        <f t="shared" si="55"/>
        <v>55.88235294</v>
      </c>
      <c r="K98" s="8">
        <f t="shared" si="55"/>
        <v>67.64705882</v>
      </c>
      <c r="L98" s="8">
        <f t="shared" si="55"/>
        <v>48.52941176</v>
      </c>
      <c r="M98" s="8">
        <f t="shared" si="55"/>
        <v>73.52941176</v>
      </c>
      <c r="N98" s="8">
        <f t="shared" si="55"/>
        <v>85.29411765</v>
      </c>
      <c r="O98" s="8">
        <f t="shared" si="55"/>
        <v>25</v>
      </c>
      <c r="P98" s="8">
        <f t="shared" si="55"/>
        <v>22.05882353</v>
      </c>
      <c r="Q98" s="8">
        <f t="shared" si="55"/>
        <v>51.47058824</v>
      </c>
      <c r="R98" s="8">
        <f t="shared" si="55"/>
        <v>67.64705882</v>
      </c>
      <c r="S98" s="8">
        <f t="shared" si="55"/>
        <v>88.23529412</v>
      </c>
      <c r="T98" s="8">
        <f t="shared" si="55"/>
        <v>63.23529412</v>
      </c>
      <c r="U98" s="8">
        <f t="shared" si="55"/>
        <v>82.35294118</v>
      </c>
      <c r="V98" s="8">
        <f t="shared" si="55"/>
        <v>52.94117647</v>
      </c>
      <c r="W98" s="8">
        <f t="shared" si="55"/>
        <v>45.58823529</v>
      </c>
      <c r="X98" s="8">
        <f t="shared" si="55"/>
        <v>76.47058824</v>
      </c>
      <c r="Y98" s="8">
        <f t="shared" si="55"/>
        <v>72.05882353</v>
      </c>
      <c r="Z98" s="8">
        <f t="shared" si="55"/>
        <v>83.82352941</v>
      </c>
      <c r="AA98" s="8">
        <f t="shared" si="55"/>
        <v>85.29411765</v>
      </c>
      <c r="AB98" s="8">
        <f t="shared" si="55"/>
        <v>38.23529412</v>
      </c>
      <c r="AC98" s="8">
        <f t="shared" si="55"/>
        <v>80.88235294</v>
      </c>
      <c r="AD98" s="8">
        <f t="shared" si="55"/>
        <v>48.52941176</v>
      </c>
      <c r="AE98" s="8">
        <f t="shared" si="55"/>
        <v>89.70588235</v>
      </c>
      <c r="AF98" s="12">
        <f t="shared" ref="AF98:BB98" si="56">(COUNTIF(AF$2:AF$69, "&gt;"&amp;AF29)) * (100/68)</f>
        <v>26.47058824</v>
      </c>
      <c r="AG98" s="12">
        <f t="shared" si="56"/>
        <v>25</v>
      </c>
      <c r="AH98" s="12">
        <f t="shared" si="56"/>
        <v>11.76470588</v>
      </c>
      <c r="AI98" s="12">
        <f t="shared" si="56"/>
        <v>77.94117647</v>
      </c>
      <c r="AJ98" s="12">
        <f t="shared" si="56"/>
        <v>10.29411765</v>
      </c>
      <c r="AK98" s="12">
        <f t="shared" si="56"/>
        <v>10.29411765</v>
      </c>
      <c r="AL98" s="12">
        <f t="shared" si="56"/>
        <v>45.58823529</v>
      </c>
      <c r="AM98" s="12">
        <f t="shared" si="56"/>
        <v>85.29411765</v>
      </c>
      <c r="AN98" s="12">
        <f t="shared" si="56"/>
        <v>7.352941176</v>
      </c>
      <c r="AO98" s="12">
        <f t="shared" si="56"/>
        <v>20.58823529</v>
      </c>
      <c r="AP98" s="12">
        <f t="shared" si="56"/>
        <v>4.411764706</v>
      </c>
      <c r="AQ98" s="12">
        <f t="shared" si="56"/>
        <v>23.52941176</v>
      </c>
      <c r="AR98" s="12">
        <f t="shared" si="56"/>
        <v>44.11764706</v>
      </c>
      <c r="AS98" s="12">
        <f t="shared" si="56"/>
        <v>25</v>
      </c>
      <c r="AT98" s="12">
        <f t="shared" si="56"/>
        <v>70.58823529</v>
      </c>
      <c r="AU98" s="12">
        <f t="shared" si="56"/>
        <v>76.47058824</v>
      </c>
      <c r="AV98" s="12">
        <f t="shared" si="56"/>
        <v>72.05882353</v>
      </c>
      <c r="AW98" s="12">
        <f t="shared" si="56"/>
        <v>69.11764706</v>
      </c>
      <c r="AX98" s="12">
        <f t="shared" si="56"/>
        <v>27.94117647</v>
      </c>
      <c r="AY98" s="12">
        <f t="shared" si="56"/>
        <v>50</v>
      </c>
      <c r="AZ98" s="12">
        <f t="shared" si="56"/>
        <v>79.41176471</v>
      </c>
      <c r="BA98" s="12">
        <f t="shared" si="56"/>
        <v>30.88235294</v>
      </c>
      <c r="BB98" s="12">
        <f t="shared" si="56"/>
        <v>17.64705882</v>
      </c>
    </row>
    <row r="99">
      <c r="A99" s="2" t="s">
        <v>66</v>
      </c>
      <c r="B99" s="8">
        <f t="shared" ref="B99:AE99" si="57">(COUNTIF(B$2:B$69, "&lt;"&amp;B30)) * (100/68)</f>
        <v>45.58823529</v>
      </c>
      <c r="C99" s="8">
        <f t="shared" si="57"/>
        <v>39.70588235</v>
      </c>
      <c r="D99" s="8">
        <f t="shared" si="57"/>
        <v>17.64705882</v>
      </c>
      <c r="E99" s="8">
        <f t="shared" si="57"/>
        <v>72.05882353</v>
      </c>
      <c r="F99" s="8">
        <f t="shared" si="57"/>
        <v>88.23529412</v>
      </c>
      <c r="G99" s="8">
        <f t="shared" si="57"/>
        <v>11.76470588</v>
      </c>
      <c r="H99" s="8">
        <f t="shared" si="57"/>
        <v>48.52941176</v>
      </c>
      <c r="I99" s="8">
        <f t="shared" si="57"/>
        <v>0</v>
      </c>
      <c r="J99" s="8">
        <f t="shared" si="57"/>
        <v>36.76470588</v>
      </c>
      <c r="K99" s="8">
        <f t="shared" si="57"/>
        <v>38.23529412</v>
      </c>
      <c r="L99" s="8">
        <f t="shared" si="57"/>
        <v>29.41176471</v>
      </c>
      <c r="M99" s="8">
        <f t="shared" si="57"/>
        <v>51.47058824</v>
      </c>
      <c r="N99" s="8">
        <f t="shared" si="57"/>
        <v>51.47058824</v>
      </c>
      <c r="O99" s="8">
        <f t="shared" si="57"/>
        <v>39.70588235</v>
      </c>
      <c r="P99" s="8">
        <f t="shared" si="57"/>
        <v>30.88235294</v>
      </c>
      <c r="Q99" s="8">
        <f t="shared" si="57"/>
        <v>29.41176471</v>
      </c>
      <c r="R99" s="8">
        <f t="shared" si="57"/>
        <v>75</v>
      </c>
      <c r="S99" s="8">
        <f t="shared" si="57"/>
        <v>50</v>
      </c>
      <c r="T99" s="8">
        <f t="shared" si="57"/>
        <v>44.11764706</v>
      </c>
      <c r="U99" s="8">
        <f t="shared" si="57"/>
        <v>38.23529412</v>
      </c>
      <c r="V99" s="8">
        <f t="shared" si="57"/>
        <v>86.76470588</v>
      </c>
      <c r="W99" s="8">
        <f t="shared" si="57"/>
        <v>67.64705882</v>
      </c>
      <c r="X99" s="8">
        <f t="shared" si="57"/>
        <v>14.70588235</v>
      </c>
      <c r="Y99" s="8">
        <f t="shared" si="57"/>
        <v>52.94117647</v>
      </c>
      <c r="Z99" s="8">
        <f t="shared" si="57"/>
        <v>48.52941176</v>
      </c>
      <c r="AA99" s="8">
        <f t="shared" si="57"/>
        <v>45.58823529</v>
      </c>
      <c r="AB99" s="8">
        <f t="shared" si="57"/>
        <v>54.41176471</v>
      </c>
      <c r="AC99" s="8">
        <f t="shared" si="57"/>
        <v>13.23529412</v>
      </c>
      <c r="AD99" s="8">
        <f t="shared" si="57"/>
        <v>76.47058824</v>
      </c>
      <c r="AE99" s="8">
        <f t="shared" si="57"/>
        <v>89.70588235</v>
      </c>
      <c r="AF99" s="12">
        <f t="shared" ref="AF99:BB99" si="58">(COUNTIF(AF$2:AF$69, "&gt;"&amp;AF30)) * (100/68)</f>
        <v>45.58823529</v>
      </c>
      <c r="AG99" s="12">
        <f t="shared" si="58"/>
        <v>25</v>
      </c>
      <c r="AH99" s="12">
        <f t="shared" si="58"/>
        <v>67.64705882</v>
      </c>
      <c r="AI99" s="12">
        <f t="shared" si="58"/>
        <v>50</v>
      </c>
      <c r="AJ99" s="12">
        <f t="shared" si="58"/>
        <v>13.23529412</v>
      </c>
      <c r="AK99" s="12">
        <f t="shared" si="58"/>
        <v>20.58823529</v>
      </c>
      <c r="AL99" s="12">
        <f t="shared" si="58"/>
        <v>2.941176471</v>
      </c>
      <c r="AM99" s="12">
        <f t="shared" si="58"/>
        <v>29.41176471</v>
      </c>
      <c r="AN99" s="12">
        <f t="shared" si="58"/>
        <v>50</v>
      </c>
      <c r="AO99" s="12">
        <f t="shared" si="58"/>
        <v>54.41176471</v>
      </c>
      <c r="AP99" s="12">
        <f t="shared" si="58"/>
        <v>45.58823529</v>
      </c>
      <c r="AQ99" s="12">
        <f t="shared" si="58"/>
        <v>32.35294118</v>
      </c>
      <c r="AR99" s="12">
        <f t="shared" si="58"/>
        <v>70.58823529</v>
      </c>
      <c r="AS99" s="12">
        <f t="shared" si="58"/>
        <v>88.23529412</v>
      </c>
      <c r="AT99" s="12">
        <f t="shared" si="58"/>
        <v>14.70588235</v>
      </c>
      <c r="AU99" s="12">
        <f t="shared" si="58"/>
        <v>8.823529412</v>
      </c>
      <c r="AV99" s="12">
        <f t="shared" si="58"/>
        <v>57.35294118</v>
      </c>
      <c r="AW99" s="12">
        <f t="shared" si="58"/>
        <v>42.64705882</v>
      </c>
      <c r="AX99" s="12">
        <f t="shared" si="58"/>
        <v>17.64705882</v>
      </c>
      <c r="AY99" s="12">
        <f t="shared" si="58"/>
        <v>4.411764706</v>
      </c>
      <c r="AZ99" s="12">
        <f t="shared" si="58"/>
        <v>19.11764706</v>
      </c>
      <c r="BA99" s="12">
        <f t="shared" si="58"/>
        <v>25</v>
      </c>
      <c r="BB99" s="12">
        <f t="shared" si="58"/>
        <v>32.35294118</v>
      </c>
    </row>
    <row r="100">
      <c r="A100" s="2" t="s">
        <v>99</v>
      </c>
      <c r="B100" s="8">
        <f t="shared" ref="B100:AE100" si="59">(COUNTIF(B$2:B$69, "&lt;"&amp;B31)) * (100/68)</f>
        <v>0</v>
      </c>
      <c r="C100" s="8">
        <f t="shared" si="59"/>
        <v>52.94117647</v>
      </c>
      <c r="D100" s="8">
        <f t="shared" si="59"/>
        <v>66.17647059</v>
      </c>
      <c r="E100" s="8">
        <f t="shared" si="59"/>
        <v>14.70588235</v>
      </c>
      <c r="F100" s="8">
        <f t="shared" si="59"/>
        <v>23.52941176</v>
      </c>
      <c r="G100" s="8">
        <f t="shared" si="59"/>
        <v>36.76470588</v>
      </c>
      <c r="H100" s="8">
        <f t="shared" si="59"/>
        <v>30.88235294</v>
      </c>
      <c r="I100" s="8">
        <f t="shared" si="59"/>
        <v>0</v>
      </c>
      <c r="J100" s="8">
        <f t="shared" si="59"/>
        <v>13.23529412</v>
      </c>
      <c r="K100" s="8">
        <f t="shared" si="59"/>
        <v>2.941176471</v>
      </c>
      <c r="L100" s="8">
        <f t="shared" si="59"/>
        <v>70.58823529</v>
      </c>
      <c r="M100" s="8">
        <f t="shared" si="59"/>
        <v>45.58823529</v>
      </c>
      <c r="N100" s="8">
        <f t="shared" si="59"/>
        <v>38.23529412</v>
      </c>
      <c r="O100" s="8">
        <f t="shared" si="59"/>
        <v>67.64705882</v>
      </c>
      <c r="P100" s="8">
        <f t="shared" si="59"/>
        <v>13.23529412</v>
      </c>
      <c r="Q100" s="8">
        <f t="shared" si="59"/>
        <v>23.52941176</v>
      </c>
      <c r="R100" s="8">
        <f t="shared" si="59"/>
        <v>83.82352941</v>
      </c>
      <c r="S100" s="8">
        <f t="shared" si="59"/>
        <v>10.29411765</v>
      </c>
      <c r="T100" s="8">
        <f t="shared" si="59"/>
        <v>32.35294118</v>
      </c>
      <c r="U100" s="8">
        <f t="shared" si="59"/>
        <v>10.29411765</v>
      </c>
      <c r="V100" s="8">
        <f t="shared" si="59"/>
        <v>5.882352941</v>
      </c>
      <c r="W100" s="8">
        <f t="shared" si="59"/>
        <v>27.94117647</v>
      </c>
      <c r="X100" s="8">
        <f t="shared" si="59"/>
        <v>25</v>
      </c>
      <c r="Y100" s="8">
        <f t="shared" si="59"/>
        <v>35.29411765</v>
      </c>
      <c r="Z100" s="8">
        <f t="shared" si="59"/>
        <v>11.76470588</v>
      </c>
      <c r="AA100" s="8">
        <f t="shared" si="59"/>
        <v>27.94117647</v>
      </c>
      <c r="AB100" s="8">
        <f t="shared" si="59"/>
        <v>13.23529412</v>
      </c>
      <c r="AC100" s="8">
        <f t="shared" si="59"/>
        <v>94.11764706</v>
      </c>
      <c r="AD100" s="8">
        <f t="shared" si="59"/>
        <v>2.941176471</v>
      </c>
      <c r="AE100" s="8">
        <f t="shared" si="59"/>
        <v>0</v>
      </c>
      <c r="AF100" s="12">
        <f t="shared" ref="AF100:BB100" si="60">(COUNTIF(AF$2:AF$69, "&gt;"&amp;AF31)) * (100/68)</f>
        <v>45.58823529</v>
      </c>
      <c r="AG100" s="12">
        <f t="shared" si="60"/>
        <v>70.58823529</v>
      </c>
      <c r="AH100" s="12">
        <f t="shared" si="60"/>
        <v>55.88235294</v>
      </c>
      <c r="AI100" s="12">
        <f t="shared" si="60"/>
        <v>85.29411765</v>
      </c>
      <c r="AJ100" s="12">
        <f t="shared" si="60"/>
        <v>1.470588235</v>
      </c>
      <c r="AK100" s="12">
        <f t="shared" si="60"/>
        <v>1.470588235</v>
      </c>
      <c r="AL100" s="12">
        <f t="shared" si="60"/>
        <v>51.47058824</v>
      </c>
      <c r="AM100" s="12">
        <f t="shared" si="60"/>
        <v>14.70588235</v>
      </c>
      <c r="AN100" s="12">
        <f t="shared" si="60"/>
        <v>76.47058824</v>
      </c>
      <c r="AO100" s="12">
        <f t="shared" si="60"/>
        <v>35.29411765</v>
      </c>
      <c r="AP100" s="12">
        <f t="shared" si="60"/>
        <v>72.05882353</v>
      </c>
      <c r="AQ100" s="12">
        <f t="shared" si="60"/>
        <v>50</v>
      </c>
      <c r="AR100" s="12">
        <f t="shared" si="60"/>
        <v>60.29411765</v>
      </c>
      <c r="AS100" s="12">
        <f t="shared" si="60"/>
        <v>19.11764706</v>
      </c>
      <c r="AT100" s="12">
        <f t="shared" si="60"/>
        <v>17.64705882</v>
      </c>
      <c r="AU100" s="12">
        <f t="shared" si="60"/>
        <v>27.94117647</v>
      </c>
      <c r="AV100" s="12">
        <f t="shared" si="60"/>
        <v>58.82352941</v>
      </c>
      <c r="AW100" s="12">
        <f t="shared" si="60"/>
        <v>86.76470588</v>
      </c>
      <c r="AX100" s="12">
        <f t="shared" si="60"/>
        <v>95.58823529</v>
      </c>
      <c r="AY100" s="12">
        <f t="shared" si="60"/>
        <v>70.58823529</v>
      </c>
      <c r="AZ100" s="12">
        <f t="shared" si="60"/>
        <v>41.17647059</v>
      </c>
      <c r="BA100" s="12">
        <f t="shared" si="60"/>
        <v>1.470588235</v>
      </c>
      <c r="BB100" s="12">
        <f t="shared" si="60"/>
        <v>64.70588235</v>
      </c>
    </row>
    <row r="101">
      <c r="A101" s="2" t="s">
        <v>67</v>
      </c>
      <c r="B101" s="8">
        <f t="shared" ref="B101:AE101" si="61">(COUNTIF(B$2:B$69, "&lt;"&amp;B32)) * (100/68)</f>
        <v>45.58823529</v>
      </c>
      <c r="C101" s="8">
        <f t="shared" si="61"/>
        <v>1.470588235</v>
      </c>
      <c r="D101" s="8">
        <f t="shared" si="61"/>
        <v>17.64705882</v>
      </c>
      <c r="E101" s="8">
        <f t="shared" si="61"/>
        <v>52.94117647</v>
      </c>
      <c r="F101" s="8">
        <f t="shared" si="61"/>
        <v>95.58823529</v>
      </c>
      <c r="G101" s="8">
        <f t="shared" si="61"/>
        <v>19.11764706</v>
      </c>
      <c r="H101" s="8">
        <f t="shared" si="61"/>
        <v>94.11764706</v>
      </c>
      <c r="I101" s="8">
        <f t="shared" si="61"/>
        <v>0</v>
      </c>
      <c r="J101" s="8">
        <f t="shared" si="61"/>
        <v>22.05882353</v>
      </c>
      <c r="K101" s="8">
        <f t="shared" si="61"/>
        <v>27.94117647</v>
      </c>
      <c r="L101" s="8">
        <f t="shared" si="61"/>
        <v>23.52941176</v>
      </c>
      <c r="M101" s="8">
        <f t="shared" si="61"/>
        <v>29.41176471</v>
      </c>
      <c r="N101" s="8">
        <f t="shared" si="61"/>
        <v>70.58823529</v>
      </c>
      <c r="O101" s="8">
        <f t="shared" si="61"/>
        <v>2.941176471</v>
      </c>
      <c r="P101" s="8">
        <f t="shared" si="61"/>
        <v>41.17647059</v>
      </c>
      <c r="Q101" s="8">
        <f t="shared" si="61"/>
        <v>95.58823529</v>
      </c>
      <c r="R101" s="8">
        <f t="shared" si="61"/>
        <v>86.76470588</v>
      </c>
      <c r="S101" s="8">
        <f t="shared" si="61"/>
        <v>19.11764706</v>
      </c>
      <c r="T101" s="8">
        <f t="shared" si="61"/>
        <v>82.35294118</v>
      </c>
      <c r="U101" s="8">
        <f t="shared" si="61"/>
        <v>42.64705882</v>
      </c>
      <c r="V101" s="8">
        <f t="shared" si="61"/>
        <v>54.41176471</v>
      </c>
      <c r="W101" s="8">
        <f t="shared" si="61"/>
        <v>1.470588235</v>
      </c>
      <c r="X101" s="8">
        <f t="shared" si="61"/>
        <v>17.64705882</v>
      </c>
      <c r="Y101" s="8">
        <f t="shared" si="61"/>
        <v>8.823529412</v>
      </c>
      <c r="Z101" s="8">
        <f t="shared" si="61"/>
        <v>55.88235294</v>
      </c>
      <c r="AA101" s="8">
        <f t="shared" si="61"/>
        <v>35.29411765</v>
      </c>
      <c r="AB101" s="8">
        <f t="shared" si="61"/>
        <v>72.05882353</v>
      </c>
      <c r="AC101" s="8">
        <f t="shared" si="61"/>
        <v>55.88235294</v>
      </c>
      <c r="AD101" s="8">
        <f t="shared" si="61"/>
        <v>29.41176471</v>
      </c>
      <c r="AE101" s="8">
        <f t="shared" si="61"/>
        <v>79.41176471</v>
      </c>
      <c r="AF101" s="12">
        <f t="shared" ref="AF101:BB101" si="62">(COUNTIF(AF$2:AF$69, "&gt;"&amp;AF32)) * (100/68)</f>
        <v>13.23529412</v>
      </c>
      <c r="AG101" s="12">
        <f t="shared" si="62"/>
        <v>16.17647059</v>
      </c>
      <c r="AH101" s="12">
        <f t="shared" si="62"/>
        <v>13.23529412</v>
      </c>
      <c r="AI101" s="12">
        <f t="shared" si="62"/>
        <v>77.94117647</v>
      </c>
      <c r="AJ101" s="12">
        <f t="shared" si="62"/>
        <v>91.17647059</v>
      </c>
      <c r="AK101" s="12">
        <f t="shared" si="62"/>
        <v>97.05882353</v>
      </c>
      <c r="AL101" s="12">
        <f t="shared" si="62"/>
        <v>73.52941176</v>
      </c>
      <c r="AM101" s="12">
        <f t="shared" si="62"/>
        <v>54.41176471</v>
      </c>
      <c r="AN101" s="12">
        <f t="shared" si="62"/>
        <v>45.58823529</v>
      </c>
      <c r="AO101" s="12">
        <f t="shared" si="62"/>
        <v>48.52941176</v>
      </c>
      <c r="AP101" s="12">
        <f t="shared" si="62"/>
        <v>57.35294118</v>
      </c>
      <c r="AQ101" s="12">
        <f t="shared" si="62"/>
        <v>36.76470588</v>
      </c>
      <c r="AR101" s="12">
        <f t="shared" si="62"/>
        <v>39.70588235</v>
      </c>
      <c r="AS101" s="12">
        <f t="shared" si="62"/>
        <v>66.17647059</v>
      </c>
      <c r="AT101" s="12">
        <f t="shared" si="62"/>
        <v>55.88235294</v>
      </c>
      <c r="AU101" s="12">
        <f t="shared" si="62"/>
        <v>60.29411765</v>
      </c>
      <c r="AV101" s="12">
        <f t="shared" si="62"/>
        <v>44.11764706</v>
      </c>
      <c r="AW101" s="12">
        <f t="shared" si="62"/>
        <v>58.82352941</v>
      </c>
      <c r="AX101" s="12">
        <f t="shared" si="62"/>
        <v>30.88235294</v>
      </c>
      <c r="AY101" s="12">
        <f t="shared" si="62"/>
        <v>57.35294118</v>
      </c>
      <c r="AZ101" s="12">
        <f t="shared" si="62"/>
        <v>97.05882353</v>
      </c>
      <c r="BA101" s="12">
        <f t="shared" si="62"/>
        <v>83.82352941</v>
      </c>
      <c r="BB101" s="12">
        <f t="shared" si="62"/>
        <v>51.47058824</v>
      </c>
    </row>
    <row r="102">
      <c r="A102" s="2" t="s">
        <v>100</v>
      </c>
      <c r="B102" s="8">
        <f t="shared" ref="B102:AE102" si="63">(COUNTIF(B$2:B$69, "&lt;"&amp;B33)) * (100/68)</f>
        <v>45.58823529</v>
      </c>
      <c r="C102" s="8">
        <f t="shared" si="63"/>
        <v>26.47058824</v>
      </c>
      <c r="D102" s="8">
        <f t="shared" si="63"/>
        <v>51.47058824</v>
      </c>
      <c r="E102" s="8">
        <f t="shared" si="63"/>
        <v>51.47058824</v>
      </c>
      <c r="F102" s="8">
        <f t="shared" si="63"/>
        <v>66.17647059</v>
      </c>
      <c r="G102" s="8">
        <f t="shared" si="63"/>
        <v>19.11764706</v>
      </c>
      <c r="H102" s="8">
        <f t="shared" si="63"/>
        <v>75</v>
      </c>
      <c r="I102" s="8">
        <f t="shared" si="63"/>
        <v>0</v>
      </c>
      <c r="J102" s="8">
        <f t="shared" si="63"/>
        <v>32.35294118</v>
      </c>
      <c r="K102" s="8">
        <f t="shared" si="63"/>
        <v>23.52941176</v>
      </c>
      <c r="L102" s="8">
        <f t="shared" si="63"/>
        <v>41.17647059</v>
      </c>
      <c r="M102" s="8">
        <f t="shared" si="63"/>
        <v>60.29411765</v>
      </c>
      <c r="N102" s="8">
        <f t="shared" si="63"/>
        <v>69.11764706</v>
      </c>
      <c r="O102" s="8">
        <f t="shared" si="63"/>
        <v>33.82352941</v>
      </c>
      <c r="P102" s="8">
        <f t="shared" si="63"/>
        <v>17.64705882</v>
      </c>
      <c r="Q102" s="8">
        <f t="shared" si="63"/>
        <v>36.76470588</v>
      </c>
      <c r="R102" s="8">
        <f t="shared" si="63"/>
        <v>66.17647059</v>
      </c>
      <c r="S102" s="8">
        <f t="shared" si="63"/>
        <v>27.94117647</v>
      </c>
      <c r="T102" s="8">
        <f t="shared" si="63"/>
        <v>58.82352941</v>
      </c>
      <c r="U102" s="8">
        <f t="shared" si="63"/>
        <v>33.82352941</v>
      </c>
      <c r="V102" s="8">
        <f t="shared" si="63"/>
        <v>20.58823529</v>
      </c>
      <c r="W102" s="8">
        <f t="shared" si="63"/>
        <v>52.94117647</v>
      </c>
      <c r="X102" s="8">
        <f t="shared" si="63"/>
        <v>92.64705882</v>
      </c>
      <c r="Y102" s="8">
        <f t="shared" si="63"/>
        <v>27.94117647</v>
      </c>
      <c r="Z102" s="8">
        <f t="shared" si="63"/>
        <v>88.23529412</v>
      </c>
      <c r="AA102" s="8">
        <f t="shared" si="63"/>
        <v>64.70588235</v>
      </c>
      <c r="AB102" s="8">
        <f t="shared" si="63"/>
        <v>75</v>
      </c>
      <c r="AC102" s="8">
        <f t="shared" si="63"/>
        <v>51.47058824</v>
      </c>
      <c r="AD102" s="8">
        <f t="shared" si="63"/>
        <v>97.05882353</v>
      </c>
      <c r="AE102" s="8">
        <f t="shared" si="63"/>
        <v>42.64705882</v>
      </c>
      <c r="AF102" s="12">
        <f t="shared" ref="AF102:BB102" si="64">(COUNTIF(AF$2:AF$69, "&gt;"&amp;AF33)) * (100/68)</f>
        <v>35.29411765</v>
      </c>
      <c r="AG102" s="12">
        <f t="shared" si="64"/>
        <v>35.29411765</v>
      </c>
      <c r="AH102" s="12">
        <f t="shared" si="64"/>
        <v>45.58823529</v>
      </c>
      <c r="AI102" s="12">
        <f t="shared" si="64"/>
        <v>80.88235294</v>
      </c>
      <c r="AJ102" s="12">
        <f t="shared" si="64"/>
        <v>36.76470588</v>
      </c>
      <c r="AK102" s="12">
        <f t="shared" si="64"/>
        <v>45.58823529</v>
      </c>
      <c r="AL102" s="12">
        <f t="shared" si="64"/>
        <v>26.47058824</v>
      </c>
      <c r="AM102" s="12">
        <f t="shared" si="64"/>
        <v>38.23529412</v>
      </c>
      <c r="AN102" s="12">
        <f t="shared" si="64"/>
        <v>66.17647059</v>
      </c>
      <c r="AO102" s="12">
        <f t="shared" si="64"/>
        <v>94.11764706</v>
      </c>
      <c r="AP102" s="12">
        <f t="shared" si="64"/>
        <v>80.88235294</v>
      </c>
      <c r="AQ102" s="12">
        <f t="shared" si="64"/>
        <v>97.05882353</v>
      </c>
      <c r="AR102" s="12">
        <f t="shared" si="64"/>
        <v>23.52941176</v>
      </c>
      <c r="AS102" s="12">
        <f t="shared" si="64"/>
        <v>39.70588235</v>
      </c>
      <c r="AT102" s="12">
        <f t="shared" si="64"/>
        <v>38.23529412</v>
      </c>
      <c r="AU102" s="12">
        <f t="shared" si="64"/>
        <v>41.17647059</v>
      </c>
      <c r="AV102" s="12">
        <f t="shared" si="64"/>
        <v>54.41176471</v>
      </c>
      <c r="AW102" s="12">
        <f t="shared" si="64"/>
        <v>7.352941176</v>
      </c>
      <c r="AX102" s="12">
        <f t="shared" si="64"/>
        <v>22.05882353</v>
      </c>
      <c r="AY102" s="12">
        <f t="shared" si="64"/>
        <v>16.17647059</v>
      </c>
      <c r="AZ102" s="12">
        <f t="shared" si="64"/>
        <v>63.23529412</v>
      </c>
      <c r="BA102" s="12">
        <f t="shared" si="64"/>
        <v>51.47058824</v>
      </c>
      <c r="BB102" s="12">
        <f t="shared" si="64"/>
        <v>57.35294118</v>
      </c>
    </row>
    <row r="103">
      <c r="A103" s="2" t="s">
        <v>68</v>
      </c>
      <c r="B103" s="8">
        <f t="shared" ref="B103:AE103" si="65">(COUNTIF(B$2:B$69, "&lt;"&amp;B34)) * (100/68)</f>
        <v>45.58823529</v>
      </c>
      <c r="C103" s="8">
        <f t="shared" si="65"/>
        <v>83.82352941</v>
      </c>
      <c r="D103" s="8">
        <f t="shared" si="65"/>
        <v>89.70588235</v>
      </c>
      <c r="E103" s="8">
        <f t="shared" si="65"/>
        <v>79.41176471</v>
      </c>
      <c r="F103" s="8">
        <f t="shared" si="65"/>
        <v>61.76470588</v>
      </c>
      <c r="G103" s="8">
        <f t="shared" si="65"/>
        <v>79.41176471</v>
      </c>
      <c r="H103" s="8">
        <f t="shared" si="65"/>
        <v>48.52941176</v>
      </c>
      <c r="I103" s="8">
        <f t="shared" si="65"/>
        <v>0</v>
      </c>
      <c r="J103" s="8">
        <f t="shared" si="65"/>
        <v>92.64705882</v>
      </c>
      <c r="K103" s="8">
        <f t="shared" si="65"/>
        <v>80.88235294</v>
      </c>
      <c r="L103" s="8">
        <f t="shared" si="65"/>
        <v>89.70588235</v>
      </c>
      <c r="M103" s="8">
        <f t="shared" si="65"/>
        <v>73.52941176</v>
      </c>
      <c r="N103" s="8">
        <f t="shared" si="65"/>
        <v>38.23529412</v>
      </c>
      <c r="O103" s="8">
        <f t="shared" si="65"/>
        <v>95.58823529</v>
      </c>
      <c r="P103" s="8">
        <f t="shared" si="65"/>
        <v>79.41176471</v>
      </c>
      <c r="Q103" s="8">
        <f t="shared" si="65"/>
        <v>44.11764706</v>
      </c>
      <c r="R103" s="8">
        <f t="shared" si="65"/>
        <v>44.11764706</v>
      </c>
      <c r="S103" s="8">
        <f t="shared" si="65"/>
        <v>19.11764706</v>
      </c>
      <c r="T103" s="8">
        <f t="shared" si="65"/>
        <v>8.823529412</v>
      </c>
      <c r="U103" s="8">
        <f t="shared" si="65"/>
        <v>2.941176471</v>
      </c>
      <c r="V103" s="8">
        <f t="shared" si="65"/>
        <v>94.11764706</v>
      </c>
      <c r="W103" s="8">
        <f t="shared" si="65"/>
        <v>95.58823529</v>
      </c>
      <c r="X103" s="8">
        <f t="shared" si="65"/>
        <v>26.47058824</v>
      </c>
      <c r="Y103" s="8">
        <f t="shared" si="65"/>
        <v>83.82352941</v>
      </c>
      <c r="Z103" s="8">
        <f t="shared" si="65"/>
        <v>52.94117647</v>
      </c>
      <c r="AA103" s="8">
        <f t="shared" si="65"/>
        <v>39.70588235</v>
      </c>
      <c r="AB103" s="8">
        <f t="shared" si="65"/>
        <v>61.76470588</v>
      </c>
      <c r="AC103" s="8">
        <f t="shared" si="65"/>
        <v>17.64705882</v>
      </c>
      <c r="AD103" s="8">
        <f t="shared" si="65"/>
        <v>88.23529412</v>
      </c>
      <c r="AE103" s="8">
        <f t="shared" si="65"/>
        <v>69.11764706</v>
      </c>
      <c r="AF103" s="12">
        <f t="shared" ref="AF103:BB103" si="66">(COUNTIF(AF$2:AF$69, "&gt;"&amp;AF34)) * (100/68)</f>
        <v>82.35294118</v>
      </c>
      <c r="AG103" s="12">
        <f t="shared" si="66"/>
        <v>70.58823529</v>
      </c>
      <c r="AH103" s="12">
        <f t="shared" si="66"/>
        <v>30.88235294</v>
      </c>
      <c r="AI103" s="12">
        <f t="shared" si="66"/>
        <v>13.23529412</v>
      </c>
      <c r="AJ103" s="12">
        <f t="shared" si="66"/>
        <v>86.76470588</v>
      </c>
      <c r="AK103" s="12">
        <f t="shared" si="66"/>
        <v>85.29411765</v>
      </c>
      <c r="AL103" s="12">
        <f t="shared" si="66"/>
        <v>75</v>
      </c>
      <c r="AM103" s="12">
        <f t="shared" si="66"/>
        <v>57.35294118</v>
      </c>
      <c r="AN103" s="12">
        <f t="shared" si="66"/>
        <v>19.11764706</v>
      </c>
      <c r="AO103" s="12">
        <f t="shared" si="66"/>
        <v>13.23529412</v>
      </c>
      <c r="AP103" s="12">
        <f t="shared" si="66"/>
        <v>33.82352941</v>
      </c>
      <c r="AQ103" s="12">
        <f t="shared" si="66"/>
        <v>19.11764706</v>
      </c>
      <c r="AR103" s="12">
        <f t="shared" si="66"/>
        <v>14.70588235</v>
      </c>
      <c r="AS103" s="12">
        <f t="shared" si="66"/>
        <v>8.823529412</v>
      </c>
      <c r="AT103" s="12">
        <f t="shared" si="66"/>
        <v>61.76470588</v>
      </c>
      <c r="AU103" s="12">
        <f t="shared" si="66"/>
        <v>55.88235294</v>
      </c>
      <c r="AV103" s="12">
        <f t="shared" si="66"/>
        <v>17.64705882</v>
      </c>
      <c r="AW103" s="12">
        <f t="shared" si="66"/>
        <v>8.823529412</v>
      </c>
      <c r="AX103" s="12">
        <f t="shared" si="66"/>
        <v>1.470588235</v>
      </c>
      <c r="AY103" s="12">
        <f t="shared" si="66"/>
        <v>67.64705882</v>
      </c>
      <c r="AZ103" s="12">
        <f t="shared" si="66"/>
        <v>5.882352941</v>
      </c>
      <c r="BA103" s="12">
        <f t="shared" si="66"/>
        <v>92.64705882</v>
      </c>
      <c r="BB103" s="12">
        <f t="shared" si="66"/>
        <v>23.52941176</v>
      </c>
    </row>
    <row r="104">
      <c r="A104" s="2" t="s">
        <v>101</v>
      </c>
      <c r="B104" s="8">
        <f t="shared" ref="B104:AE104" si="67">(COUNTIF(B$2:B$69, "&lt;"&amp;B35)) * (100/68)</f>
        <v>0</v>
      </c>
      <c r="C104" s="8">
        <f t="shared" si="67"/>
        <v>39.70588235</v>
      </c>
      <c r="D104" s="8">
        <f t="shared" si="67"/>
        <v>51.47058824</v>
      </c>
      <c r="E104" s="8">
        <f t="shared" si="67"/>
        <v>11.76470588</v>
      </c>
      <c r="F104" s="8">
        <f t="shared" si="67"/>
        <v>13.23529412</v>
      </c>
      <c r="G104" s="8">
        <f t="shared" si="67"/>
        <v>52.94117647</v>
      </c>
      <c r="H104" s="8">
        <f t="shared" si="67"/>
        <v>0</v>
      </c>
      <c r="I104" s="8">
        <f t="shared" si="67"/>
        <v>0</v>
      </c>
      <c r="J104" s="8">
        <f t="shared" si="67"/>
        <v>41.17647059</v>
      </c>
      <c r="K104" s="8">
        <f t="shared" si="67"/>
        <v>14.70588235</v>
      </c>
      <c r="L104" s="8">
        <f t="shared" si="67"/>
        <v>76.47058824</v>
      </c>
      <c r="M104" s="8">
        <f t="shared" si="67"/>
        <v>20.58823529</v>
      </c>
      <c r="N104" s="8">
        <f t="shared" si="67"/>
        <v>4.411764706</v>
      </c>
      <c r="O104" s="8">
        <f t="shared" si="67"/>
        <v>89.70588235</v>
      </c>
      <c r="P104" s="8">
        <f t="shared" si="67"/>
        <v>76.47058824</v>
      </c>
      <c r="Q104" s="8">
        <f t="shared" si="67"/>
        <v>60.29411765</v>
      </c>
      <c r="R104" s="8">
        <f t="shared" si="67"/>
        <v>17.64705882</v>
      </c>
      <c r="S104" s="8">
        <f t="shared" si="67"/>
        <v>2.941176471</v>
      </c>
      <c r="T104" s="8">
        <f t="shared" si="67"/>
        <v>32.35294118</v>
      </c>
      <c r="U104" s="8">
        <f t="shared" si="67"/>
        <v>1.470588235</v>
      </c>
      <c r="V104" s="8">
        <f t="shared" si="67"/>
        <v>25</v>
      </c>
      <c r="W104" s="8">
        <f t="shared" si="67"/>
        <v>19.11764706</v>
      </c>
      <c r="X104" s="8">
        <f t="shared" si="67"/>
        <v>17.64705882</v>
      </c>
      <c r="Y104" s="8">
        <f t="shared" si="67"/>
        <v>29.41176471</v>
      </c>
      <c r="Z104" s="8">
        <f t="shared" si="67"/>
        <v>23.52941176</v>
      </c>
      <c r="AA104" s="8">
        <f t="shared" si="67"/>
        <v>25</v>
      </c>
      <c r="AB104" s="8">
        <f t="shared" si="67"/>
        <v>33.82352941</v>
      </c>
      <c r="AC104" s="8">
        <f t="shared" si="67"/>
        <v>64.70588235</v>
      </c>
      <c r="AD104" s="8">
        <f t="shared" si="67"/>
        <v>1.470588235</v>
      </c>
      <c r="AE104" s="8">
        <f t="shared" si="67"/>
        <v>20.58823529</v>
      </c>
      <c r="AF104" s="12">
        <f t="shared" ref="AF104:BB104" si="68">(COUNTIF(AF$2:AF$69, "&gt;"&amp;AF35)) * (100/68)</f>
        <v>35.29411765</v>
      </c>
      <c r="AG104" s="12">
        <f t="shared" si="68"/>
        <v>83.82352941</v>
      </c>
      <c r="AH104" s="12">
        <f t="shared" si="68"/>
        <v>26.47058824</v>
      </c>
      <c r="AI104" s="12">
        <f t="shared" si="68"/>
        <v>23.52941176</v>
      </c>
      <c r="AJ104" s="12">
        <f t="shared" si="68"/>
        <v>92.64705882</v>
      </c>
      <c r="AK104" s="12">
        <f t="shared" si="68"/>
        <v>89.70588235</v>
      </c>
      <c r="AL104" s="12">
        <f t="shared" si="68"/>
        <v>95.58823529</v>
      </c>
      <c r="AM104" s="12">
        <f t="shared" si="68"/>
        <v>86.76470588</v>
      </c>
      <c r="AN104" s="12">
        <f t="shared" si="68"/>
        <v>41.17647059</v>
      </c>
      <c r="AO104" s="12">
        <f t="shared" si="68"/>
        <v>13.23529412</v>
      </c>
      <c r="AP104" s="12">
        <f t="shared" si="68"/>
        <v>57.35294118</v>
      </c>
      <c r="AQ104" s="12">
        <f t="shared" si="68"/>
        <v>20.58823529</v>
      </c>
      <c r="AR104" s="12">
        <f t="shared" si="68"/>
        <v>33.82352941</v>
      </c>
      <c r="AS104" s="12">
        <f t="shared" si="68"/>
        <v>5.882352941</v>
      </c>
      <c r="AT104" s="12">
        <f t="shared" si="68"/>
        <v>82.35294118</v>
      </c>
      <c r="AU104" s="12">
        <f t="shared" si="68"/>
        <v>86.76470588</v>
      </c>
      <c r="AV104" s="12">
        <f t="shared" si="68"/>
        <v>10.29411765</v>
      </c>
      <c r="AW104" s="12">
        <f t="shared" si="68"/>
        <v>60.29411765</v>
      </c>
      <c r="AX104" s="12">
        <f t="shared" si="68"/>
        <v>76.47058824</v>
      </c>
      <c r="AY104" s="12">
        <f t="shared" si="68"/>
        <v>88.23529412</v>
      </c>
      <c r="AZ104" s="12">
        <f t="shared" si="68"/>
        <v>82.35294118</v>
      </c>
      <c r="BA104" s="12">
        <f t="shared" si="68"/>
        <v>91.17647059</v>
      </c>
      <c r="BB104" s="12">
        <f t="shared" si="68"/>
        <v>64.70588235</v>
      </c>
    </row>
    <row r="105">
      <c r="A105" s="2" t="s">
        <v>69</v>
      </c>
      <c r="B105" s="8">
        <f t="shared" ref="B105:AE105" si="69">(COUNTIF(B$2:B$69, "&lt;"&amp;B36)) * (100/68)</f>
        <v>0</v>
      </c>
      <c r="C105" s="8">
        <f t="shared" si="69"/>
        <v>95.58823529</v>
      </c>
      <c r="D105" s="8">
        <f t="shared" si="69"/>
        <v>89.70588235</v>
      </c>
      <c r="E105" s="8">
        <f t="shared" si="69"/>
        <v>98.52941176</v>
      </c>
      <c r="F105" s="8">
        <f t="shared" si="69"/>
        <v>35.29411765</v>
      </c>
      <c r="G105" s="8">
        <f t="shared" si="69"/>
        <v>94.11764706</v>
      </c>
      <c r="H105" s="8">
        <f t="shared" si="69"/>
        <v>58.82352941</v>
      </c>
      <c r="I105" s="8">
        <f t="shared" si="69"/>
        <v>0</v>
      </c>
      <c r="J105" s="8">
        <f t="shared" si="69"/>
        <v>67.64705882</v>
      </c>
      <c r="K105" s="8">
        <f t="shared" si="69"/>
        <v>60.29411765</v>
      </c>
      <c r="L105" s="8">
        <f t="shared" si="69"/>
        <v>64.70588235</v>
      </c>
      <c r="M105" s="8">
        <f t="shared" si="69"/>
        <v>64.70588235</v>
      </c>
      <c r="N105" s="8">
        <f t="shared" si="69"/>
        <v>57.35294118</v>
      </c>
      <c r="O105" s="8">
        <f t="shared" si="69"/>
        <v>70.58823529</v>
      </c>
      <c r="P105" s="8">
        <f t="shared" si="69"/>
        <v>50</v>
      </c>
      <c r="Q105" s="8">
        <f t="shared" si="69"/>
        <v>44.11764706</v>
      </c>
      <c r="R105" s="8">
        <f t="shared" si="69"/>
        <v>44.11764706</v>
      </c>
      <c r="S105" s="8">
        <f t="shared" si="69"/>
        <v>89.70588235</v>
      </c>
      <c r="T105" s="8">
        <f t="shared" si="69"/>
        <v>67.64705882</v>
      </c>
      <c r="U105" s="8">
        <f t="shared" si="69"/>
        <v>85.29411765</v>
      </c>
      <c r="V105" s="8">
        <f t="shared" si="69"/>
        <v>58.82352941</v>
      </c>
      <c r="W105" s="8">
        <f t="shared" si="69"/>
        <v>80.88235294</v>
      </c>
      <c r="X105" s="8">
        <f t="shared" si="69"/>
        <v>85.29411765</v>
      </c>
      <c r="Y105" s="8">
        <f t="shared" si="69"/>
        <v>47.05882353</v>
      </c>
      <c r="Z105" s="8">
        <f t="shared" si="69"/>
        <v>1.470588235</v>
      </c>
      <c r="AA105" s="8">
        <f t="shared" si="69"/>
        <v>1.470588235</v>
      </c>
      <c r="AB105" s="8">
        <f t="shared" si="69"/>
        <v>80.88235294</v>
      </c>
      <c r="AC105" s="8">
        <f t="shared" si="69"/>
        <v>10.29411765</v>
      </c>
      <c r="AD105" s="8">
        <f t="shared" si="69"/>
        <v>58.82352941</v>
      </c>
      <c r="AE105" s="8">
        <f t="shared" si="69"/>
        <v>13.23529412</v>
      </c>
      <c r="AF105" s="12">
        <f t="shared" ref="AF105:BB105" si="70">(COUNTIF(AF$2:AF$69, "&gt;"&amp;AF36)) * (100/68)</f>
        <v>95.58823529</v>
      </c>
      <c r="AG105" s="12">
        <f t="shared" si="70"/>
        <v>83.82352941</v>
      </c>
      <c r="AH105" s="12">
        <f t="shared" si="70"/>
        <v>98.52941176</v>
      </c>
      <c r="AI105" s="12">
        <f t="shared" si="70"/>
        <v>38.23529412</v>
      </c>
      <c r="AJ105" s="12">
        <f t="shared" si="70"/>
        <v>85.29411765</v>
      </c>
      <c r="AK105" s="12">
        <f t="shared" si="70"/>
        <v>80.88235294</v>
      </c>
      <c r="AL105" s="12">
        <f t="shared" si="70"/>
        <v>88.23529412</v>
      </c>
      <c r="AM105" s="12">
        <f t="shared" si="70"/>
        <v>54.41176471</v>
      </c>
      <c r="AN105" s="12">
        <f t="shared" si="70"/>
        <v>98.52941176</v>
      </c>
      <c r="AO105" s="12">
        <f t="shared" si="70"/>
        <v>98.52941176</v>
      </c>
      <c r="AP105" s="12">
        <f t="shared" si="70"/>
        <v>98.52941176</v>
      </c>
      <c r="AQ105" s="12">
        <f t="shared" si="70"/>
        <v>95.58823529</v>
      </c>
      <c r="AR105" s="12">
        <f t="shared" si="70"/>
        <v>70.58823529</v>
      </c>
      <c r="AS105" s="12">
        <f t="shared" si="70"/>
        <v>97.05882353</v>
      </c>
      <c r="AT105" s="12">
        <f t="shared" si="70"/>
        <v>44.11764706</v>
      </c>
      <c r="AU105" s="12">
        <f t="shared" si="70"/>
        <v>35.29411765</v>
      </c>
      <c r="AV105" s="12">
        <f t="shared" si="70"/>
        <v>88.23529412</v>
      </c>
      <c r="AW105" s="12">
        <f t="shared" si="70"/>
        <v>79.41176471</v>
      </c>
      <c r="AX105" s="12">
        <f t="shared" si="70"/>
        <v>91.17647059</v>
      </c>
      <c r="AY105" s="12">
        <f t="shared" si="70"/>
        <v>70.58823529</v>
      </c>
      <c r="AZ105" s="12">
        <f t="shared" si="70"/>
        <v>29.41176471</v>
      </c>
      <c r="BA105" s="12">
        <f t="shared" si="70"/>
        <v>80.88235294</v>
      </c>
      <c r="BB105" s="12">
        <f t="shared" si="70"/>
        <v>98.52941176</v>
      </c>
    </row>
    <row r="106">
      <c r="A106" s="2" t="s">
        <v>102</v>
      </c>
      <c r="B106" s="8">
        <f t="shared" ref="B106:AE106" si="71">(COUNTIF(B$2:B$69, "&lt;"&amp;B37)) * (100/68)</f>
        <v>0</v>
      </c>
      <c r="C106" s="8">
        <f t="shared" si="71"/>
        <v>26.47058824</v>
      </c>
      <c r="D106" s="8">
        <f t="shared" si="71"/>
        <v>51.47058824</v>
      </c>
      <c r="E106" s="8">
        <f t="shared" si="71"/>
        <v>8.823529412</v>
      </c>
      <c r="F106" s="8">
        <f t="shared" si="71"/>
        <v>14.70588235</v>
      </c>
      <c r="G106" s="8">
        <f t="shared" si="71"/>
        <v>13.23529412</v>
      </c>
      <c r="H106" s="8">
        <f t="shared" si="71"/>
        <v>0</v>
      </c>
      <c r="I106" s="8">
        <f t="shared" si="71"/>
        <v>0</v>
      </c>
      <c r="J106" s="8">
        <f t="shared" si="71"/>
        <v>7.352941176</v>
      </c>
      <c r="K106" s="8">
        <f t="shared" si="71"/>
        <v>19.11764706</v>
      </c>
      <c r="L106" s="8">
        <f t="shared" si="71"/>
        <v>5.882352941</v>
      </c>
      <c r="M106" s="8">
        <f t="shared" si="71"/>
        <v>0</v>
      </c>
      <c r="N106" s="8">
        <f t="shared" si="71"/>
        <v>0</v>
      </c>
      <c r="O106" s="8">
        <f t="shared" si="71"/>
        <v>0</v>
      </c>
      <c r="P106" s="8">
        <f t="shared" si="71"/>
        <v>69.11764706</v>
      </c>
      <c r="Q106" s="8">
        <f t="shared" si="71"/>
        <v>50</v>
      </c>
      <c r="R106" s="8">
        <f t="shared" si="71"/>
        <v>13.23529412</v>
      </c>
      <c r="S106" s="8">
        <f t="shared" si="71"/>
        <v>0</v>
      </c>
      <c r="T106" s="8">
        <f t="shared" si="71"/>
        <v>0</v>
      </c>
      <c r="U106" s="8">
        <f t="shared" si="71"/>
        <v>7.352941176</v>
      </c>
      <c r="V106" s="8">
        <f t="shared" si="71"/>
        <v>25</v>
      </c>
      <c r="W106" s="8">
        <f t="shared" si="71"/>
        <v>95.58823529</v>
      </c>
      <c r="X106" s="8">
        <f t="shared" si="71"/>
        <v>10.29411765</v>
      </c>
      <c r="Y106" s="8">
        <f t="shared" si="71"/>
        <v>4.411764706</v>
      </c>
      <c r="Z106" s="8">
        <f t="shared" si="71"/>
        <v>2.941176471</v>
      </c>
      <c r="AA106" s="8">
        <f t="shared" si="71"/>
        <v>8.823529412</v>
      </c>
      <c r="AB106" s="8">
        <f t="shared" si="71"/>
        <v>33.82352941</v>
      </c>
      <c r="AC106" s="8">
        <f t="shared" si="71"/>
        <v>23.52941176</v>
      </c>
      <c r="AD106" s="8">
        <f t="shared" si="71"/>
        <v>29.41176471</v>
      </c>
      <c r="AE106" s="8">
        <f t="shared" si="71"/>
        <v>11.76470588</v>
      </c>
      <c r="AF106" s="12">
        <f t="shared" ref="AF106:BB106" si="72">(COUNTIF(AF$2:AF$69, "&gt;"&amp;AF37)) * (100/68)</f>
        <v>13.23529412</v>
      </c>
      <c r="AG106" s="12">
        <f t="shared" si="72"/>
        <v>35.29411765</v>
      </c>
      <c r="AH106" s="12">
        <f t="shared" si="72"/>
        <v>41.17647059</v>
      </c>
      <c r="AI106" s="12">
        <f t="shared" si="72"/>
        <v>32.35294118</v>
      </c>
      <c r="AJ106" s="12">
        <f t="shared" si="72"/>
        <v>94.11764706</v>
      </c>
      <c r="AK106" s="12">
        <f t="shared" si="72"/>
        <v>89.70588235</v>
      </c>
      <c r="AL106" s="12">
        <f t="shared" si="72"/>
        <v>60.29411765</v>
      </c>
      <c r="AM106" s="12">
        <f t="shared" si="72"/>
        <v>0</v>
      </c>
      <c r="AN106" s="12">
        <f t="shared" si="72"/>
        <v>82.35294118</v>
      </c>
      <c r="AO106" s="12">
        <f t="shared" si="72"/>
        <v>27.94117647</v>
      </c>
      <c r="AP106" s="12">
        <f t="shared" si="72"/>
        <v>86.76470588</v>
      </c>
      <c r="AQ106" s="12">
        <f t="shared" si="72"/>
        <v>94.11764706</v>
      </c>
      <c r="AR106" s="12">
        <f t="shared" si="72"/>
        <v>27.94117647</v>
      </c>
      <c r="AS106" s="12">
        <f t="shared" si="72"/>
        <v>1.470588235</v>
      </c>
      <c r="AT106" s="12">
        <f t="shared" si="72"/>
        <v>75</v>
      </c>
      <c r="AU106" s="12">
        <f t="shared" si="72"/>
        <v>69.11764706</v>
      </c>
      <c r="AV106" s="12">
        <f t="shared" si="72"/>
        <v>80.88235294</v>
      </c>
      <c r="AW106" s="12">
        <f t="shared" si="72"/>
        <v>38.23529412</v>
      </c>
      <c r="AX106" s="12">
        <f t="shared" si="72"/>
        <v>14.70588235</v>
      </c>
      <c r="AY106" s="12">
        <f t="shared" si="72"/>
        <v>55.88235294</v>
      </c>
      <c r="AZ106" s="12">
        <f t="shared" si="72"/>
        <v>10.29411765</v>
      </c>
      <c r="BA106" s="12">
        <f t="shared" si="72"/>
        <v>61.76470588</v>
      </c>
      <c r="BB106" s="12">
        <f t="shared" si="72"/>
        <v>80.88235294</v>
      </c>
    </row>
    <row r="107">
      <c r="A107" s="2" t="s">
        <v>103</v>
      </c>
      <c r="B107" s="8">
        <f t="shared" ref="B107:AE107" si="73">(COUNTIF(B$2:B$69, "&lt;"&amp;B38)) * (100/68)</f>
        <v>45.58823529</v>
      </c>
      <c r="C107" s="8">
        <f t="shared" si="73"/>
        <v>1.470588235</v>
      </c>
      <c r="D107" s="8">
        <f t="shared" si="73"/>
        <v>17.64705882</v>
      </c>
      <c r="E107" s="8">
        <f t="shared" si="73"/>
        <v>55.88235294</v>
      </c>
      <c r="F107" s="8">
        <f t="shared" si="73"/>
        <v>73.52941176</v>
      </c>
      <c r="G107" s="8">
        <f t="shared" si="73"/>
        <v>88.23529412</v>
      </c>
      <c r="H107" s="8">
        <f t="shared" si="73"/>
        <v>30.88235294</v>
      </c>
      <c r="I107" s="8">
        <f t="shared" si="73"/>
        <v>0</v>
      </c>
      <c r="J107" s="8">
        <f t="shared" si="73"/>
        <v>80.88235294</v>
      </c>
      <c r="K107" s="8">
        <f t="shared" si="73"/>
        <v>94.11764706</v>
      </c>
      <c r="L107" s="8">
        <f t="shared" si="73"/>
        <v>35.29411765</v>
      </c>
      <c r="M107" s="8">
        <f t="shared" si="73"/>
        <v>67.64705882</v>
      </c>
      <c r="N107" s="8">
        <f t="shared" si="73"/>
        <v>76.47058824</v>
      </c>
      <c r="O107" s="8">
        <f t="shared" si="73"/>
        <v>45.58823529</v>
      </c>
      <c r="P107" s="8">
        <f t="shared" si="73"/>
        <v>66.17647059</v>
      </c>
      <c r="Q107" s="8">
        <f t="shared" si="73"/>
        <v>30.88235294</v>
      </c>
      <c r="R107" s="8">
        <f t="shared" si="73"/>
        <v>58.82352941</v>
      </c>
      <c r="S107" s="8">
        <f t="shared" si="73"/>
        <v>82.35294118</v>
      </c>
      <c r="T107" s="8">
        <f t="shared" si="73"/>
        <v>20.58823529</v>
      </c>
      <c r="U107" s="8">
        <f t="shared" si="73"/>
        <v>61.76470588</v>
      </c>
      <c r="V107" s="8">
        <f t="shared" si="73"/>
        <v>83.82352941</v>
      </c>
      <c r="W107" s="8">
        <f t="shared" si="73"/>
        <v>33.82352941</v>
      </c>
      <c r="X107" s="8">
        <f t="shared" si="73"/>
        <v>45.58823529</v>
      </c>
      <c r="Y107" s="8">
        <f t="shared" si="73"/>
        <v>86.76470588</v>
      </c>
      <c r="Z107" s="8">
        <f t="shared" si="73"/>
        <v>85.29411765</v>
      </c>
      <c r="AA107" s="8">
        <f t="shared" si="73"/>
        <v>95.58823529</v>
      </c>
      <c r="AB107" s="8">
        <f t="shared" si="73"/>
        <v>17.64705882</v>
      </c>
      <c r="AC107" s="8">
        <f t="shared" si="73"/>
        <v>80.88235294</v>
      </c>
      <c r="AD107" s="8">
        <f t="shared" si="73"/>
        <v>47.05882353</v>
      </c>
      <c r="AE107" s="8">
        <f t="shared" si="73"/>
        <v>69.11764706</v>
      </c>
      <c r="AF107" s="12">
        <f t="shared" ref="AF107:BB107" si="74">(COUNTIF(AF$2:AF$69, "&gt;"&amp;AF38)) * (100/68)</f>
        <v>7.352941176</v>
      </c>
      <c r="AG107" s="12">
        <f t="shared" si="74"/>
        <v>7.352941176</v>
      </c>
      <c r="AH107" s="12">
        <f t="shared" si="74"/>
        <v>1.470588235</v>
      </c>
      <c r="AI107" s="12">
        <f t="shared" si="74"/>
        <v>30.88235294</v>
      </c>
      <c r="AJ107" s="12">
        <f t="shared" si="74"/>
        <v>25</v>
      </c>
      <c r="AK107" s="12">
        <f t="shared" si="74"/>
        <v>33.82352941</v>
      </c>
      <c r="AL107" s="12">
        <f t="shared" si="74"/>
        <v>88.23529412</v>
      </c>
      <c r="AM107" s="12">
        <f t="shared" si="74"/>
        <v>89.70588235</v>
      </c>
      <c r="AN107" s="12">
        <f t="shared" si="74"/>
        <v>0</v>
      </c>
      <c r="AO107" s="12">
        <f t="shared" si="74"/>
        <v>1.470588235</v>
      </c>
      <c r="AP107" s="12">
        <f t="shared" si="74"/>
        <v>0</v>
      </c>
      <c r="AQ107" s="12">
        <f t="shared" si="74"/>
        <v>4.411764706</v>
      </c>
      <c r="AR107" s="12">
        <f t="shared" si="74"/>
        <v>38.23529412</v>
      </c>
      <c r="AS107" s="12">
        <f t="shared" si="74"/>
        <v>0</v>
      </c>
      <c r="AT107" s="12">
        <f t="shared" si="74"/>
        <v>86.76470588</v>
      </c>
      <c r="AU107" s="12">
        <f t="shared" si="74"/>
        <v>89.70588235</v>
      </c>
      <c r="AV107" s="12">
        <f t="shared" si="74"/>
        <v>10.29411765</v>
      </c>
      <c r="AW107" s="12">
        <f t="shared" si="74"/>
        <v>25</v>
      </c>
      <c r="AX107" s="12">
        <f t="shared" si="74"/>
        <v>7.352941176</v>
      </c>
      <c r="AY107" s="12">
        <f t="shared" si="74"/>
        <v>57.35294118</v>
      </c>
      <c r="AZ107" s="12">
        <f t="shared" si="74"/>
        <v>54.41176471</v>
      </c>
      <c r="BA107" s="12">
        <f t="shared" si="74"/>
        <v>38.23529412</v>
      </c>
      <c r="BB107" s="12">
        <f t="shared" si="74"/>
        <v>4.411764706</v>
      </c>
    </row>
    <row r="108">
      <c r="A108" s="2" t="s">
        <v>70</v>
      </c>
      <c r="B108" s="8">
        <f t="shared" ref="B108:AE108" si="75">(COUNTIF(B$2:B$69, "&lt;"&amp;B39)) * (100/68)</f>
        <v>45.58823529</v>
      </c>
      <c r="C108" s="8">
        <f t="shared" si="75"/>
        <v>10.29411765</v>
      </c>
      <c r="D108" s="8">
        <f t="shared" si="75"/>
        <v>8.823529412</v>
      </c>
      <c r="E108" s="8">
        <f t="shared" si="75"/>
        <v>57.35294118</v>
      </c>
      <c r="F108" s="8">
        <f t="shared" si="75"/>
        <v>83.82352941</v>
      </c>
      <c r="G108" s="8">
        <f t="shared" si="75"/>
        <v>13.23529412</v>
      </c>
      <c r="H108" s="8">
        <f t="shared" si="75"/>
        <v>67.64705882</v>
      </c>
      <c r="I108" s="8">
        <f t="shared" si="75"/>
        <v>0</v>
      </c>
      <c r="J108" s="8">
        <f t="shared" si="75"/>
        <v>26.47058824</v>
      </c>
      <c r="K108" s="8">
        <f t="shared" si="75"/>
        <v>51.47058824</v>
      </c>
      <c r="L108" s="8">
        <f t="shared" si="75"/>
        <v>13.23529412</v>
      </c>
      <c r="M108" s="8">
        <f t="shared" si="75"/>
        <v>57.35294118</v>
      </c>
      <c r="N108" s="8">
        <f t="shared" si="75"/>
        <v>66.17647059</v>
      </c>
      <c r="O108" s="8">
        <f t="shared" si="75"/>
        <v>30.88235294</v>
      </c>
      <c r="P108" s="8">
        <f t="shared" si="75"/>
        <v>17.64705882</v>
      </c>
      <c r="Q108" s="8">
        <f t="shared" si="75"/>
        <v>5.882352941</v>
      </c>
      <c r="R108" s="8">
        <f t="shared" si="75"/>
        <v>25</v>
      </c>
      <c r="S108" s="8">
        <f t="shared" si="75"/>
        <v>76.47058824</v>
      </c>
      <c r="T108" s="8">
        <f t="shared" si="75"/>
        <v>25</v>
      </c>
      <c r="U108" s="8">
        <f t="shared" si="75"/>
        <v>58.82352941</v>
      </c>
      <c r="V108" s="8">
        <f t="shared" si="75"/>
        <v>36.76470588</v>
      </c>
      <c r="W108" s="8">
        <f t="shared" si="75"/>
        <v>70.58823529</v>
      </c>
      <c r="X108" s="8">
        <f t="shared" si="75"/>
        <v>91.17647059</v>
      </c>
      <c r="Y108" s="8">
        <f t="shared" si="75"/>
        <v>26.47058824</v>
      </c>
      <c r="Z108" s="8">
        <f t="shared" si="75"/>
        <v>36.76470588</v>
      </c>
      <c r="AA108" s="8">
        <f t="shared" si="75"/>
        <v>52.94117647</v>
      </c>
      <c r="AB108" s="8">
        <f t="shared" si="75"/>
        <v>17.64705882</v>
      </c>
      <c r="AC108" s="8">
        <f t="shared" si="75"/>
        <v>30.88235294</v>
      </c>
      <c r="AD108" s="8">
        <f t="shared" si="75"/>
        <v>91.17647059</v>
      </c>
      <c r="AE108" s="8">
        <f t="shared" si="75"/>
        <v>60.29411765</v>
      </c>
      <c r="AF108" s="12">
        <f t="shared" ref="AF108:BB108" si="76">(COUNTIF(AF$2:AF$69, "&gt;"&amp;AF39)) * (100/68)</f>
        <v>13.23529412</v>
      </c>
      <c r="AG108" s="12">
        <f t="shared" si="76"/>
        <v>16.17647059</v>
      </c>
      <c r="AH108" s="12">
        <f t="shared" si="76"/>
        <v>60.29411765</v>
      </c>
      <c r="AI108" s="12">
        <f t="shared" si="76"/>
        <v>55.88235294</v>
      </c>
      <c r="AJ108" s="12">
        <f t="shared" si="76"/>
        <v>30.88235294</v>
      </c>
      <c r="AK108" s="12">
        <f t="shared" si="76"/>
        <v>25</v>
      </c>
      <c r="AL108" s="12">
        <f t="shared" si="76"/>
        <v>26.47058824</v>
      </c>
      <c r="AM108" s="12">
        <f t="shared" si="76"/>
        <v>2.941176471</v>
      </c>
      <c r="AN108" s="12">
        <f t="shared" si="76"/>
        <v>76.47058824</v>
      </c>
      <c r="AO108" s="12">
        <f t="shared" si="76"/>
        <v>80.88235294</v>
      </c>
      <c r="AP108" s="12">
        <f t="shared" si="76"/>
        <v>52.94117647</v>
      </c>
      <c r="AQ108" s="12">
        <f t="shared" si="76"/>
        <v>63.23529412</v>
      </c>
      <c r="AR108" s="12">
        <f t="shared" si="76"/>
        <v>91.17647059</v>
      </c>
      <c r="AS108" s="12">
        <f t="shared" si="76"/>
        <v>94.11764706</v>
      </c>
      <c r="AT108" s="12">
        <f t="shared" si="76"/>
        <v>1.470588235</v>
      </c>
      <c r="AU108" s="12">
        <f t="shared" si="76"/>
        <v>1.470588235</v>
      </c>
      <c r="AV108" s="12">
        <f t="shared" si="76"/>
        <v>48.52941176</v>
      </c>
      <c r="AW108" s="12">
        <f t="shared" si="76"/>
        <v>11.76470588</v>
      </c>
      <c r="AX108" s="12">
        <f t="shared" si="76"/>
        <v>70.58823529</v>
      </c>
      <c r="AY108" s="12">
        <f t="shared" si="76"/>
        <v>10.29411765</v>
      </c>
      <c r="AZ108" s="12">
        <f t="shared" si="76"/>
        <v>47.05882353</v>
      </c>
      <c r="BA108" s="12">
        <f t="shared" si="76"/>
        <v>51.47058824</v>
      </c>
      <c r="BB108" s="12">
        <f t="shared" si="76"/>
        <v>58.82352941</v>
      </c>
    </row>
    <row r="109">
      <c r="A109" s="2" t="s">
        <v>71</v>
      </c>
      <c r="B109" s="8">
        <f t="shared" ref="B109:AE109" si="77">(COUNTIF(B$2:B$69, "&lt;"&amp;B40)) * (100/68)</f>
        <v>45.58823529</v>
      </c>
      <c r="C109" s="8">
        <f t="shared" si="77"/>
        <v>52.94117647</v>
      </c>
      <c r="D109" s="8">
        <f t="shared" si="77"/>
        <v>66.17647059</v>
      </c>
      <c r="E109" s="8">
        <f t="shared" si="77"/>
        <v>39.70588235</v>
      </c>
      <c r="F109" s="8">
        <f t="shared" si="77"/>
        <v>36.76470588</v>
      </c>
      <c r="G109" s="8">
        <f t="shared" si="77"/>
        <v>91.17647059</v>
      </c>
      <c r="H109" s="8">
        <f t="shared" si="77"/>
        <v>75</v>
      </c>
      <c r="I109" s="8">
        <f t="shared" si="77"/>
        <v>0</v>
      </c>
      <c r="J109" s="8">
        <f t="shared" si="77"/>
        <v>88.23529412</v>
      </c>
      <c r="K109" s="8">
        <f t="shared" si="77"/>
        <v>63.23529412</v>
      </c>
      <c r="L109" s="8">
        <f t="shared" si="77"/>
        <v>88.23529412</v>
      </c>
      <c r="M109" s="8">
        <f t="shared" si="77"/>
        <v>86.76470588</v>
      </c>
      <c r="N109" s="8">
        <f t="shared" si="77"/>
        <v>72.05882353</v>
      </c>
      <c r="O109" s="8">
        <f t="shared" si="77"/>
        <v>82.35294118</v>
      </c>
      <c r="P109" s="8">
        <f t="shared" si="77"/>
        <v>44.11764706</v>
      </c>
      <c r="Q109" s="8">
        <f t="shared" si="77"/>
        <v>70.58823529</v>
      </c>
      <c r="R109" s="8">
        <f t="shared" si="77"/>
        <v>94.11764706</v>
      </c>
      <c r="S109" s="8">
        <f t="shared" si="77"/>
        <v>45.58823529</v>
      </c>
      <c r="T109" s="8">
        <f t="shared" si="77"/>
        <v>17.64705882</v>
      </c>
      <c r="U109" s="8">
        <f t="shared" si="77"/>
        <v>25</v>
      </c>
      <c r="V109" s="8">
        <f t="shared" si="77"/>
        <v>58.82352941</v>
      </c>
      <c r="W109" s="8">
        <f t="shared" si="77"/>
        <v>60.29411765</v>
      </c>
      <c r="X109" s="8">
        <f t="shared" si="77"/>
        <v>41.17647059</v>
      </c>
      <c r="Y109" s="8">
        <f t="shared" si="77"/>
        <v>80.88235294</v>
      </c>
      <c r="Z109" s="8">
        <f t="shared" si="77"/>
        <v>80.88235294</v>
      </c>
      <c r="AA109" s="8">
        <f t="shared" si="77"/>
        <v>57.35294118</v>
      </c>
      <c r="AB109" s="8">
        <f t="shared" si="77"/>
        <v>75</v>
      </c>
      <c r="AC109" s="8">
        <f t="shared" si="77"/>
        <v>86.76470588</v>
      </c>
      <c r="AD109" s="8">
        <f t="shared" si="77"/>
        <v>60.29411765</v>
      </c>
      <c r="AE109" s="8">
        <f t="shared" si="77"/>
        <v>60.29411765</v>
      </c>
      <c r="AF109" s="12">
        <f t="shared" ref="AF109:BB109" si="78">(COUNTIF(AF$2:AF$69, "&gt;"&amp;AF40)) * (100/68)</f>
        <v>66.17647059</v>
      </c>
      <c r="AG109" s="12">
        <f t="shared" si="78"/>
        <v>50</v>
      </c>
      <c r="AH109" s="12">
        <f t="shared" si="78"/>
        <v>4.411764706</v>
      </c>
      <c r="AI109" s="12">
        <f t="shared" si="78"/>
        <v>55.88235294</v>
      </c>
      <c r="AJ109" s="12">
        <f t="shared" si="78"/>
        <v>45.58823529</v>
      </c>
      <c r="AK109" s="12">
        <f t="shared" si="78"/>
        <v>64.70588235</v>
      </c>
      <c r="AL109" s="12">
        <f t="shared" si="78"/>
        <v>63.23529412</v>
      </c>
      <c r="AM109" s="12">
        <f t="shared" si="78"/>
        <v>91.17647059</v>
      </c>
      <c r="AN109" s="12">
        <f t="shared" si="78"/>
        <v>2.941176471</v>
      </c>
      <c r="AO109" s="12">
        <f t="shared" si="78"/>
        <v>5.882352941</v>
      </c>
      <c r="AP109" s="12">
        <f t="shared" si="78"/>
        <v>8.823529412</v>
      </c>
      <c r="AQ109" s="12">
        <f t="shared" si="78"/>
        <v>5.882352941</v>
      </c>
      <c r="AR109" s="12">
        <f t="shared" si="78"/>
        <v>14.70588235</v>
      </c>
      <c r="AS109" s="12">
        <f t="shared" si="78"/>
        <v>33.82352941</v>
      </c>
      <c r="AT109" s="12">
        <f t="shared" si="78"/>
        <v>77.94117647</v>
      </c>
      <c r="AU109" s="12">
        <f t="shared" si="78"/>
        <v>88.23529412</v>
      </c>
      <c r="AV109" s="12">
        <f t="shared" si="78"/>
        <v>80.88235294</v>
      </c>
      <c r="AW109" s="12">
        <f t="shared" si="78"/>
        <v>69.11764706</v>
      </c>
      <c r="AX109" s="12">
        <f t="shared" si="78"/>
        <v>11.76470588</v>
      </c>
      <c r="AY109" s="12">
        <f t="shared" si="78"/>
        <v>50</v>
      </c>
      <c r="AZ109" s="12">
        <f t="shared" si="78"/>
        <v>61.76470588</v>
      </c>
      <c r="BA109" s="12">
        <f t="shared" si="78"/>
        <v>94.11764706</v>
      </c>
      <c r="BB109" s="12">
        <f t="shared" si="78"/>
        <v>11.76470588</v>
      </c>
    </row>
    <row r="110">
      <c r="A110" s="2" t="s">
        <v>104</v>
      </c>
      <c r="B110" s="8">
        <f t="shared" ref="B110:AE110" si="79">(COUNTIF(B$2:B$69, "&lt;"&amp;B41)) * (100/68)</f>
        <v>0</v>
      </c>
      <c r="C110" s="8">
        <f t="shared" si="79"/>
        <v>72.05882353</v>
      </c>
      <c r="D110" s="8">
        <f t="shared" si="79"/>
        <v>66.17647059</v>
      </c>
      <c r="E110" s="8">
        <f t="shared" si="79"/>
        <v>26.47058824</v>
      </c>
      <c r="F110" s="8">
        <f t="shared" si="79"/>
        <v>26.47058824</v>
      </c>
      <c r="G110" s="8">
        <f t="shared" si="79"/>
        <v>55.88235294</v>
      </c>
      <c r="H110" s="8">
        <f t="shared" si="79"/>
        <v>0</v>
      </c>
      <c r="I110" s="8">
        <f t="shared" si="79"/>
        <v>0</v>
      </c>
      <c r="J110" s="8">
        <f t="shared" si="79"/>
        <v>54.41176471</v>
      </c>
      <c r="K110" s="8">
        <f t="shared" si="79"/>
        <v>42.64705882</v>
      </c>
      <c r="L110" s="8">
        <f t="shared" si="79"/>
        <v>72.05882353</v>
      </c>
      <c r="M110" s="8">
        <f t="shared" si="79"/>
        <v>58.82352941</v>
      </c>
      <c r="N110" s="8">
        <f t="shared" si="79"/>
        <v>51.47058824</v>
      </c>
      <c r="O110" s="8">
        <f t="shared" si="79"/>
        <v>51.47058824</v>
      </c>
      <c r="P110" s="8">
        <f t="shared" si="79"/>
        <v>63.23529412</v>
      </c>
      <c r="Q110" s="8">
        <f t="shared" si="79"/>
        <v>82.35294118</v>
      </c>
      <c r="R110" s="8">
        <f t="shared" si="79"/>
        <v>91.17647059</v>
      </c>
      <c r="S110" s="8">
        <f t="shared" si="79"/>
        <v>7.352941176</v>
      </c>
      <c r="T110" s="8">
        <f t="shared" si="79"/>
        <v>89.70588235</v>
      </c>
      <c r="U110" s="8">
        <f t="shared" si="79"/>
        <v>42.64705882</v>
      </c>
      <c r="V110" s="8">
        <f t="shared" si="79"/>
        <v>25</v>
      </c>
      <c r="W110" s="8">
        <f t="shared" si="79"/>
        <v>13.23529412</v>
      </c>
      <c r="X110" s="8">
        <f t="shared" si="79"/>
        <v>10.29411765</v>
      </c>
      <c r="Y110" s="8">
        <f t="shared" si="79"/>
        <v>47.05882353</v>
      </c>
      <c r="Z110" s="8">
        <f t="shared" si="79"/>
        <v>47.05882353</v>
      </c>
      <c r="AA110" s="8">
        <f t="shared" si="79"/>
        <v>30.88235294</v>
      </c>
      <c r="AB110" s="8">
        <f t="shared" si="79"/>
        <v>63.23529412</v>
      </c>
      <c r="AC110" s="8">
        <f t="shared" si="79"/>
        <v>20.58823529</v>
      </c>
      <c r="AD110" s="8">
        <f t="shared" si="79"/>
        <v>4.411764706</v>
      </c>
      <c r="AE110" s="8">
        <f t="shared" si="79"/>
        <v>4.411764706</v>
      </c>
      <c r="AF110" s="12">
        <f t="shared" ref="AF110:BB110" si="80">(COUNTIF(AF$2:AF$69, "&gt;"&amp;AF41)) * (100/68)</f>
        <v>66.17647059</v>
      </c>
      <c r="AG110" s="12">
        <f t="shared" si="80"/>
        <v>50</v>
      </c>
      <c r="AH110" s="12">
        <f t="shared" si="80"/>
        <v>88.23529412</v>
      </c>
      <c r="AI110" s="12">
        <f t="shared" si="80"/>
        <v>44.11764706</v>
      </c>
      <c r="AJ110" s="12">
        <f t="shared" si="80"/>
        <v>76.47058824</v>
      </c>
      <c r="AK110" s="12">
        <f t="shared" si="80"/>
        <v>85.29411765</v>
      </c>
      <c r="AL110" s="12">
        <f t="shared" si="80"/>
        <v>80.88235294</v>
      </c>
      <c r="AM110" s="12">
        <f t="shared" si="80"/>
        <v>86.76470588</v>
      </c>
      <c r="AN110" s="12">
        <f t="shared" si="80"/>
        <v>66.17647059</v>
      </c>
      <c r="AO110" s="12">
        <f t="shared" si="80"/>
        <v>77.94117647</v>
      </c>
      <c r="AP110" s="12">
        <f t="shared" si="80"/>
        <v>67.64705882</v>
      </c>
      <c r="AQ110" s="12">
        <f t="shared" si="80"/>
        <v>57.35294118</v>
      </c>
      <c r="AR110" s="12">
        <f t="shared" si="80"/>
        <v>50</v>
      </c>
      <c r="AS110" s="12">
        <f t="shared" si="80"/>
        <v>80.88235294</v>
      </c>
      <c r="AT110" s="12">
        <f t="shared" si="80"/>
        <v>86.76470588</v>
      </c>
      <c r="AU110" s="12">
        <f t="shared" si="80"/>
        <v>77.94117647</v>
      </c>
      <c r="AV110" s="12">
        <f t="shared" si="80"/>
        <v>23.52941176</v>
      </c>
      <c r="AW110" s="12">
        <f t="shared" si="80"/>
        <v>60.29411765</v>
      </c>
      <c r="AX110" s="12">
        <f t="shared" si="80"/>
        <v>88.23529412</v>
      </c>
      <c r="AY110" s="12">
        <f t="shared" si="80"/>
        <v>79.41176471</v>
      </c>
      <c r="AZ110" s="12">
        <f t="shared" si="80"/>
        <v>73.52941176</v>
      </c>
      <c r="BA110" s="12">
        <f t="shared" si="80"/>
        <v>64.70588235</v>
      </c>
      <c r="BB110" s="12">
        <f t="shared" si="80"/>
        <v>77.94117647</v>
      </c>
    </row>
    <row r="111">
      <c r="A111" s="2" t="s">
        <v>72</v>
      </c>
      <c r="B111" s="8">
        <f t="shared" ref="B111:AE111" si="81">(COUNTIF(B$2:B$69, "&lt;"&amp;B42)) * (100/68)</f>
        <v>45.58823529</v>
      </c>
      <c r="C111" s="8">
        <f t="shared" si="81"/>
        <v>26.47058824</v>
      </c>
      <c r="D111" s="8">
        <f t="shared" si="81"/>
        <v>32.35294118</v>
      </c>
      <c r="E111" s="8">
        <f t="shared" si="81"/>
        <v>67.64705882</v>
      </c>
      <c r="F111" s="8">
        <f t="shared" si="81"/>
        <v>80.88235294</v>
      </c>
      <c r="G111" s="8">
        <f t="shared" si="81"/>
        <v>42.64705882</v>
      </c>
      <c r="H111" s="8">
        <f t="shared" si="81"/>
        <v>88.23529412</v>
      </c>
      <c r="I111" s="8">
        <f t="shared" si="81"/>
        <v>0</v>
      </c>
      <c r="J111" s="8">
        <f t="shared" si="81"/>
        <v>80.88235294</v>
      </c>
      <c r="K111" s="8">
        <f t="shared" si="81"/>
        <v>47.05882353</v>
      </c>
      <c r="L111" s="8">
        <f t="shared" si="81"/>
        <v>91.17647059</v>
      </c>
      <c r="M111" s="8">
        <f t="shared" si="81"/>
        <v>97.05882353</v>
      </c>
      <c r="N111" s="8">
        <f t="shared" si="81"/>
        <v>94.11764706</v>
      </c>
      <c r="O111" s="8">
        <f t="shared" si="81"/>
        <v>60.29411765</v>
      </c>
      <c r="P111" s="8">
        <f t="shared" si="81"/>
        <v>7.352941176</v>
      </c>
      <c r="Q111" s="8">
        <f t="shared" si="81"/>
        <v>76.47058824</v>
      </c>
      <c r="R111" s="8">
        <f t="shared" si="81"/>
        <v>30.88235294</v>
      </c>
      <c r="S111" s="8">
        <f t="shared" si="81"/>
        <v>23.52941176</v>
      </c>
      <c r="T111" s="8">
        <f t="shared" si="81"/>
        <v>77.94117647</v>
      </c>
      <c r="U111" s="8">
        <f t="shared" si="81"/>
        <v>48.52941176</v>
      </c>
      <c r="V111" s="8">
        <f t="shared" si="81"/>
        <v>69.11764706</v>
      </c>
      <c r="W111" s="8">
        <f t="shared" si="81"/>
        <v>17.64705882</v>
      </c>
      <c r="X111" s="8">
        <f t="shared" si="81"/>
        <v>86.76470588</v>
      </c>
      <c r="Y111" s="8">
        <f t="shared" si="81"/>
        <v>41.17647059</v>
      </c>
      <c r="Z111" s="8">
        <f t="shared" si="81"/>
        <v>76.47058824</v>
      </c>
      <c r="AA111" s="8">
        <f t="shared" si="81"/>
        <v>48.52941176</v>
      </c>
      <c r="AB111" s="8">
        <f t="shared" si="81"/>
        <v>75</v>
      </c>
      <c r="AC111" s="8">
        <f t="shared" si="81"/>
        <v>30.88235294</v>
      </c>
      <c r="AD111" s="8">
        <f t="shared" si="81"/>
        <v>72.05882353</v>
      </c>
      <c r="AE111" s="8">
        <f t="shared" si="81"/>
        <v>57.35294118</v>
      </c>
      <c r="AF111" s="12">
        <f t="shared" ref="AF111:BB111" si="82">(COUNTIF(AF$2:AF$69, "&gt;"&amp;AF42)) * (100/68)</f>
        <v>26.47058824</v>
      </c>
      <c r="AG111" s="12">
        <f t="shared" si="82"/>
        <v>16.17647059</v>
      </c>
      <c r="AH111" s="12">
        <f t="shared" si="82"/>
        <v>35.29411765</v>
      </c>
      <c r="AI111" s="12">
        <f t="shared" si="82"/>
        <v>98.52941176</v>
      </c>
      <c r="AJ111" s="12">
        <f t="shared" si="82"/>
        <v>80.88235294</v>
      </c>
      <c r="AK111" s="12">
        <f t="shared" si="82"/>
        <v>72.05882353</v>
      </c>
      <c r="AL111" s="12">
        <f t="shared" si="82"/>
        <v>55.88235294</v>
      </c>
      <c r="AM111" s="12">
        <f t="shared" si="82"/>
        <v>36.76470588</v>
      </c>
      <c r="AN111" s="12">
        <f t="shared" si="82"/>
        <v>50</v>
      </c>
      <c r="AO111" s="12">
        <f t="shared" si="82"/>
        <v>73.52941176</v>
      </c>
      <c r="AP111" s="12">
        <f t="shared" si="82"/>
        <v>72.05882353</v>
      </c>
      <c r="AQ111" s="12">
        <f t="shared" si="82"/>
        <v>82.35294118</v>
      </c>
      <c r="AR111" s="12">
        <f t="shared" si="82"/>
        <v>23.52941176</v>
      </c>
      <c r="AS111" s="12">
        <f t="shared" si="82"/>
        <v>44.11764706</v>
      </c>
      <c r="AT111" s="12">
        <f t="shared" si="82"/>
        <v>41.17647059</v>
      </c>
      <c r="AU111" s="12">
        <f t="shared" si="82"/>
        <v>38.23529412</v>
      </c>
      <c r="AV111" s="12">
        <f t="shared" si="82"/>
        <v>51.47058824</v>
      </c>
      <c r="AW111" s="12">
        <f t="shared" si="82"/>
        <v>35.29411765</v>
      </c>
      <c r="AX111" s="12">
        <f t="shared" si="82"/>
        <v>52.94117647</v>
      </c>
      <c r="AY111" s="12">
        <f t="shared" si="82"/>
        <v>29.41176471</v>
      </c>
      <c r="AZ111" s="12">
        <f t="shared" si="82"/>
        <v>86.76470588</v>
      </c>
      <c r="BA111" s="12">
        <f t="shared" si="82"/>
        <v>77.94117647</v>
      </c>
      <c r="BB111" s="12">
        <f t="shared" si="82"/>
        <v>41.17647059</v>
      </c>
    </row>
    <row r="112">
      <c r="A112" s="2" t="s">
        <v>105</v>
      </c>
      <c r="B112" s="8">
        <f t="shared" ref="B112:AE112" si="83">(COUNTIF(B$2:B$69, "&lt;"&amp;B43)) * (100/68)</f>
        <v>0</v>
      </c>
      <c r="C112" s="8">
        <f t="shared" si="83"/>
        <v>83.82352941</v>
      </c>
      <c r="D112" s="8">
        <f t="shared" si="83"/>
        <v>66.17647059</v>
      </c>
      <c r="E112" s="8">
        <f t="shared" si="83"/>
        <v>25</v>
      </c>
      <c r="F112" s="8">
        <f t="shared" si="83"/>
        <v>25</v>
      </c>
      <c r="G112" s="8">
        <f t="shared" si="83"/>
        <v>45.58823529</v>
      </c>
      <c r="H112" s="8">
        <f t="shared" si="83"/>
        <v>0</v>
      </c>
      <c r="I112" s="8">
        <f t="shared" si="83"/>
        <v>0</v>
      </c>
      <c r="J112" s="8">
        <f t="shared" si="83"/>
        <v>55.88235294</v>
      </c>
      <c r="K112" s="8">
        <f t="shared" si="83"/>
        <v>77.94117647</v>
      </c>
      <c r="L112" s="8">
        <f t="shared" si="83"/>
        <v>35.29411765</v>
      </c>
      <c r="M112" s="8">
        <f t="shared" si="83"/>
        <v>61.76470588</v>
      </c>
      <c r="N112" s="8">
        <f t="shared" si="83"/>
        <v>57.35294118</v>
      </c>
      <c r="O112" s="8">
        <f t="shared" si="83"/>
        <v>54.41176471</v>
      </c>
      <c r="P112" s="8">
        <f t="shared" si="83"/>
        <v>58.82352941</v>
      </c>
      <c r="Q112" s="8">
        <f t="shared" si="83"/>
        <v>20.58823529</v>
      </c>
      <c r="R112" s="8">
        <f t="shared" si="83"/>
        <v>48.52941176</v>
      </c>
      <c r="S112" s="8">
        <f t="shared" si="83"/>
        <v>57.35294118</v>
      </c>
      <c r="T112" s="8">
        <f t="shared" si="83"/>
        <v>29.41176471</v>
      </c>
      <c r="U112" s="8">
        <f t="shared" si="83"/>
        <v>35.29411765</v>
      </c>
      <c r="V112" s="8">
        <f t="shared" si="83"/>
        <v>4.411764706</v>
      </c>
      <c r="W112" s="8">
        <f t="shared" si="83"/>
        <v>92.64705882</v>
      </c>
      <c r="X112" s="8">
        <f t="shared" si="83"/>
        <v>64.70588235</v>
      </c>
      <c r="Y112" s="8">
        <f t="shared" si="83"/>
        <v>61.76470588</v>
      </c>
      <c r="Z112" s="8">
        <f t="shared" si="83"/>
        <v>20.58823529</v>
      </c>
      <c r="AA112" s="8">
        <f t="shared" si="83"/>
        <v>14.70588235</v>
      </c>
      <c r="AB112" s="8">
        <f t="shared" si="83"/>
        <v>75</v>
      </c>
      <c r="AC112" s="8">
        <f t="shared" si="83"/>
        <v>55.88235294</v>
      </c>
      <c r="AD112" s="8">
        <f t="shared" si="83"/>
        <v>76.47058824</v>
      </c>
      <c r="AE112" s="8">
        <f t="shared" si="83"/>
        <v>26.47058824</v>
      </c>
      <c r="AF112" s="12">
        <f t="shared" ref="AF112:BB112" si="84">(COUNTIF(AF$2:AF$69, "&gt;"&amp;AF43)) * (100/68)</f>
        <v>82.35294118</v>
      </c>
      <c r="AG112" s="12">
        <f t="shared" si="84"/>
        <v>70.58823529</v>
      </c>
      <c r="AH112" s="12">
        <f t="shared" si="84"/>
        <v>85.29411765</v>
      </c>
      <c r="AI112" s="12">
        <f t="shared" si="84"/>
        <v>32.35294118</v>
      </c>
      <c r="AJ112" s="12">
        <f t="shared" si="84"/>
        <v>50</v>
      </c>
      <c r="AK112" s="12">
        <f t="shared" si="84"/>
        <v>51.47058824</v>
      </c>
      <c r="AL112" s="12">
        <f t="shared" si="84"/>
        <v>60.29411765</v>
      </c>
      <c r="AM112" s="12">
        <f t="shared" si="84"/>
        <v>8.823529412</v>
      </c>
      <c r="AN112" s="12">
        <f t="shared" si="84"/>
        <v>86.76470588</v>
      </c>
      <c r="AO112" s="12">
        <f t="shared" si="84"/>
        <v>88.23529412</v>
      </c>
      <c r="AP112" s="12">
        <f t="shared" si="84"/>
        <v>86.76470588</v>
      </c>
      <c r="AQ112" s="12">
        <f t="shared" si="84"/>
        <v>66.17647059</v>
      </c>
      <c r="AR112" s="12">
        <f t="shared" si="84"/>
        <v>39.70588235</v>
      </c>
      <c r="AS112" s="12">
        <f t="shared" si="84"/>
        <v>73.52941176</v>
      </c>
      <c r="AT112" s="12">
        <f t="shared" si="84"/>
        <v>13.23529412</v>
      </c>
      <c r="AU112" s="12">
        <f t="shared" si="84"/>
        <v>13.23529412</v>
      </c>
      <c r="AV112" s="12">
        <f t="shared" si="84"/>
        <v>29.41176471</v>
      </c>
      <c r="AW112" s="12">
        <f t="shared" si="84"/>
        <v>19.11764706</v>
      </c>
      <c r="AX112" s="12">
        <f t="shared" si="84"/>
        <v>66.17647059</v>
      </c>
      <c r="AY112" s="12">
        <f t="shared" si="84"/>
        <v>75</v>
      </c>
      <c r="AZ112" s="12">
        <f t="shared" si="84"/>
        <v>7.352941176</v>
      </c>
      <c r="BA112" s="12">
        <f t="shared" si="84"/>
        <v>25</v>
      </c>
      <c r="BB112" s="12">
        <f t="shared" si="84"/>
        <v>67.64705882</v>
      </c>
    </row>
    <row r="113">
      <c r="A113" s="2" t="s">
        <v>106</v>
      </c>
      <c r="B113" s="8">
        <f t="shared" ref="B113:AE113" si="85">(COUNTIF(B$2:B$69, "&lt;"&amp;B44)) * (100/68)</f>
        <v>45.58823529</v>
      </c>
      <c r="C113" s="8">
        <f t="shared" si="85"/>
        <v>1.470588235</v>
      </c>
      <c r="D113" s="8">
        <f t="shared" si="85"/>
        <v>5.882352941</v>
      </c>
      <c r="E113" s="8">
        <f t="shared" si="85"/>
        <v>75</v>
      </c>
      <c r="F113" s="8">
        <f t="shared" si="85"/>
        <v>91.17647059</v>
      </c>
      <c r="G113" s="8">
        <f t="shared" si="85"/>
        <v>5.882352941</v>
      </c>
      <c r="H113" s="8">
        <f t="shared" si="85"/>
        <v>0</v>
      </c>
      <c r="I113" s="8">
        <f t="shared" si="85"/>
        <v>0</v>
      </c>
      <c r="J113" s="8">
        <f t="shared" si="85"/>
        <v>20.58823529</v>
      </c>
      <c r="K113" s="8">
        <f t="shared" si="85"/>
        <v>23.52941176</v>
      </c>
      <c r="L113" s="8">
        <f t="shared" si="85"/>
        <v>23.52941176</v>
      </c>
      <c r="M113" s="8">
        <f t="shared" si="85"/>
        <v>51.47058824</v>
      </c>
      <c r="N113" s="8">
        <f t="shared" si="85"/>
        <v>63.23529412</v>
      </c>
      <c r="O113" s="8">
        <f t="shared" si="85"/>
        <v>19.11764706</v>
      </c>
      <c r="P113" s="8">
        <f t="shared" si="85"/>
        <v>17.64705882</v>
      </c>
      <c r="Q113" s="8">
        <f t="shared" si="85"/>
        <v>26.47058824</v>
      </c>
      <c r="R113" s="8">
        <f t="shared" si="85"/>
        <v>5.882352941</v>
      </c>
      <c r="S113" s="8">
        <f t="shared" si="85"/>
        <v>67.64705882</v>
      </c>
      <c r="T113" s="8">
        <f t="shared" si="85"/>
        <v>2.941176471</v>
      </c>
      <c r="U113" s="8">
        <f t="shared" si="85"/>
        <v>13.23529412</v>
      </c>
      <c r="V113" s="8">
        <f t="shared" si="85"/>
        <v>35.29411765</v>
      </c>
      <c r="W113" s="8">
        <f t="shared" si="85"/>
        <v>85.29411765</v>
      </c>
      <c r="X113" s="8">
        <f t="shared" si="85"/>
        <v>17.64705882</v>
      </c>
      <c r="Y113" s="8">
        <f t="shared" si="85"/>
        <v>5.882352941</v>
      </c>
      <c r="Z113" s="8">
        <f t="shared" si="85"/>
        <v>0</v>
      </c>
      <c r="AA113" s="8">
        <f t="shared" si="85"/>
        <v>0</v>
      </c>
      <c r="AB113" s="8">
        <f t="shared" si="85"/>
        <v>80.88235294</v>
      </c>
      <c r="AC113" s="8">
        <f t="shared" si="85"/>
        <v>51.47058824</v>
      </c>
      <c r="AD113" s="8">
        <f t="shared" si="85"/>
        <v>7.352941176</v>
      </c>
      <c r="AE113" s="8">
        <f t="shared" si="85"/>
        <v>35.29411765</v>
      </c>
      <c r="AF113" s="12">
        <f t="shared" ref="AF113:BB113" si="86">(COUNTIF(AF$2:AF$69, "&gt;"&amp;AF44)) * (100/68)</f>
        <v>7.352941176</v>
      </c>
      <c r="AG113" s="12">
        <f t="shared" si="86"/>
        <v>7.352941176</v>
      </c>
      <c r="AH113" s="12">
        <f t="shared" si="86"/>
        <v>80.88235294</v>
      </c>
      <c r="AI113" s="12">
        <f t="shared" si="86"/>
        <v>73.52941176</v>
      </c>
      <c r="AJ113" s="12">
        <f t="shared" si="86"/>
        <v>95.58823529</v>
      </c>
      <c r="AK113" s="12">
        <f t="shared" si="86"/>
        <v>95.58823529</v>
      </c>
      <c r="AL113" s="12">
        <f t="shared" si="86"/>
        <v>11.76470588</v>
      </c>
      <c r="AM113" s="12">
        <f t="shared" si="86"/>
        <v>4.411764706</v>
      </c>
      <c r="AN113" s="12">
        <f t="shared" si="86"/>
        <v>95.58823529</v>
      </c>
      <c r="AO113" s="12">
        <f t="shared" si="86"/>
        <v>42.64705882</v>
      </c>
      <c r="AP113" s="12">
        <f t="shared" si="86"/>
        <v>97.05882353</v>
      </c>
      <c r="AQ113" s="12">
        <f t="shared" si="86"/>
        <v>23.52941176</v>
      </c>
      <c r="AR113" s="12">
        <f t="shared" si="86"/>
        <v>13.23529412</v>
      </c>
      <c r="AS113" s="12">
        <f t="shared" si="86"/>
        <v>29.41176471</v>
      </c>
      <c r="AT113" s="12">
        <f t="shared" si="86"/>
        <v>20.58823529</v>
      </c>
      <c r="AU113" s="12">
        <f t="shared" si="86"/>
        <v>20.58823529</v>
      </c>
      <c r="AV113" s="12">
        <f t="shared" si="86"/>
        <v>77.94117647</v>
      </c>
      <c r="AW113" s="12">
        <f t="shared" si="86"/>
        <v>91.17647059</v>
      </c>
      <c r="AX113" s="12">
        <f t="shared" si="86"/>
        <v>45.58823529</v>
      </c>
      <c r="AY113" s="12">
        <f t="shared" si="86"/>
        <v>16.17647059</v>
      </c>
      <c r="AZ113" s="12">
        <f t="shared" si="86"/>
        <v>2.941176471</v>
      </c>
      <c r="BA113" s="12">
        <f t="shared" si="86"/>
        <v>64.70588235</v>
      </c>
      <c r="BB113" s="12">
        <f t="shared" si="86"/>
        <v>86.76470588</v>
      </c>
    </row>
    <row r="114">
      <c r="A114" s="2" t="s">
        <v>120</v>
      </c>
      <c r="B114" s="8">
        <f t="shared" ref="B114:AE114" si="87">(COUNTIF(B$2:B$69, "&lt;"&amp;B45)) * (100/68)</f>
        <v>45.58823529</v>
      </c>
      <c r="C114" s="8">
        <f t="shared" si="87"/>
        <v>14.70588235</v>
      </c>
      <c r="D114" s="8">
        <f t="shared" si="87"/>
        <v>2.941176471</v>
      </c>
      <c r="E114" s="8">
        <f t="shared" si="87"/>
        <v>36.76470588</v>
      </c>
      <c r="F114" s="8">
        <f t="shared" si="87"/>
        <v>48.52941176</v>
      </c>
      <c r="G114" s="8">
        <f t="shared" si="87"/>
        <v>1.470588235</v>
      </c>
      <c r="H114" s="8">
        <f t="shared" si="87"/>
        <v>30.88235294</v>
      </c>
      <c r="I114" s="8">
        <f t="shared" si="87"/>
        <v>0</v>
      </c>
      <c r="J114" s="8">
        <f t="shared" si="87"/>
        <v>1.470588235</v>
      </c>
      <c r="K114" s="8">
        <f t="shared" si="87"/>
        <v>20.58823529</v>
      </c>
      <c r="L114" s="8">
        <f t="shared" si="87"/>
        <v>2.941176471</v>
      </c>
      <c r="M114" s="8">
        <f t="shared" si="87"/>
        <v>42.64705882</v>
      </c>
      <c r="N114" s="8">
        <f t="shared" si="87"/>
        <v>60.29411765</v>
      </c>
      <c r="O114" s="8">
        <f t="shared" si="87"/>
        <v>17.64705882</v>
      </c>
      <c r="P114" s="8">
        <f t="shared" si="87"/>
        <v>2.941176471</v>
      </c>
      <c r="Q114" s="8">
        <f t="shared" si="87"/>
        <v>0</v>
      </c>
      <c r="R114" s="8">
        <f t="shared" si="87"/>
        <v>0</v>
      </c>
      <c r="S114" s="8">
        <f t="shared" si="87"/>
        <v>92.64705882</v>
      </c>
      <c r="T114" s="8">
        <f t="shared" si="87"/>
        <v>32.35294118</v>
      </c>
      <c r="U114" s="8">
        <f t="shared" si="87"/>
        <v>76.47058824</v>
      </c>
      <c r="V114" s="8">
        <f t="shared" si="87"/>
        <v>36.76470588</v>
      </c>
      <c r="W114" s="8">
        <f t="shared" si="87"/>
        <v>85.29411765</v>
      </c>
      <c r="X114" s="8">
        <f t="shared" si="87"/>
        <v>45.58823529</v>
      </c>
      <c r="Y114" s="8">
        <f t="shared" si="87"/>
        <v>0</v>
      </c>
      <c r="Z114" s="8">
        <f t="shared" si="87"/>
        <v>13.23529412</v>
      </c>
      <c r="AA114" s="8">
        <f t="shared" si="87"/>
        <v>4.411764706</v>
      </c>
      <c r="AB114" s="8">
        <f t="shared" si="87"/>
        <v>89.70588235</v>
      </c>
      <c r="AC114" s="8">
        <f t="shared" si="87"/>
        <v>51.47058824</v>
      </c>
      <c r="AD114" s="8">
        <f t="shared" si="87"/>
        <v>66.17647059</v>
      </c>
      <c r="AE114" s="8">
        <f t="shared" si="87"/>
        <v>42.64705882</v>
      </c>
      <c r="AF114" s="12">
        <f t="shared" ref="AF114:BB114" si="88">(COUNTIF(AF$2:AF$69, "&gt;"&amp;AF45)) * (100/68)</f>
        <v>13.23529412</v>
      </c>
      <c r="AG114" s="12">
        <f t="shared" si="88"/>
        <v>4.411764706</v>
      </c>
      <c r="AH114" s="12">
        <f t="shared" si="88"/>
        <v>91.17647059</v>
      </c>
      <c r="AI114" s="12">
        <f t="shared" si="88"/>
        <v>70.58823529</v>
      </c>
      <c r="AJ114" s="12">
        <f t="shared" si="88"/>
        <v>72.05882353</v>
      </c>
      <c r="AK114" s="12">
        <f t="shared" si="88"/>
        <v>42.64705882</v>
      </c>
      <c r="AL114" s="12">
        <f t="shared" si="88"/>
        <v>22.05882353</v>
      </c>
      <c r="AM114" s="12">
        <f t="shared" si="88"/>
        <v>83.82352941</v>
      </c>
      <c r="AN114" s="12">
        <f t="shared" si="88"/>
        <v>94.11764706</v>
      </c>
      <c r="AO114" s="12">
        <f t="shared" si="88"/>
        <v>92.64705882</v>
      </c>
      <c r="AP114" s="12">
        <f t="shared" si="88"/>
        <v>92.64705882</v>
      </c>
      <c r="AQ114" s="12">
        <f t="shared" si="88"/>
        <v>75</v>
      </c>
      <c r="AR114" s="12">
        <f t="shared" si="88"/>
        <v>27.94117647</v>
      </c>
      <c r="AS114" s="12">
        <f t="shared" si="88"/>
        <v>77.94117647</v>
      </c>
      <c r="AT114" s="12">
        <f t="shared" si="88"/>
        <v>77.94117647</v>
      </c>
      <c r="AU114" s="12">
        <f t="shared" si="88"/>
        <v>80.88235294</v>
      </c>
      <c r="AV114" s="12">
        <f t="shared" si="88"/>
        <v>48.52941176</v>
      </c>
      <c r="AW114" s="12">
        <f t="shared" si="88"/>
        <v>35.29411765</v>
      </c>
      <c r="AX114" s="12">
        <f t="shared" si="88"/>
        <v>32.35294118</v>
      </c>
      <c r="AY114" s="12">
        <f t="shared" si="88"/>
        <v>36.76470588</v>
      </c>
      <c r="AZ114" s="12">
        <f t="shared" si="88"/>
        <v>25</v>
      </c>
      <c r="BA114" s="12">
        <f t="shared" si="88"/>
        <v>57.35294118</v>
      </c>
      <c r="BB114" s="12">
        <f t="shared" si="88"/>
        <v>91.17647059</v>
      </c>
    </row>
    <row r="115">
      <c r="A115" s="2" t="s">
        <v>73</v>
      </c>
      <c r="B115" s="8">
        <f t="shared" ref="B115:AE115" si="89">(COUNTIF(B$2:B$69, "&lt;"&amp;B46)) * (100/68)</f>
        <v>45.58823529</v>
      </c>
      <c r="C115" s="8">
        <f t="shared" si="89"/>
        <v>26.47058824</v>
      </c>
      <c r="D115" s="8">
        <f t="shared" si="89"/>
        <v>51.47058824</v>
      </c>
      <c r="E115" s="8">
        <f t="shared" si="89"/>
        <v>32.35294118</v>
      </c>
      <c r="F115" s="8">
        <f t="shared" si="89"/>
        <v>33.82352941</v>
      </c>
      <c r="G115" s="8">
        <f t="shared" si="89"/>
        <v>69.11764706</v>
      </c>
      <c r="H115" s="8">
        <f t="shared" si="89"/>
        <v>48.52941176</v>
      </c>
      <c r="I115" s="8">
        <f t="shared" si="89"/>
        <v>0</v>
      </c>
      <c r="J115" s="8">
        <f t="shared" si="89"/>
        <v>38.23529412</v>
      </c>
      <c r="K115" s="8">
        <f t="shared" si="89"/>
        <v>42.64705882</v>
      </c>
      <c r="L115" s="8">
        <f t="shared" si="89"/>
        <v>29.41176471</v>
      </c>
      <c r="M115" s="8">
        <f t="shared" si="89"/>
        <v>7.352941176</v>
      </c>
      <c r="N115" s="8">
        <f t="shared" si="89"/>
        <v>10.29411765</v>
      </c>
      <c r="O115" s="8">
        <f t="shared" si="89"/>
        <v>51.47058824</v>
      </c>
      <c r="P115" s="8">
        <f t="shared" si="89"/>
        <v>85.29411765</v>
      </c>
      <c r="Q115" s="8">
        <f t="shared" si="89"/>
        <v>63.23529412</v>
      </c>
      <c r="R115" s="8">
        <f t="shared" si="89"/>
        <v>85.29411765</v>
      </c>
      <c r="S115" s="8">
        <f t="shared" si="89"/>
        <v>45.58823529</v>
      </c>
      <c r="T115" s="8">
        <f t="shared" si="89"/>
        <v>58.82352941</v>
      </c>
      <c r="U115" s="8">
        <f t="shared" si="89"/>
        <v>58.82352941</v>
      </c>
      <c r="V115" s="8">
        <f t="shared" si="89"/>
        <v>45.58823529</v>
      </c>
      <c r="W115" s="8">
        <f t="shared" si="89"/>
        <v>10.29411765</v>
      </c>
      <c r="X115" s="8">
        <f t="shared" si="89"/>
        <v>69.11764706</v>
      </c>
      <c r="Y115" s="8">
        <f t="shared" si="89"/>
        <v>55.88235294</v>
      </c>
      <c r="Z115" s="8">
        <f t="shared" si="89"/>
        <v>72.05882353</v>
      </c>
      <c r="AA115" s="8">
        <f t="shared" si="89"/>
        <v>30.88235294</v>
      </c>
      <c r="AB115" s="8">
        <f t="shared" si="89"/>
        <v>85.29411765</v>
      </c>
      <c r="AC115" s="8">
        <f t="shared" si="89"/>
        <v>41.17647059</v>
      </c>
      <c r="AD115" s="8">
        <f t="shared" si="89"/>
        <v>67.64705882</v>
      </c>
      <c r="AE115" s="8">
        <f t="shared" si="89"/>
        <v>60.29411765</v>
      </c>
      <c r="AF115" s="12">
        <f t="shared" ref="AF115:BB115" si="90">(COUNTIF(AF$2:AF$69, "&gt;"&amp;AF46)) * (100/68)</f>
        <v>26.47058824</v>
      </c>
      <c r="AG115" s="12">
        <f t="shared" si="90"/>
        <v>35.29411765</v>
      </c>
      <c r="AH115" s="12">
        <f t="shared" si="90"/>
        <v>7.352941176</v>
      </c>
      <c r="AI115" s="12">
        <f t="shared" si="90"/>
        <v>11.76470588</v>
      </c>
      <c r="AJ115" s="12">
        <f t="shared" si="90"/>
        <v>36.76470588</v>
      </c>
      <c r="AK115" s="12">
        <f t="shared" si="90"/>
        <v>52.94117647</v>
      </c>
      <c r="AL115" s="12">
        <f t="shared" si="90"/>
        <v>67.64705882</v>
      </c>
      <c r="AM115" s="12">
        <f t="shared" si="90"/>
        <v>61.76470588</v>
      </c>
      <c r="AN115" s="12">
        <f t="shared" si="90"/>
        <v>33.82352941</v>
      </c>
      <c r="AO115" s="12">
        <f t="shared" si="90"/>
        <v>38.23529412</v>
      </c>
      <c r="AP115" s="12">
        <f t="shared" si="90"/>
        <v>60.29411765</v>
      </c>
      <c r="AQ115" s="12">
        <f t="shared" si="90"/>
        <v>42.64705882</v>
      </c>
      <c r="AR115" s="12">
        <f t="shared" si="90"/>
        <v>11.76470588</v>
      </c>
      <c r="AS115" s="12">
        <f t="shared" si="90"/>
        <v>38.23529412</v>
      </c>
      <c r="AT115" s="12">
        <f t="shared" si="90"/>
        <v>39.70588235</v>
      </c>
      <c r="AU115" s="12">
        <f t="shared" si="90"/>
        <v>39.70588235</v>
      </c>
      <c r="AV115" s="12">
        <f t="shared" si="90"/>
        <v>41.17647059</v>
      </c>
      <c r="AW115" s="12">
        <f t="shared" si="90"/>
        <v>30.88235294</v>
      </c>
      <c r="AX115" s="12">
        <f t="shared" si="90"/>
        <v>22.05882353</v>
      </c>
      <c r="AY115" s="12">
        <f t="shared" si="90"/>
        <v>80.88235294</v>
      </c>
      <c r="AZ115" s="12">
        <f t="shared" si="90"/>
        <v>83.82352941</v>
      </c>
      <c r="BA115" s="12">
        <f t="shared" si="90"/>
        <v>45.58823529</v>
      </c>
      <c r="BB115" s="12">
        <f t="shared" si="90"/>
        <v>25</v>
      </c>
    </row>
    <row r="116">
      <c r="A116" s="2" t="s">
        <v>74</v>
      </c>
      <c r="B116" s="8">
        <f t="shared" ref="B116:AE116" si="91">(COUNTIF(B$2:B$69, "&lt;"&amp;B47)) * (100/68)</f>
        <v>45.58823529</v>
      </c>
      <c r="C116" s="8">
        <f t="shared" si="91"/>
        <v>52.94117647</v>
      </c>
      <c r="D116" s="8">
        <f t="shared" si="91"/>
        <v>66.17647059</v>
      </c>
      <c r="E116" s="8">
        <f t="shared" si="91"/>
        <v>73.52941176</v>
      </c>
      <c r="F116" s="8">
        <f t="shared" si="91"/>
        <v>80.88235294</v>
      </c>
      <c r="G116" s="8">
        <f t="shared" si="91"/>
        <v>76.47058824</v>
      </c>
      <c r="H116" s="8">
        <f t="shared" si="91"/>
        <v>67.64705882</v>
      </c>
      <c r="I116" s="8">
        <f t="shared" si="91"/>
        <v>0</v>
      </c>
      <c r="J116" s="8">
        <f t="shared" si="91"/>
        <v>95.58823529</v>
      </c>
      <c r="K116" s="8">
        <f t="shared" si="91"/>
        <v>85.29411765</v>
      </c>
      <c r="L116" s="8">
        <f t="shared" si="91"/>
        <v>94.11764706</v>
      </c>
      <c r="M116" s="8">
        <f t="shared" si="91"/>
        <v>94.11764706</v>
      </c>
      <c r="N116" s="8">
        <f t="shared" si="91"/>
        <v>91.17647059</v>
      </c>
      <c r="O116" s="8">
        <f t="shared" si="91"/>
        <v>73.52941176</v>
      </c>
      <c r="P116" s="8">
        <f t="shared" si="91"/>
        <v>44.11764706</v>
      </c>
      <c r="Q116" s="8">
        <f t="shared" si="91"/>
        <v>95.58823529</v>
      </c>
      <c r="R116" s="8">
        <f t="shared" si="91"/>
        <v>32.35294118</v>
      </c>
      <c r="S116" s="8">
        <f t="shared" si="91"/>
        <v>54.41176471</v>
      </c>
      <c r="T116" s="8">
        <f t="shared" si="91"/>
        <v>88.23529412</v>
      </c>
      <c r="U116" s="8">
        <f t="shared" si="91"/>
        <v>77.94117647</v>
      </c>
      <c r="V116" s="8">
        <f t="shared" si="91"/>
        <v>98.52941176</v>
      </c>
      <c r="W116" s="8">
        <f t="shared" si="91"/>
        <v>27.94117647</v>
      </c>
      <c r="X116" s="8">
        <f t="shared" si="91"/>
        <v>33.82352941</v>
      </c>
      <c r="Y116" s="8">
        <f t="shared" si="91"/>
        <v>91.17647059</v>
      </c>
      <c r="Z116" s="8">
        <f t="shared" si="91"/>
        <v>92.64705882</v>
      </c>
      <c r="AA116" s="8">
        <f t="shared" si="91"/>
        <v>94.11764706</v>
      </c>
      <c r="AB116" s="8">
        <f t="shared" si="91"/>
        <v>50</v>
      </c>
      <c r="AC116" s="8">
        <f t="shared" si="91"/>
        <v>61.76470588</v>
      </c>
      <c r="AD116" s="8">
        <f t="shared" si="91"/>
        <v>41.17647059</v>
      </c>
      <c r="AE116" s="8">
        <f t="shared" si="91"/>
        <v>89.70588235</v>
      </c>
      <c r="AF116" s="12">
        <f t="shared" ref="AF116:BB116" si="92">(COUNTIF(AF$2:AF$69, "&gt;"&amp;AF47)) * (100/68)</f>
        <v>45.58823529</v>
      </c>
      <c r="AG116" s="12">
        <f t="shared" si="92"/>
        <v>50</v>
      </c>
      <c r="AH116" s="12">
        <f t="shared" si="92"/>
        <v>10.29411765</v>
      </c>
      <c r="AI116" s="12">
        <f t="shared" si="92"/>
        <v>76.47058824</v>
      </c>
      <c r="AJ116" s="12">
        <f t="shared" si="92"/>
        <v>58.82352941</v>
      </c>
      <c r="AK116" s="12">
        <f t="shared" si="92"/>
        <v>52.94117647</v>
      </c>
      <c r="AL116" s="12">
        <f t="shared" si="92"/>
        <v>25</v>
      </c>
      <c r="AM116" s="12">
        <f t="shared" si="92"/>
        <v>73.52941176</v>
      </c>
      <c r="AN116" s="12">
        <f t="shared" si="92"/>
        <v>1.470588235</v>
      </c>
      <c r="AO116" s="12">
        <f t="shared" si="92"/>
        <v>20.58823529</v>
      </c>
      <c r="AP116" s="12">
        <f t="shared" si="92"/>
        <v>4.411764706</v>
      </c>
      <c r="AQ116" s="12">
        <f t="shared" si="92"/>
        <v>33.82352941</v>
      </c>
      <c r="AR116" s="12">
        <f t="shared" si="92"/>
        <v>23.52941176</v>
      </c>
      <c r="AS116" s="12">
        <f t="shared" si="92"/>
        <v>4.411764706</v>
      </c>
      <c r="AT116" s="12">
        <f t="shared" si="92"/>
        <v>54.41176471</v>
      </c>
      <c r="AU116" s="12">
        <f t="shared" si="92"/>
        <v>58.82352941</v>
      </c>
      <c r="AV116" s="12">
        <f t="shared" si="92"/>
        <v>67.64705882</v>
      </c>
      <c r="AW116" s="12">
        <f t="shared" si="92"/>
        <v>69.11764706</v>
      </c>
      <c r="AX116" s="12">
        <f t="shared" si="92"/>
        <v>2.941176471</v>
      </c>
      <c r="AY116" s="12">
        <f t="shared" si="92"/>
        <v>11.76470588</v>
      </c>
      <c r="AZ116" s="12">
        <f t="shared" si="92"/>
        <v>75</v>
      </c>
      <c r="BA116" s="12">
        <f t="shared" si="92"/>
        <v>54.41176471</v>
      </c>
      <c r="BB116" s="12">
        <f t="shared" si="92"/>
        <v>5.882352941</v>
      </c>
    </row>
    <row r="117">
      <c r="A117" s="2" t="s">
        <v>107</v>
      </c>
      <c r="B117" s="8">
        <f t="shared" ref="B117:AE117" si="93">(COUNTIF(B$2:B$69, "&lt;"&amp;B48)) * (100/68)</f>
        <v>0</v>
      </c>
      <c r="C117" s="8">
        <f t="shared" si="93"/>
        <v>60.29411765</v>
      </c>
      <c r="D117" s="8">
        <f t="shared" si="93"/>
        <v>66.17647059</v>
      </c>
      <c r="E117" s="8">
        <f t="shared" si="93"/>
        <v>10.29411765</v>
      </c>
      <c r="F117" s="8">
        <f t="shared" si="93"/>
        <v>20.58823529</v>
      </c>
      <c r="G117" s="8">
        <f t="shared" si="93"/>
        <v>27.94117647</v>
      </c>
      <c r="H117" s="8">
        <f t="shared" si="93"/>
        <v>0</v>
      </c>
      <c r="I117" s="8">
        <f t="shared" si="93"/>
        <v>0</v>
      </c>
      <c r="J117" s="8">
        <f t="shared" si="93"/>
        <v>41.17647059</v>
      </c>
      <c r="K117" s="8">
        <f t="shared" si="93"/>
        <v>33.82352941</v>
      </c>
      <c r="L117" s="8">
        <f t="shared" si="93"/>
        <v>57.35294118</v>
      </c>
      <c r="M117" s="8">
        <f t="shared" si="93"/>
        <v>29.41176471</v>
      </c>
      <c r="N117" s="8">
        <f t="shared" si="93"/>
        <v>35.29411765</v>
      </c>
      <c r="O117" s="8">
        <f t="shared" si="93"/>
        <v>48.52941176</v>
      </c>
      <c r="P117" s="8">
        <f t="shared" si="93"/>
        <v>70.58823529</v>
      </c>
      <c r="Q117" s="8">
        <f t="shared" si="93"/>
        <v>70.58823529</v>
      </c>
      <c r="R117" s="8">
        <f t="shared" si="93"/>
        <v>4.411764706</v>
      </c>
      <c r="S117" s="8">
        <f t="shared" si="93"/>
        <v>29.41176471</v>
      </c>
      <c r="T117" s="8">
        <f t="shared" si="93"/>
        <v>52.94117647</v>
      </c>
      <c r="U117" s="8">
        <f t="shared" si="93"/>
        <v>29.41176471</v>
      </c>
      <c r="V117" s="8">
        <f t="shared" si="93"/>
        <v>45.58823529</v>
      </c>
      <c r="W117" s="8">
        <f t="shared" si="93"/>
        <v>70.58823529</v>
      </c>
      <c r="X117" s="8">
        <f t="shared" si="93"/>
        <v>14.70588235</v>
      </c>
      <c r="Y117" s="8">
        <f t="shared" si="93"/>
        <v>47.05882353</v>
      </c>
      <c r="Z117" s="8">
        <f t="shared" si="93"/>
        <v>33.82352941</v>
      </c>
      <c r="AA117" s="8">
        <f t="shared" si="93"/>
        <v>22.05882353</v>
      </c>
      <c r="AB117" s="8">
        <f t="shared" si="93"/>
        <v>66.17647059</v>
      </c>
      <c r="AC117" s="8">
        <f t="shared" si="93"/>
        <v>5.882352941</v>
      </c>
      <c r="AD117" s="8">
        <f t="shared" si="93"/>
        <v>35.29411765</v>
      </c>
      <c r="AE117" s="8">
        <f t="shared" si="93"/>
        <v>42.64705882</v>
      </c>
      <c r="AF117" s="12">
        <f t="shared" ref="AF117:BB117" si="94">(COUNTIF(AF$2:AF$69, "&gt;"&amp;AF48)) * (100/68)</f>
        <v>54.41176471</v>
      </c>
      <c r="AG117" s="12">
        <f t="shared" si="94"/>
        <v>70.58823529</v>
      </c>
      <c r="AH117" s="12">
        <f t="shared" si="94"/>
        <v>50</v>
      </c>
      <c r="AI117" s="12">
        <f t="shared" si="94"/>
        <v>38.23529412</v>
      </c>
      <c r="AJ117" s="12">
        <f t="shared" si="94"/>
        <v>47.05882353</v>
      </c>
      <c r="AK117" s="12">
        <f t="shared" si="94"/>
        <v>23.52941176</v>
      </c>
      <c r="AL117" s="12">
        <f t="shared" si="94"/>
        <v>29.41176471</v>
      </c>
      <c r="AM117" s="12">
        <f t="shared" si="94"/>
        <v>26.47058824</v>
      </c>
      <c r="AN117" s="12">
        <f t="shared" si="94"/>
        <v>50</v>
      </c>
      <c r="AO117" s="12">
        <f t="shared" si="94"/>
        <v>32.35294118</v>
      </c>
      <c r="AP117" s="12">
        <f t="shared" si="94"/>
        <v>67.64705882</v>
      </c>
      <c r="AQ117" s="12">
        <f t="shared" si="94"/>
        <v>26.47058824</v>
      </c>
      <c r="AR117" s="12">
        <f t="shared" si="94"/>
        <v>32.35294118</v>
      </c>
      <c r="AS117" s="12">
        <f t="shared" si="94"/>
        <v>39.70588235</v>
      </c>
      <c r="AT117" s="12">
        <f t="shared" si="94"/>
        <v>27.94117647</v>
      </c>
      <c r="AU117" s="12">
        <f t="shared" si="94"/>
        <v>19.11764706</v>
      </c>
      <c r="AV117" s="12">
        <f t="shared" si="94"/>
        <v>17.64705882</v>
      </c>
      <c r="AW117" s="12">
        <f t="shared" si="94"/>
        <v>29.41176471</v>
      </c>
      <c r="AX117" s="12">
        <f t="shared" si="94"/>
        <v>66.17647059</v>
      </c>
      <c r="AY117" s="12">
        <f t="shared" si="94"/>
        <v>26.47058824</v>
      </c>
      <c r="AZ117" s="12">
        <f t="shared" si="94"/>
        <v>25</v>
      </c>
      <c r="BA117" s="12">
        <f t="shared" si="94"/>
        <v>10.29411765</v>
      </c>
      <c r="BB117" s="12">
        <f t="shared" si="94"/>
        <v>35.29411765</v>
      </c>
    </row>
    <row r="118">
      <c r="A118" s="2" t="s">
        <v>108</v>
      </c>
      <c r="B118" s="8">
        <f t="shared" ref="B118:AE118" si="95">(COUNTIF(B$2:B$69, "&lt;"&amp;B49)) * (100/68)</f>
        <v>45.58823529</v>
      </c>
      <c r="C118" s="8">
        <f t="shared" si="95"/>
        <v>52.94117647</v>
      </c>
      <c r="D118" s="8">
        <f t="shared" si="95"/>
        <v>66.17647059</v>
      </c>
      <c r="E118" s="8">
        <f t="shared" si="95"/>
        <v>58.82352941</v>
      </c>
      <c r="F118" s="8">
        <f t="shared" si="95"/>
        <v>51.47058824</v>
      </c>
      <c r="G118" s="8">
        <f t="shared" si="95"/>
        <v>44.11764706</v>
      </c>
      <c r="H118" s="8">
        <f t="shared" si="95"/>
        <v>58.82352941</v>
      </c>
      <c r="I118" s="8">
        <f t="shared" si="95"/>
        <v>0</v>
      </c>
      <c r="J118" s="8">
        <f t="shared" si="95"/>
        <v>4.411764706</v>
      </c>
      <c r="K118" s="8">
        <f t="shared" si="95"/>
        <v>8.823529412</v>
      </c>
      <c r="L118" s="8">
        <f t="shared" si="95"/>
        <v>11.76470588</v>
      </c>
      <c r="M118" s="8">
        <f t="shared" si="95"/>
        <v>20.58823529</v>
      </c>
      <c r="N118" s="8">
        <f t="shared" si="95"/>
        <v>44.11764706</v>
      </c>
      <c r="O118" s="8">
        <f t="shared" si="95"/>
        <v>8.823529412</v>
      </c>
      <c r="P118" s="8">
        <f t="shared" si="95"/>
        <v>10.29411765</v>
      </c>
      <c r="Q118" s="8">
        <f t="shared" si="95"/>
        <v>11.76470588</v>
      </c>
      <c r="R118" s="8">
        <f t="shared" si="95"/>
        <v>80.88235294</v>
      </c>
      <c r="S118" s="8">
        <f t="shared" si="95"/>
        <v>85.29411765</v>
      </c>
      <c r="T118" s="8">
        <f t="shared" si="95"/>
        <v>29.41176471</v>
      </c>
      <c r="U118" s="8">
        <f t="shared" si="95"/>
        <v>66.17647059</v>
      </c>
      <c r="V118" s="8">
        <f t="shared" si="95"/>
        <v>11.76470588</v>
      </c>
      <c r="W118" s="8">
        <f t="shared" si="95"/>
        <v>45.58823529</v>
      </c>
      <c r="X118" s="8">
        <f t="shared" si="95"/>
        <v>4.411764706</v>
      </c>
      <c r="Y118" s="8">
        <f t="shared" si="95"/>
        <v>32.35294118</v>
      </c>
      <c r="Z118" s="8">
        <f t="shared" si="95"/>
        <v>20.58823529</v>
      </c>
      <c r="AA118" s="8">
        <f t="shared" si="95"/>
        <v>2.941176471</v>
      </c>
      <c r="AB118" s="8">
        <f t="shared" si="95"/>
        <v>94.11764706</v>
      </c>
      <c r="AC118" s="8">
        <f t="shared" si="95"/>
        <v>29.41176471</v>
      </c>
      <c r="AD118" s="8">
        <f t="shared" si="95"/>
        <v>76.47058824</v>
      </c>
      <c r="AE118" s="8">
        <f t="shared" si="95"/>
        <v>95.58823529</v>
      </c>
      <c r="AF118" s="12">
        <f t="shared" ref="AF118:BB118" si="96">(COUNTIF(AF$2:AF$69, "&gt;"&amp;AF49)) * (100/68)</f>
        <v>45.58823529</v>
      </c>
      <c r="AG118" s="12">
        <f t="shared" si="96"/>
        <v>66.17647059</v>
      </c>
      <c r="AH118" s="12">
        <f t="shared" si="96"/>
        <v>50</v>
      </c>
      <c r="AI118" s="12">
        <f t="shared" si="96"/>
        <v>82.35294118</v>
      </c>
      <c r="AJ118" s="12">
        <f t="shared" si="96"/>
        <v>0</v>
      </c>
      <c r="AK118" s="12">
        <f t="shared" si="96"/>
        <v>0</v>
      </c>
      <c r="AL118" s="12">
        <f t="shared" si="96"/>
        <v>32.35294118</v>
      </c>
      <c r="AM118" s="12">
        <f t="shared" si="96"/>
        <v>20.58823529</v>
      </c>
      <c r="AN118" s="12">
        <f t="shared" si="96"/>
        <v>85.29411765</v>
      </c>
      <c r="AO118" s="12">
        <f t="shared" si="96"/>
        <v>83.82352941</v>
      </c>
      <c r="AP118" s="12">
        <f t="shared" si="96"/>
        <v>92.64705882</v>
      </c>
      <c r="AQ118" s="12">
        <f t="shared" si="96"/>
        <v>52.94117647</v>
      </c>
      <c r="AR118" s="12">
        <f t="shared" si="96"/>
        <v>4.411764706</v>
      </c>
      <c r="AS118" s="12">
        <f t="shared" si="96"/>
        <v>57.35294118</v>
      </c>
      <c r="AT118" s="12">
        <f t="shared" si="96"/>
        <v>27.94117647</v>
      </c>
      <c r="AU118" s="12">
        <f t="shared" si="96"/>
        <v>26.47058824</v>
      </c>
      <c r="AV118" s="12">
        <f t="shared" si="96"/>
        <v>95.58823529</v>
      </c>
      <c r="AW118" s="12">
        <f t="shared" si="96"/>
        <v>77.94117647</v>
      </c>
      <c r="AX118" s="12">
        <f t="shared" si="96"/>
        <v>25</v>
      </c>
      <c r="AY118" s="12">
        <f t="shared" si="96"/>
        <v>8.823529412</v>
      </c>
      <c r="AZ118" s="12">
        <f t="shared" si="96"/>
        <v>36.76470588</v>
      </c>
      <c r="BA118" s="12">
        <f t="shared" si="96"/>
        <v>2.941176471</v>
      </c>
      <c r="BB118" s="12">
        <f t="shared" si="96"/>
        <v>67.64705882</v>
      </c>
    </row>
    <row r="119">
      <c r="A119" s="2" t="s">
        <v>75</v>
      </c>
      <c r="B119" s="8">
        <f t="shared" ref="B119:AE119" si="97">(COUNTIF(B$2:B$69, "&lt;"&amp;B50)) * (100/68)</f>
        <v>45.58823529</v>
      </c>
      <c r="C119" s="8">
        <f t="shared" si="97"/>
        <v>26.47058824</v>
      </c>
      <c r="D119" s="8">
        <f t="shared" si="97"/>
        <v>8.823529412</v>
      </c>
      <c r="E119" s="8">
        <f t="shared" si="97"/>
        <v>42.64705882</v>
      </c>
      <c r="F119" s="8">
        <f t="shared" si="97"/>
        <v>72.05882353</v>
      </c>
      <c r="G119" s="8">
        <f t="shared" si="97"/>
        <v>60.29411765</v>
      </c>
      <c r="H119" s="8">
        <f t="shared" si="97"/>
        <v>0</v>
      </c>
      <c r="I119" s="8">
        <f t="shared" si="97"/>
        <v>0</v>
      </c>
      <c r="J119" s="8">
        <f t="shared" si="97"/>
        <v>41.17647059</v>
      </c>
      <c r="K119" s="8">
        <f t="shared" si="97"/>
        <v>27.94117647</v>
      </c>
      <c r="L119" s="8">
        <f t="shared" si="97"/>
        <v>61.76470588</v>
      </c>
      <c r="M119" s="8">
        <f t="shared" si="97"/>
        <v>4.411764706</v>
      </c>
      <c r="N119" s="8">
        <f t="shared" si="97"/>
        <v>1.470588235</v>
      </c>
      <c r="O119" s="8">
        <f t="shared" si="97"/>
        <v>64.70588235</v>
      </c>
      <c r="P119" s="8">
        <f t="shared" si="97"/>
        <v>97.05882353</v>
      </c>
      <c r="Q119" s="8">
        <f t="shared" si="97"/>
        <v>89.70588235</v>
      </c>
      <c r="R119" s="8">
        <f t="shared" si="97"/>
        <v>52.94117647</v>
      </c>
      <c r="S119" s="8">
        <f t="shared" si="97"/>
        <v>1.470588235</v>
      </c>
      <c r="T119" s="8">
        <f t="shared" si="97"/>
        <v>73.52941176</v>
      </c>
      <c r="U119" s="8">
        <f t="shared" si="97"/>
        <v>8.823529412</v>
      </c>
      <c r="V119" s="8">
        <f t="shared" si="97"/>
        <v>33.82352941</v>
      </c>
      <c r="W119" s="8">
        <f t="shared" si="97"/>
        <v>0</v>
      </c>
      <c r="X119" s="8">
        <f t="shared" si="97"/>
        <v>2.941176471</v>
      </c>
      <c r="Y119" s="8">
        <f t="shared" si="97"/>
        <v>22.05882353</v>
      </c>
      <c r="Z119" s="8">
        <f t="shared" si="97"/>
        <v>69.11764706</v>
      </c>
      <c r="AA119" s="8">
        <f t="shared" si="97"/>
        <v>50</v>
      </c>
      <c r="AB119" s="8">
        <f t="shared" si="97"/>
        <v>63.23529412</v>
      </c>
      <c r="AC119" s="8">
        <f t="shared" si="97"/>
        <v>35.29411765</v>
      </c>
      <c r="AD119" s="8">
        <f t="shared" si="97"/>
        <v>22.05882353</v>
      </c>
      <c r="AE119" s="8">
        <f t="shared" si="97"/>
        <v>42.64705882</v>
      </c>
      <c r="AF119" s="12">
        <f t="shared" ref="AF119:BB119" si="98">(COUNTIF(AF$2:AF$69, "&gt;"&amp;AF50)) * (100/68)</f>
        <v>7.352941176</v>
      </c>
      <c r="AG119" s="12">
        <f t="shared" si="98"/>
        <v>0</v>
      </c>
      <c r="AH119" s="12">
        <f t="shared" si="98"/>
        <v>4.411764706</v>
      </c>
      <c r="AI119" s="12">
        <f t="shared" si="98"/>
        <v>5.882352941</v>
      </c>
      <c r="AJ119" s="12">
        <f t="shared" si="98"/>
        <v>98.52941176</v>
      </c>
      <c r="AK119" s="12">
        <f t="shared" si="98"/>
        <v>98.52941176</v>
      </c>
      <c r="AL119" s="12">
        <f t="shared" si="98"/>
        <v>97.05882353</v>
      </c>
      <c r="AM119" s="12">
        <f t="shared" si="98"/>
        <v>79.41176471</v>
      </c>
      <c r="AN119" s="12">
        <f t="shared" si="98"/>
        <v>29.41176471</v>
      </c>
      <c r="AO119" s="12">
        <f t="shared" si="98"/>
        <v>29.41176471</v>
      </c>
      <c r="AP119" s="12">
        <f t="shared" si="98"/>
        <v>38.23529412</v>
      </c>
      <c r="AQ119" s="12">
        <f t="shared" si="98"/>
        <v>33.82352941</v>
      </c>
      <c r="AR119" s="12">
        <f t="shared" si="98"/>
        <v>27.94117647</v>
      </c>
      <c r="AS119" s="12">
        <f t="shared" si="98"/>
        <v>32.35294118</v>
      </c>
      <c r="AT119" s="12">
        <f t="shared" si="98"/>
        <v>82.35294118</v>
      </c>
      <c r="AU119" s="12">
        <f t="shared" si="98"/>
        <v>80.88235294</v>
      </c>
      <c r="AV119" s="12">
        <f t="shared" si="98"/>
        <v>4.411764706</v>
      </c>
      <c r="AW119" s="12">
        <f t="shared" si="98"/>
        <v>19.11764706</v>
      </c>
      <c r="AX119" s="12">
        <f t="shared" si="98"/>
        <v>13.23529412</v>
      </c>
      <c r="AY119" s="12">
        <f t="shared" si="98"/>
        <v>94.11764706</v>
      </c>
      <c r="AZ119" s="12">
        <f t="shared" si="98"/>
        <v>98.52941176</v>
      </c>
      <c r="BA119" s="12">
        <f t="shared" si="98"/>
        <v>98.52941176</v>
      </c>
      <c r="BB119" s="12">
        <f t="shared" si="98"/>
        <v>44.11764706</v>
      </c>
    </row>
    <row r="120">
      <c r="A120" s="2" t="s">
        <v>76</v>
      </c>
      <c r="B120" s="8">
        <f t="shared" ref="B120:AE120" si="99">(COUNTIF(B$2:B$69, "&lt;"&amp;B51)) * (100/68)</f>
        <v>45.58823529</v>
      </c>
      <c r="C120" s="8">
        <f t="shared" si="99"/>
        <v>60.29411765</v>
      </c>
      <c r="D120" s="8">
        <f t="shared" si="99"/>
        <v>32.35294118</v>
      </c>
      <c r="E120" s="8">
        <f t="shared" si="99"/>
        <v>92.64705882</v>
      </c>
      <c r="F120" s="8">
        <f t="shared" si="99"/>
        <v>92.64705882</v>
      </c>
      <c r="G120" s="8">
        <f t="shared" si="99"/>
        <v>47.05882353</v>
      </c>
      <c r="H120" s="8">
        <f t="shared" si="99"/>
        <v>67.64705882</v>
      </c>
      <c r="I120" s="8">
        <f t="shared" si="99"/>
        <v>0</v>
      </c>
      <c r="J120" s="8">
        <f t="shared" si="99"/>
        <v>76.47058824</v>
      </c>
      <c r="K120" s="8">
        <f t="shared" si="99"/>
        <v>75</v>
      </c>
      <c r="L120" s="8">
        <f t="shared" si="99"/>
        <v>69.11764706</v>
      </c>
      <c r="M120" s="8">
        <f t="shared" si="99"/>
        <v>80.88235294</v>
      </c>
      <c r="N120" s="8">
        <f t="shared" si="99"/>
        <v>75</v>
      </c>
      <c r="O120" s="8">
        <f t="shared" si="99"/>
        <v>70.58823529</v>
      </c>
      <c r="P120" s="8">
        <f t="shared" si="99"/>
        <v>30.88235294</v>
      </c>
      <c r="Q120" s="8">
        <f t="shared" si="99"/>
        <v>26.47058824</v>
      </c>
      <c r="R120" s="8">
        <f t="shared" si="99"/>
        <v>79.41176471</v>
      </c>
      <c r="S120" s="8">
        <f t="shared" si="99"/>
        <v>33.82352941</v>
      </c>
      <c r="T120" s="8">
        <f t="shared" si="99"/>
        <v>27.94117647</v>
      </c>
      <c r="U120" s="8">
        <f t="shared" si="99"/>
        <v>23.52941176</v>
      </c>
      <c r="V120" s="8">
        <f t="shared" si="99"/>
        <v>77.94117647</v>
      </c>
      <c r="W120" s="8">
        <f t="shared" si="99"/>
        <v>76.47058824</v>
      </c>
      <c r="X120" s="8">
        <f t="shared" si="99"/>
        <v>55.88235294</v>
      </c>
      <c r="Y120" s="8">
        <f t="shared" si="99"/>
        <v>69.11764706</v>
      </c>
      <c r="Z120" s="8">
        <f t="shared" si="99"/>
        <v>32.35294118</v>
      </c>
      <c r="AA120" s="8">
        <f t="shared" si="99"/>
        <v>42.64705882</v>
      </c>
      <c r="AB120" s="8">
        <f t="shared" si="99"/>
        <v>27.94117647</v>
      </c>
      <c r="AC120" s="8">
        <f t="shared" si="99"/>
        <v>61.76470588</v>
      </c>
      <c r="AD120" s="8">
        <f t="shared" si="99"/>
        <v>67.64705882</v>
      </c>
      <c r="AE120" s="8">
        <f t="shared" si="99"/>
        <v>60.29411765</v>
      </c>
      <c r="AF120" s="12">
        <f t="shared" ref="AF120:BB120" si="100">(COUNTIF(AF$2:AF$69, "&gt;"&amp;AF51)) * (100/68)</f>
        <v>54.41176471</v>
      </c>
      <c r="AG120" s="12">
        <f t="shared" si="100"/>
        <v>35.29411765</v>
      </c>
      <c r="AH120" s="12">
        <f t="shared" si="100"/>
        <v>77.94117647</v>
      </c>
      <c r="AI120" s="12">
        <f t="shared" si="100"/>
        <v>48.52941176</v>
      </c>
      <c r="AJ120" s="12">
        <f t="shared" si="100"/>
        <v>36.76470588</v>
      </c>
      <c r="AK120" s="12">
        <f t="shared" si="100"/>
        <v>48.52941176</v>
      </c>
      <c r="AL120" s="12">
        <f t="shared" si="100"/>
        <v>51.47058824</v>
      </c>
      <c r="AM120" s="12">
        <f t="shared" si="100"/>
        <v>30.88235294</v>
      </c>
      <c r="AN120" s="12">
        <f t="shared" si="100"/>
        <v>61.76470588</v>
      </c>
      <c r="AO120" s="12">
        <f t="shared" si="100"/>
        <v>48.52941176</v>
      </c>
      <c r="AP120" s="12">
        <f t="shared" si="100"/>
        <v>64.70588235</v>
      </c>
      <c r="AQ120" s="12">
        <f t="shared" si="100"/>
        <v>57.35294118</v>
      </c>
      <c r="AR120" s="12">
        <f t="shared" si="100"/>
        <v>54.41176471</v>
      </c>
      <c r="AS120" s="12">
        <f t="shared" si="100"/>
        <v>52.94117647</v>
      </c>
      <c r="AT120" s="12">
        <f t="shared" si="100"/>
        <v>23.52941176</v>
      </c>
      <c r="AU120" s="12">
        <f t="shared" si="100"/>
        <v>23.52941176</v>
      </c>
      <c r="AV120" s="12">
        <f t="shared" si="100"/>
        <v>16.17647059</v>
      </c>
      <c r="AW120" s="12">
        <f t="shared" si="100"/>
        <v>14.70588235</v>
      </c>
      <c r="AX120" s="12">
        <f t="shared" si="100"/>
        <v>61.76470588</v>
      </c>
      <c r="AY120" s="12">
        <f t="shared" si="100"/>
        <v>57.35294118</v>
      </c>
      <c r="AZ120" s="12">
        <f t="shared" si="100"/>
        <v>4.411764706</v>
      </c>
      <c r="BA120" s="12">
        <f t="shared" si="100"/>
        <v>42.64705882</v>
      </c>
      <c r="BB120" s="12">
        <f t="shared" si="100"/>
        <v>51.47058824</v>
      </c>
    </row>
    <row r="121">
      <c r="A121" s="2" t="s">
        <v>109</v>
      </c>
      <c r="B121" s="8">
        <f t="shared" ref="B121:AE121" si="101">(COUNTIF(B$2:B$69, "&lt;"&amp;B52)) * (100/68)</f>
        <v>0</v>
      </c>
      <c r="C121" s="8">
        <f t="shared" si="101"/>
        <v>60.29411765</v>
      </c>
      <c r="D121" s="8">
        <f t="shared" si="101"/>
        <v>89.70588235</v>
      </c>
      <c r="E121" s="8">
        <f t="shared" si="101"/>
        <v>13.23529412</v>
      </c>
      <c r="F121" s="8">
        <f t="shared" si="101"/>
        <v>4.411764706</v>
      </c>
      <c r="G121" s="8">
        <f t="shared" si="101"/>
        <v>92.64705882</v>
      </c>
      <c r="H121" s="8">
        <f t="shared" si="101"/>
        <v>0</v>
      </c>
      <c r="I121" s="8">
        <f t="shared" si="101"/>
        <v>0</v>
      </c>
      <c r="J121" s="8">
        <f t="shared" si="101"/>
        <v>94.11764706</v>
      </c>
      <c r="K121" s="8">
        <f t="shared" si="101"/>
        <v>47.05882353</v>
      </c>
      <c r="L121" s="8">
        <f t="shared" si="101"/>
        <v>97.05882353</v>
      </c>
      <c r="M121" s="8">
        <f t="shared" si="101"/>
        <v>88.23529412</v>
      </c>
      <c r="N121" s="8">
        <f t="shared" si="101"/>
        <v>64.70588235</v>
      </c>
      <c r="O121" s="8">
        <f t="shared" si="101"/>
        <v>92.64705882</v>
      </c>
      <c r="P121" s="8">
        <f t="shared" si="101"/>
        <v>70.58823529</v>
      </c>
      <c r="Q121" s="8">
        <f t="shared" si="101"/>
        <v>98.52941176</v>
      </c>
      <c r="R121" s="8">
        <f t="shared" si="101"/>
        <v>1.470588235</v>
      </c>
      <c r="S121" s="8">
        <f t="shared" si="101"/>
        <v>5.882352941</v>
      </c>
      <c r="T121" s="8">
        <f t="shared" si="101"/>
        <v>61.76470588</v>
      </c>
      <c r="U121" s="8">
        <f t="shared" si="101"/>
        <v>19.11764706</v>
      </c>
      <c r="V121" s="8">
        <f t="shared" si="101"/>
        <v>95.58823529</v>
      </c>
      <c r="W121" s="8">
        <f t="shared" si="101"/>
        <v>52.94117647</v>
      </c>
      <c r="X121" s="8">
        <f t="shared" si="101"/>
        <v>17.64705882</v>
      </c>
      <c r="Y121" s="8">
        <f t="shared" si="101"/>
        <v>75</v>
      </c>
      <c r="Z121" s="8">
        <f t="shared" si="101"/>
        <v>75</v>
      </c>
      <c r="AA121" s="8">
        <f t="shared" si="101"/>
        <v>57.35294118</v>
      </c>
      <c r="AB121" s="8">
        <f t="shared" si="101"/>
        <v>60.29411765</v>
      </c>
      <c r="AC121" s="8">
        <f t="shared" si="101"/>
        <v>7.352941176</v>
      </c>
      <c r="AD121" s="8">
        <f t="shared" si="101"/>
        <v>8.823529412</v>
      </c>
      <c r="AE121" s="8">
        <f t="shared" si="101"/>
        <v>54.41176471</v>
      </c>
      <c r="AF121" s="12">
        <f t="shared" ref="AF121:BB121" si="102">(COUNTIF(AF$2:AF$69, "&gt;"&amp;AF52)) * (100/68)</f>
        <v>54.41176471</v>
      </c>
      <c r="AG121" s="12">
        <f t="shared" si="102"/>
        <v>97.05882353</v>
      </c>
      <c r="AH121" s="12">
        <f t="shared" si="102"/>
        <v>20.58823529</v>
      </c>
      <c r="AI121" s="12">
        <f t="shared" si="102"/>
        <v>61.76470588</v>
      </c>
      <c r="AJ121" s="12">
        <f t="shared" si="102"/>
        <v>97.05882353</v>
      </c>
      <c r="AK121" s="12">
        <f t="shared" si="102"/>
        <v>92.64705882</v>
      </c>
      <c r="AL121" s="12">
        <f t="shared" si="102"/>
        <v>86.76470588</v>
      </c>
      <c r="AM121" s="12">
        <f t="shared" si="102"/>
        <v>98.52941176</v>
      </c>
      <c r="AN121" s="12">
        <f t="shared" si="102"/>
        <v>4.411764706</v>
      </c>
      <c r="AO121" s="12">
        <f t="shared" si="102"/>
        <v>2.941176471</v>
      </c>
      <c r="AP121" s="12">
        <f t="shared" si="102"/>
        <v>11.76470588</v>
      </c>
      <c r="AQ121" s="12">
        <f t="shared" si="102"/>
        <v>8.823529412</v>
      </c>
      <c r="AR121" s="12">
        <f t="shared" si="102"/>
        <v>14.70588235</v>
      </c>
      <c r="AS121" s="12">
        <f t="shared" si="102"/>
        <v>8.823529412</v>
      </c>
      <c r="AT121" s="12">
        <f t="shared" si="102"/>
        <v>97.05882353</v>
      </c>
      <c r="AU121" s="12">
        <f t="shared" si="102"/>
        <v>97.05882353</v>
      </c>
      <c r="AV121" s="12">
        <f t="shared" si="102"/>
        <v>51.47058824</v>
      </c>
      <c r="AW121" s="12">
        <f t="shared" si="102"/>
        <v>79.41176471</v>
      </c>
      <c r="AX121" s="12">
        <f t="shared" si="102"/>
        <v>10.29411765</v>
      </c>
      <c r="AY121" s="12">
        <f t="shared" si="102"/>
        <v>52.94117647</v>
      </c>
      <c r="AZ121" s="12">
        <f t="shared" si="102"/>
        <v>70.58823529</v>
      </c>
      <c r="BA121" s="12">
        <f t="shared" si="102"/>
        <v>97.05882353</v>
      </c>
      <c r="BB121" s="12">
        <f t="shared" si="102"/>
        <v>32.35294118</v>
      </c>
    </row>
    <row r="122">
      <c r="A122" s="2" t="s">
        <v>77</v>
      </c>
      <c r="B122" s="8">
        <f t="shared" ref="B122:AE122" si="103">(COUNTIF(B$2:B$69, "&lt;"&amp;B53)) * (100/68)</f>
        <v>45.58823529</v>
      </c>
      <c r="C122" s="8">
        <f t="shared" si="103"/>
        <v>72.05882353</v>
      </c>
      <c r="D122" s="8">
        <f t="shared" si="103"/>
        <v>41.17647059</v>
      </c>
      <c r="E122" s="8">
        <f t="shared" si="103"/>
        <v>86.76470588</v>
      </c>
      <c r="F122" s="8">
        <f t="shared" si="103"/>
        <v>98.52941176</v>
      </c>
      <c r="G122" s="8">
        <f t="shared" si="103"/>
        <v>22.05882353</v>
      </c>
      <c r="H122" s="8">
        <f t="shared" si="103"/>
        <v>94.11764706</v>
      </c>
      <c r="I122" s="8">
        <f t="shared" si="103"/>
        <v>0</v>
      </c>
      <c r="J122" s="8">
        <f t="shared" si="103"/>
        <v>61.76470588</v>
      </c>
      <c r="K122" s="8">
        <f t="shared" si="103"/>
        <v>58.82352941</v>
      </c>
      <c r="L122" s="8">
        <f t="shared" si="103"/>
        <v>64.70588235</v>
      </c>
      <c r="M122" s="8">
        <f t="shared" si="103"/>
        <v>72.05882353</v>
      </c>
      <c r="N122" s="8">
        <f t="shared" si="103"/>
        <v>73.52941176</v>
      </c>
      <c r="O122" s="8">
        <f t="shared" si="103"/>
        <v>54.41176471</v>
      </c>
      <c r="P122" s="8">
        <f t="shared" si="103"/>
        <v>29.41176471</v>
      </c>
      <c r="Q122" s="8">
        <f t="shared" si="103"/>
        <v>33.82352941</v>
      </c>
      <c r="R122" s="8">
        <f t="shared" si="103"/>
        <v>41.17647059</v>
      </c>
      <c r="S122" s="8">
        <f t="shared" si="103"/>
        <v>30.88235294</v>
      </c>
      <c r="T122" s="8">
        <f t="shared" si="103"/>
        <v>67.64705882</v>
      </c>
      <c r="U122" s="8">
        <f t="shared" si="103"/>
        <v>55.88235294</v>
      </c>
      <c r="V122" s="8">
        <f t="shared" si="103"/>
        <v>82.35294118</v>
      </c>
      <c r="W122" s="8">
        <f t="shared" si="103"/>
        <v>85.29411765</v>
      </c>
      <c r="X122" s="8">
        <f t="shared" si="103"/>
        <v>61.76470588</v>
      </c>
      <c r="Y122" s="8">
        <f t="shared" si="103"/>
        <v>39.70588235</v>
      </c>
      <c r="Z122" s="8">
        <f t="shared" si="103"/>
        <v>60.29411765</v>
      </c>
      <c r="AA122" s="8">
        <f t="shared" si="103"/>
        <v>67.64705882</v>
      </c>
      <c r="AB122" s="8">
        <f t="shared" si="103"/>
        <v>41.17647059</v>
      </c>
      <c r="AC122" s="8">
        <f t="shared" si="103"/>
        <v>60.29411765</v>
      </c>
      <c r="AD122" s="8">
        <f t="shared" si="103"/>
        <v>72.05882353</v>
      </c>
      <c r="AE122" s="8">
        <f t="shared" si="103"/>
        <v>35.29411765</v>
      </c>
      <c r="AF122" s="12">
        <f t="shared" ref="AF122:BB122" si="104">(COUNTIF(AF$2:AF$69, "&gt;"&amp;AF53)) * (100/68)</f>
        <v>66.17647059</v>
      </c>
      <c r="AG122" s="12">
        <f t="shared" si="104"/>
        <v>50</v>
      </c>
      <c r="AH122" s="12">
        <f t="shared" si="104"/>
        <v>64.70588235</v>
      </c>
      <c r="AI122" s="12">
        <f t="shared" si="104"/>
        <v>64.70588235</v>
      </c>
      <c r="AJ122" s="12">
        <f t="shared" si="104"/>
        <v>72.05882353</v>
      </c>
      <c r="AK122" s="12">
        <f t="shared" si="104"/>
        <v>67.64705882</v>
      </c>
      <c r="AL122" s="12">
        <f t="shared" si="104"/>
        <v>29.41176471</v>
      </c>
      <c r="AM122" s="12">
        <f t="shared" si="104"/>
        <v>51.47058824</v>
      </c>
      <c r="AN122" s="12">
        <f t="shared" si="104"/>
        <v>48.52941176</v>
      </c>
      <c r="AO122" s="12">
        <f t="shared" si="104"/>
        <v>61.76470588</v>
      </c>
      <c r="AP122" s="12">
        <f t="shared" si="104"/>
        <v>39.70588235</v>
      </c>
      <c r="AQ122" s="12">
        <f t="shared" si="104"/>
        <v>54.41176471</v>
      </c>
      <c r="AR122" s="12">
        <f t="shared" si="104"/>
        <v>60.29411765</v>
      </c>
      <c r="AS122" s="12">
        <f t="shared" si="104"/>
        <v>70.58823529</v>
      </c>
      <c r="AT122" s="12">
        <f t="shared" si="104"/>
        <v>33.82352941</v>
      </c>
      <c r="AU122" s="12">
        <f t="shared" si="104"/>
        <v>36.76470588</v>
      </c>
      <c r="AV122" s="12">
        <f t="shared" si="104"/>
        <v>26.47058824</v>
      </c>
      <c r="AW122" s="12">
        <f t="shared" si="104"/>
        <v>19.11764706</v>
      </c>
      <c r="AX122" s="12">
        <f t="shared" si="104"/>
        <v>70.58823529</v>
      </c>
      <c r="AY122" s="12">
        <f t="shared" si="104"/>
        <v>45.58823529</v>
      </c>
      <c r="AZ122" s="12">
        <f t="shared" si="104"/>
        <v>32.35294118</v>
      </c>
      <c r="BA122" s="12">
        <f t="shared" si="104"/>
        <v>85.29411765</v>
      </c>
      <c r="BB122" s="12">
        <f t="shared" si="104"/>
        <v>47.05882353</v>
      </c>
    </row>
    <row r="123">
      <c r="A123" s="2" t="s">
        <v>110</v>
      </c>
      <c r="B123" s="8">
        <f t="shared" ref="B123:AE123" si="105">(COUNTIF(B$2:B$69, "&lt;"&amp;B54)) * (100/68)</f>
        <v>0</v>
      </c>
      <c r="C123" s="8">
        <f t="shared" si="105"/>
        <v>26.47058824</v>
      </c>
      <c r="D123" s="8">
        <f t="shared" si="105"/>
        <v>17.64705882</v>
      </c>
      <c r="E123" s="8">
        <f t="shared" si="105"/>
        <v>4.411764706</v>
      </c>
      <c r="F123" s="8">
        <f t="shared" si="105"/>
        <v>5.882352941</v>
      </c>
      <c r="G123" s="8">
        <f t="shared" si="105"/>
        <v>10.29411765</v>
      </c>
      <c r="H123" s="8">
        <f t="shared" si="105"/>
        <v>0</v>
      </c>
      <c r="I123" s="8">
        <f t="shared" si="105"/>
        <v>0</v>
      </c>
      <c r="J123" s="8">
        <f t="shared" si="105"/>
        <v>47.05882353</v>
      </c>
      <c r="K123" s="8">
        <f t="shared" si="105"/>
        <v>39.70588235</v>
      </c>
      <c r="L123" s="8">
        <f t="shared" si="105"/>
        <v>54.41176471</v>
      </c>
      <c r="M123" s="8">
        <f t="shared" si="105"/>
        <v>36.76470588</v>
      </c>
      <c r="N123" s="8">
        <f t="shared" si="105"/>
        <v>48.52941176</v>
      </c>
      <c r="O123" s="8">
        <f t="shared" si="105"/>
        <v>25</v>
      </c>
      <c r="P123" s="8">
        <f t="shared" si="105"/>
        <v>63.23529412</v>
      </c>
      <c r="Q123" s="8">
        <f t="shared" si="105"/>
        <v>83.82352941</v>
      </c>
      <c r="R123" s="8">
        <f t="shared" si="105"/>
        <v>32.35294118</v>
      </c>
      <c r="S123" s="8">
        <f t="shared" si="105"/>
        <v>72.05882353</v>
      </c>
      <c r="T123" s="8">
        <f t="shared" si="105"/>
        <v>17.64705882</v>
      </c>
      <c r="U123" s="8">
        <f t="shared" si="105"/>
        <v>48.52941176</v>
      </c>
      <c r="V123" s="8">
        <f t="shared" si="105"/>
        <v>58.82352941</v>
      </c>
      <c r="W123" s="8">
        <f t="shared" si="105"/>
        <v>57.35294118</v>
      </c>
      <c r="X123" s="8">
        <f t="shared" si="105"/>
        <v>33.82352941</v>
      </c>
      <c r="Y123" s="8">
        <f t="shared" si="105"/>
        <v>52.94117647</v>
      </c>
      <c r="Z123" s="8">
        <f t="shared" si="105"/>
        <v>50</v>
      </c>
      <c r="AA123" s="8">
        <f t="shared" si="105"/>
        <v>45.58823529</v>
      </c>
      <c r="AB123" s="8">
        <f t="shared" si="105"/>
        <v>57.35294118</v>
      </c>
      <c r="AC123" s="8">
        <f t="shared" si="105"/>
        <v>4.411764706</v>
      </c>
      <c r="AD123" s="8">
        <f t="shared" si="105"/>
        <v>83.82352941</v>
      </c>
      <c r="AE123" s="8">
        <f t="shared" si="105"/>
        <v>42.64705882</v>
      </c>
      <c r="AF123" s="12">
        <f t="shared" ref="AF123:BB123" si="106">(COUNTIF(AF$2:AF$69, "&gt;"&amp;AF54)) * (100/68)</f>
        <v>13.23529412</v>
      </c>
      <c r="AG123" s="12">
        <f t="shared" si="106"/>
        <v>70.58823529</v>
      </c>
      <c r="AH123" s="12">
        <f t="shared" si="106"/>
        <v>30.88235294</v>
      </c>
      <c r="AI123" s="12">
        <f t="shared" si="106"/>
        <v>45.58823529</v>
      </c>
      <c r="AJ123" s="12">
        <f t="shared" si="106"/>
        <v>42.64705882</v>
      </c>
      <c r="AK123" s="12">
        <f t="shared" si="106"/>
        <v>39.70588235</v>
      </c>
      <c r="AL123" s="12">
        <f t="shared" si="106"/>
        <v>0</v>
      </c>
      <c r="AM123" s="12">
        <f t="shared" si="106"/>
        <v>30.88235294</v>
      </c>
      <c r="AN123" s="12">
        <f t="shared" si="106"/>
        <v>23.52941176</v>
      </c>
      <c r="AO123" s="12">
        <f t="shared" si="106"/>
        <v>23.52941176</v>
      </c>
      <c r="AP123" s="12">
        <f t="shared" si="106"/>
        <v>29.41176471</v>
      </c>
      <c r="AQ123" s="12">
        <f t="shared" si="106"/>
        <v>16.17647059</v>
      </c>
      <c r="AR123" s="12">
        <f t="shared" si="106"/>
        <v>33.82352941</v>
      </c>
      <c r="AS123" s="12">
        <f t="shared" si="106"/>
        <v>29.41176471</v>
      </c>
      <c r="AT123" s="12">
        <f t="shared" si="106"/>
        <v>23.52941176</v>
      </c>
      <c r="AU123" s="12">
        <f t="shared" si="106"/>
        <v>13.23529412</v>
      </c>
      <c r="AV123" s="12">
        <f t="shared" si="106"/>
        <v>77.94117647</v>
      </c>
      <c r="AW123" s="12">
        <f t="shared" si="106"/>
        <v>48.52941176</v>
      </c>
      <c r="AX123" s="12">
        <f t="shared" si="106"/>
        <v>42.64705882</v>
      </c>
      <c r="AY123" s="12">
        <f t="shared" si="106"/>
        <v>0</v>
      </c>
      <c r="AZ123" s="12">
        <f t="shared" si="106"/>
        <v>14.70588235</v>
      </c>
      <c r="BA123" s="12">
        <f t="shared" si="106"/>
        <v>45.58823529</v>
      </c>
      <c r="BB123" s="12">
        <f t="shared" si="106"/>
        <v>13.23529412</v>
      </c>
    </row>
    <row r="124">
      <c r="A124" s="2" t="s">
        <v>78</v>
      </c>
      <c r="B124" s="8">
        <f t="shared" ref="B124:AE124" si="107">(COUNTIF(B$2:B$69, "&lt;"&amp;B55)) * (100/68)</f>
        <v>45.58823529</v>
      </c>
      <c r="C124" s="8">
        <f t="shared" si="107"/>
        <v>10.29411765</v>
      </c>
      <c r="D124" s="8">
        <f t="shared" si="107"/>
        <v>2.941176471</v>
      </c>
      <c r="E124" s="8">
        <f t="shared" si="107"/>
        <v>77.94117647</v>
      </c>
      <c r="F124" s="8">
        <f t="shared" si="107"/>
        <v>86.76470588</v>
      </c>
      <c r="G124" s="8">
        <f t="shared" si="107"/>
        <v>16.17647059</v>
      </c>
      <c r="H124" s="8">
        <f t="shared" si="107"/>
        <v>75</v>
      </c>
      <c r="I124" s="8">
        <f t="shared" si="107"/>
        <v>0</v>
      </c>
      <c r="J124" s="8">
        <f t="shared" si="107"/>
        <v>51.47058824</v>
      </c>
      <c r="K124" s="8">
        <f t="shared" si="107"/>
        <v>23.52941176</v>
      </c>
      <c r="L124" s="8">
        <f t="shared" si="107"/>
        <v>76.47058824</v>
      </c>
      <c r="M124" s="8">
        <f t="shared" si="107"/>
        <v>91.17647059</v>
      </c>
      <c r="N124" s="8">
        <f t="shared" si="107"/>
        <v>83.82352941</v>
      </c>
      <c r="O124" s="8">
        <f t="shared" si="107"/>
        <v>69.11764706</v>
      </c>
      <c r="P124" s="8">
        <f t="shared" si="107"/>
        <v>1.470588235</v>
      </c>
      <c r="Q124" s="8">
        <f t="shared" si="107"/>
        <v>8.823529412</v>
      </c>
      <c r="R124" s="8">
        <f t="shared" si="107"/>
        <v>11.76470588</v>
      </c>
      <c r="S124" s="8">
        <f t="shared" si="107"/>
        <v>38.23529412</v>
      </c>
      <c r="T124" s="8">
        <f t="shared" si="107"/>
        <v>41.17647059</v>
      </c>
      <c r="U124" s="8">
        <f t="shared" si="107"/>
        <v>29.41176471</v>
      </c>
      <c r="V124" s="8">
        <f t="shared" si="107"/>
        <v>20.58823529</v>
      </c>
      <c r="W124" s="8">
        <f t="shared" si="107"/>
        <v>80.88235294</v>
      </c>
      <c r="X124" s="8">
        <f t="shared" si="107"/>
        <v>92.64705882</v>
      </c>
      <c r="Y124" s="8">
        <f t="shared" si="107"/>
        <v>36.76470588</v>
      </c>
      <c r="Z124" s="8">
        <f t="shared" si="107"/>
        <v>30.88235294</v>
      </c>
      <c r="AA124" s="8">
        <f t="shared" si="107"/>
        <v>80.88235294</v>
      </c>
      <c r="AB124" s="8">
        <f t="shared" si="107"/>
        <v>2.941176471</v>
      </c>
      <c r="AC124" s="8">
        <f t="shared" si="107"/>
        <v>45.58823529</v>
      </c>
      <c r="AD124" s="8">
        <f t="shared" si="107"/>
        <v>60.29411765</v>
      </c>
      <c r="AE124" s="8">
        <f t="shared" si="107"/>
        <v>26.47058824</v>
      </c>
      <c r="AF124" s="12">
        <f t="shared" ref="AF124:BB124" si="108">(COUNTIF(AF$2:AF$69, "&gt;"&amp;AF55)) * (100/68)</f>
        <v>7.352941176</v>
      </c>
      <c r="AG124" s="12">
        <f t="shared" si="108"/>
        <v>4.411764706</v>
      </c>
      <c r="AH124" s="12">
        <f t="shared" si="108"/>
        <v>69.11764706</v>
      </c>
      <c r="AI124" s="12">
        <f t="shared" si="108"/>
        <v>95.58823529</v>
      </c>
      <c r="AJ124" s="12">
        <f t="shared" si="108"/>
        <v>23.52941176</v>
      </c>
      <c r="AK124" s="12">
        <f t="shared" si="108"/>
        <v>10.29411765</v>
      </c>
      <c r="AL124" s="12">
        <f t="shared" si="108"/>
        <v>19.11764706</v>
      </c>
      <c r="AM124" s="12">
        <f t="shared" si="108"/>
        <v>4.411764706</v>
      </c>
      <c r="AN124" s="12">
        <f t="shared" si="108"/>
        <v>66.17647059</v>
      </c>
      <c r="AO124" s="12">
        <f t="shared" si="108"/>
        <v>48.52941176</v>
      </c>
      <c r="AP124" s="12">
        <f t="shared" si="108"/>
        <v>26.47058824</v>
      </c>
      <c r="AQ124" s="12">
        <f t="shared" si="108"/>
        <v>61.76470588</v>
      </c>
      <c r="AR124" s="12">
        <f t="shared" si="108"/>
        <v>97.05882353</v>
      </c>
      <c r="AS124" s="12">
        <f t="shared" si="108"/>
        <v>80.88235294</v>
      </c>
      <c r="AT124" s="12">
        <f t="shared" si="108"/>
        <v>4.411764706</v>
      </c>
      <c r="AU124" s="12">
        <f t="shared" si="108"/>
        <v>2.941176471</v>
      </c>
      <c r="AV124" s="12">
        <f t="shared" si="108"/>
        <v>58.82352941</v>
      </c>
      <c r="AW124" s="12">
        <f t="shared" si="108"/>
        <v>54.41176471</v>
      </c>
      <c r="AX124" s="12">
        <f t="shared" si="108"/>
        <v>85.29411765</v>
      </c>
      <c r="AY124" s="12">
        <f t="shared" si="108"/>
        <v>26.47058824</v>
      </c>
      <c r="AZ124" s="12">
        <f t="shared" si="108"/>
        <v>32.35294118</v>
      </c>
      <c r="BA124" s="12">
        <f t="shared" si="108"/>
        <v>17.64705882</v>
      </c>
      <c r="BB124" s="12">
        <f t="shared" si="108"/>
        <v>51.47058824</v>
      </c>
    </row>
    <row r="125">
      <c r="A125" s="2" t="s">
        <v>111</v>
      </c>
      <c r="B125" s="8">
        <f t="shared" ref="B125:AE125" si="109">(COUNTIF(B$2:B$69, "&lt;"&amp;B56)) * (100/68)</f>
        <v>45.58823529</v>
      </c>
      <c r="C125" s="8">
        <f t="shared" si="109"/>
        <v>10.29411765</v>
      </c>
      <c r="D125" s="8">
        <f t="shared" si="109"/>
        <v>17.64705882</v>
      </c>
      <c r="E125" s="8">
        <f t="shared" si="109"/>
        <v>64.70588235</v>
      </c>
      <c r="F125" s="8">
        <f t="shared" si="109"/>
        <v>58.82352941</v>
      </c>
      <c r="G125" s="8">
        <f t="shared" si="109"/>
        <v>25</v>
      </c>
      <c r="H125" s="8">
        <f t="shared" si="109"/>
        <v>98.52941176</v>
      </c>
      <c r="I125" s="8">
        <f t="shared" si="109"/>
        <v>0</v>
      </c>
      <c r="J125" s="8">
        <f t="shared" si="109"/>
        <v>47.05882353</v>
      </c>
      <c r="K125" s="8">
        <f t="shared" si="109"/>
        <v>54.41176471</v>
      </c>
      <c r="L125" s="8">
        <f t="shared" si="109"/>
        <v>26.47058824</v>
      </c>
      <c r="M125" s="8">
        <f t="shared" si="109"/>
        <v>48.52941176</v>
      </c>
      <c r="N125" s="8">
        <f t="shared" si="109"/>
        <v>26.47058824</v>
      </c>
      <c r="O125" s="8">
        <f t="shared" si="109"/>
        <v>86.76470588</v>
      </c>
      <c r="P125" s="8">
        <f t="shared" si="109"/>
        <v>47.05882353</v>
      </c>
      <c r="Q125" s="8">
        <f t="shared" si="109"/>
        <v>4.411764706</v>
      </c>
      <c r="R125" s="8">
        <f t="shared" si="109"/>
        <v>7.352941176</v>
      </c>
      <c r="S125" s="8">
        <f t="shared" si="109"/>
        <v>64.70588235</v>
      </c>
      <c r="T125" s="8">
        <f t="shared" si="109"/>
        <v>73.52941176</v>
      </c>
      <c r="U125" s="8">
        <f t="shared" si="109"/>
        <v>80.88235294</v>
      </c>
      <c r="V125" s="8">
        <f t="shared" si="109"/>
        <v>5.882352941</v>
      </c>
      <c r="W125" s="8">
        <f t="shared" si="109"/>
        <v>39.70588235</v>
      </c>
      <c r="X125" s="8">
        <f t="shared" si="109"/>
        <v>98.52941176</v>
      </c>
      <c r="Y125" s="8">
        <f t="shared" si="109"/>
        <v>38.23529412</v>
      </c>
      <c r="Z125" s="8">
        <f t="shared" si="109"/>
        <v>69.11764706</v>
      </c>
      <c r="AA125" s="8">
        <f t="shared" si="109"/>
        <v>89.70588235</v>
      </c>
      <c r="AB125" s="8">
        <f t="shared" si="109"/>
        <v>8.823529412</v>
      </c>
      <c r="AC125" s="8">
        <f t="shared" si="109"/>
        <v>23.52941176</v>
      </c>
      <c r="AD125" s="8">
        <f t="shared" si="109"/>
        <v>57.35294118</v>
      </c>
      <c r="AE125" s="8">
        <f t="shared" si="109"/>
        <v>26.47058824</v>
      </c>
      <c r="AF125" s="12">
        <f t="shared" ref="AF125:BB125" si="110">(COUNTIF(AF$2:AF$69, "&gt;"&amp;AF56)) * (100/68)</f>
        <v>13.23529412</v>
      </c>
      <c r="AG125" s="12">
        <f t="shared" si="110"/>
        <v>7.352941176</v>
      </c>
      <c r="AH125" s="12">
        <f t="shared" si="110"/>
        <v>70.58823529</v>
      </c>
      <c r="AI125" s="12">
        <f t="shared" si="110"/>
        <v>16.17647059</v>
      </c>
      <c r="AJ125" s="12">
        <f t="shared" si="110"/>
        <v>54.41176471</v>
      </c>
      <c r="AK125" s="12">
        <f t="shared" si="110"/>
        <v>38.23529412</v>
      </c>
      <c r="AL125" s="12">
        <f t="shared" si="110"/>
        <v>20.58823529</v>
      </c>
      <c r="AM125" s="12">
        <f t="shared" si="110"/>
        <v>42.64705882</v>
      </c>
      <c r="AN125" s="12">
        <f t="shared" si="110"/>
        <v>41.17647059</v>
      </c>
      <c r="AO125" s="12">
        <f t="shared" si="110"/>
        <v>58.82352941</v>
      </c>
      <c r="AP125" s="12">
        <f t="shared" si="110"/>
        <v>26.47058824</v>
      </c>
      <c r="AQ125" s="12">
        <f t="shared" si="110"/>
        <v>86.76470588</v>
      </c>
      <c r="AR125" s="12">
        <f t="shared" si="110"/>
        <v>76.47058824</v>
      </c>
      <c r="AS125" s="12">
        <f t="shared" si="110"/>
        <v>33.82352941</v>
      </c>
      <c r="AT125" s="12">
        <f t="shared" si="110"/>
        <v>52.94117647</v>
      </c>
      <c r="AU125" s="12">
        <f t="shared" si="110"/>
        <v>48.52941176</v>
      </c>
      <c r="AV125" s="12">
        <f t="shared" si="110"/>
        <v>38.23529412</v>
      </c>
      <c r="AW125" s="12">
        <f t="shared" si="110"/>
        <v>38.23529412</v>
      </c>
      <c r="AX125" s="12">
        <f t="shared" si="110"/>
        <v>77.94117647</v>
      </c>
      <c r="AY125" s="12">
        <f t="shared" si="110"/>
        <v>16.17647059</v>
      </c>
      <c r="AZ125" s="12">
        <f t="shared" si="110"/>
        <v>52.94117647</v>
      </c>
      <c r="BA125" s="12">
        <f t="shared" si="110"/>
        <v>30.88235294</v>
      </c>
      <c r="BB125" s="12">
        <f t="shared" si="110"/>
        <v>60.29411765</v>
      </c>
    </row>
    <row r="126">
      <c r="A126" s="2" t="s">
        <v>79</v>
      </c>
      <c r="B126" s="8">
        <f t="shared" ref="B126:AE126" si="111">(COUNTIF(B$2:B$69, "&lt;"&amp;B57)) * (100/68)</f>
        <v>0</v>
      </c>
      <c r="C126" s="8">
        <f t="shared" si="111"/>
        <v>60.29411765</v>
      </c>
      <c r="D126" s="8">
        <f t="shared" si="111"/>
        <v>51.47058824</v>
      </c>
      <c r="E126" s="8">
        <f t="shared" si="111"/>
        <v>83.82352941</v>
      </c>
      <c r="F126" s="8">
        <f t="shared" si="111"/>
        <v>50</v>
      </c>
      <c r="G126" s="8">
        <f t="shared" si="111"/>
        <v>63.23529412</v>
      </c>
      <c r="H126" s="8">
        <f t="shared" si="111"/>
        <v>0</v>
      </c>
      <c r="I126" s="8">
        <f t="shared" si="111"/>
        <v>0</v>
      </c>
      <c r="J126" s="8">
        <f t="shared" si="111"/>
        <v>22.05882353</v>
      </c>
      <c r="K126" s="8">
        <f t="shared" si="111"/>
        <v>16.17647059</v>
      </c>
      <c r="L126" s="8">
        <f t="shared" si="111"/>
        <v>45.58823529</v>
      </c>
      <c r="M126" s="8">
        <f t="shared" si="111"/>
        <v>20.58823529</v>
      </c>
      <c r="N126" s="8">
        <f t="shared" si="111"/>
        <v>38.23529412</v>
      </c>
      <c r="O126" s="8">
        <f t="shared" si="111"/>
        <v>25</v>
      </c>
      <c r="P126" s="8">
        <f t="shared" si="111"/>
        <v>50</v>
      </c>
      <c r="Q126" s="8">
        <f t="shared" si="111"/>
        <v>77.94117647</v>
      </c>
      <c r="R126" s="8">
        <f t="shared" si="111"/>
        <v>14.70588235</v>
      </c>
      <c r="S126" s="8">
        <f t="shared" si="111"/>
        <v>57.35294118</v>
      </c>
      <c r="T126" s="8">
        <f t="shared" si="111"/>
        <v>32.35294118</v>
      </c>
      <c r="U126" s="8">
        <f t="shared" si="111"/>
        <v>42.64705882</v>
      </c>
      <c r="V126" s="8">
        <f t="shared" si="111"/>
        <v>5.882352941</v>
      </c>
      <c r="W126" s="8">
        <f t="shared" si="111"/>
        <v>39.70588235</v>
      </c>
      <c r="X126" s="8">
        <f t="shared" si="111"/>
        <v>52.94117647</v>
      </c>
      <c r="Y126" s="8">
        <f t="shared" si="111"/>
        <v>13.23529412</v>
      </c>
      <c r="Z126" s="8">
        <f t="shared" si="111"/>
        <v>2.941176471</v>
      </c>
      <c r="AA126" s="8">
        <f t="shared" si="111"/>
        <v>29.41176471</v>
      </c>
      <c r="AB126" s="8">
        <f t="shared" si="111"/>
        <v>1.470588235</v>
      </c>
      <c r="AC126" s="8">
        <f t="shared" si="111"/>
        <v>86.76470588</v>
      </c>
      <c r="AD126" s="8">
        <f t="shared" si="111"/>
        <v>0</v>
      </c>
      <c r="AE126" s="8">
        <f t="shared" si="111"/>
        <v>79.41176471</v>
      </c>
      <c r="AF126" s="12">
        <f t="shared" ref="AF126:BB126" si="112">(COUNTIF(AF$2:AF$69, "&gt;"&amp;AF57)) * (100/68)</f>
        <v>66.17647059</v>
      </c>
      <c r="AG126" s="12">
        <f t="shared" si="112"/>
        <v>83.82352941</v>
      </c>
      <c r="AH126" s="12">
        <f t="shared" si="112"/>
        <v>89.70588235</v>
      </c>
      <c r="AI126" s="12">
        <f t="shared" si="112"/>
        <v>50</v>
      </c>
      <c r="AJ126" s="12">
        <f t="shared" si="112"/>
        <v>83.82352941</v>
      </c>
      <c r="AK126" s="12">
        <f t="shared" si="112"/>
        <v>72.05882353</v>
      </c>
      <c r="AL126" s="12">
        <f t="shared" si="112"/>
        <v>75</v>
      </c>
      <c r="AM126" s="12">
        <f t="shared" si="112"/>
        <v>51.47058824</v>
      </c>
      <c r="AN126" s="12">
        <f t="shared" si="112"/>
        <v>92.64705882</v>
      </c>
      <c r="AO126" s="12">
        <f t="shared" si="112"/>
        <v>64.70588235</v>
      </c>
      <c r="AP126" s="12">
        <f t="shared" si="112"/>
        <v>79.41176471</v>
      </c>
      <c r="AQ126" s="12">
        <f t="shared" si="112"/>
        <v>83.82352941</v>
      </c>
      <c r="AR126" s="12">
        <f t="shared" si="112"/>
        <v>95.58823529</v>
      </c>
      <c r="AS126" s="12">
        <f t="shared" si="112"/>
        <v>54.41176471</v>
      </c>
      <c r="AT126" s="12">
        <f t="shared" si="112"/>
        <v>55.88235294</v>
      </c>
      <c r="AU126" s="12">
        <f t="shared" si="112"/>
        <v>64.70588235</v>
      </c>
      <c r="AV126" s="12">
        <f t="shared" si="112"/>
        <v>88.23529412</v>
      </c>
      <c r="AW126" s="12">
        <f t="shared" si="112"/>
        <v>97.05882353</v>
      </c>
      <c r="AX126" s="12">
        <f t="shared" si="112"/>
        <v>97.05882353</v>
      </c>
      <c r="AY126" s="12">
        <f t="shared" si="112"/>
        <v>91.17647059</v>
      </c>
      <c r="AZ126" s="12">
        <f t="shared" si="112"/>
        <v>64.70588235</v>
      </c>
      <c r="BA126" s="12">
        <f t="shared" si="112"/>
        <v>61.76470588</v>
      </c>
      <c r="BB126" s="12">
        <f t="shared" si="112"/>
        <v>95.58823529</v>
      </c>
    </row>
    <row r="127">
      <c r="A127" s="2" t="s">
        <v>112</v>
      </c>
      <c r="B127" s="8">
        <f t="shared" ref="B127:AE127" si="113">(COUNTIF(B$2:B$69, "&lt;"&amp;B58)) * (100/68)</f>
        <v>0</v>
      </c>
      <c r="C127" s="8">
        <f t="shared" si="113"/>
        <v>72.05882353</v>
      </c>
      <c r="D127" s="8">
        <f t="shared" si="113"/>
        <v>66.17647059</v>
      </c>
      <c r="E127" s="8">
        <f t="shared" si="113"/>
        <v>30.88235294</v>
      </c>
      <c r="F127" s="8">
        <f t="shared" si="113"/>
        <v>32.35294118</v>
      </c>
      <c r="G127" s="8">
        <f t="shared" si="113"/>
        <v>8.823529412</v>
      </c>
      <c r="H127" s="8">
        <f t="shared" si="113"/>
        <v>48.52941176</v>
      </c>
      <c r="I127" s="8">
        <f t="shared" si="113"/>
        <v>0</v>
      </c>
      <c r="J127" s="8">
        <f t="shared" si="113"/>
        <v>10.29411765</v>
      </c>
      <c r="K127" s="8">
        <f t="shared" si="113"/>
        <v>0</v>
      </c>
      <c r="L127" s="8">
        <f t="shared" si="113"/>
        <v>61.76470588</v>
      </c>
      <c r="M127" s="8">
        <f t="shared" si="113"/>
        <v>45.58823529</v>
      </c>
      <c r="N127" s="8">
        <f t="shared" si="113"/>
        <v>42.64705882</v>
      </c>
      <c r="O127" s="8">
        <f t="shared" si="113"/>
        <v>50</v>
      </c>
      <c r="P127" s="8">
        <f t="shared" si="113"/>
        <v>8.823529412</v>
      </c>
      <c r="Q127" s="8">
        <f t="shared" si="113"/>
        <v>33.82352941</v>
      </c>
      <c r="R127" s="8">
        <f t="shared" si="113"/>
        <v>19.11764706</v>
      </c>
      <c r="S127" s="8">
        <f t="shared" si="113"/>
        <v>26.47058824</v>
      </c>
      <c r="T127" s="8">
        <f t="shared" si="113"/>
        <v>14.70588235</v>
      </c>
      <c r="U127" s="8">
        <f t="shared" si="113"/>
        <v>11.76470588</v>
      </c>
      <c r="V127" s="8">
        <f t="shared" si="113"/>
        <v>16.17647059</v>
      </c>
      <c r="W127" s="8">
        <f t="shared" si="113"/>
        <v>94.11764706</v>
      </c>
      <c r="X127" s="8">
        <f t="shared" si="113"/>
        <v>76.47058824</v>
      </c>
      <c r="Y127" s="8">
        <f t="shared" si="113"/>
        <v>14.70588235</v>
      </c>
      <c r="Z127" s="8">
        <f t="shared" si="113"/>
        <v>17.64705882</v>
      </c>
      <c r="AA127" s="8">
        <f t="shared" si="113"/>
        <v>39.70588235</v>
      </c>
      <c r="AB127" s="8">
        <f t="shared" si="113"/>
        <v>10.29411765</v>
      </c>
      <c r="AC127" s="8">
        <f t="shared" si="113"/>
        <v>14.70588235</v>
      </c>
      <c r="AD127" s="8">
        <f t="shared" si="113"/>
        <v>64.70588235</v>
      </c>
      <c r="AE127" s="8">
        <f t="shared" si="113"/>
        <v>69.11764706</v>
      </c>
      <c r="AF127" s="12">
        <f t="shared" ref="AF127:BB127" si="114">(COUNTIF(AF$2:AF$69, "&gt;"&amp;AF58)) * (100/68)</f>
        <v>66.17647059</v>
      </c>
      <c r="AG127" s="12">
        <f t="shared" si="114"/>
        <v>70.58823529</v>
      </c>
      <c r="AH127" s="12">
        <f t="shared" si="114"/>
        <v>94.11764706</v>
      </c>
      <c r="AI127" s="12">
        <f t="shared" si="114"/>
        <v>91.17647059</v>
      </c>
      <c r="AJ127" s="12">
        <f t="shared" si="114"/>
        <v>16.17647059</v>
      </c>
      <c r="AK127" s="12">
        <f t="shared" si="114"/>
        <v>7.352941176</v>
      </c>
      <c r="AL127" s="12">
        <f t="shared" si="114"/>
        <v>7.352941176</v>
      </c>
      <c r="AM127" s="12">
        <f t="shared" si="114"/>
        <v>61.76470588</v>
      </c>
      <c r="AN127" s="12">
        <f t="shared" si="114"/>
        <v>79.41176471</v>
      </c>
      <c r="AO127" s="12">
        <f t="shared" si="114"/>
        <v>57.35294118</v>
      </c>
      <c r="AP127" s="12">
        <f t="shared" si="114"/>
        <v>67.64705882</v>
      </c>
      <c r="AQ127" s="12">
        <f t="shared" si="114"/>
        <v>73.52941176</v>
      </c>
      <c r="AR127" s="12">
        <f t="shared" si="114"/>
        <v>76.47058824</v>
      </c>
      <c r="AS127" s="12">
        <f t="shared" si="114"/>
        <v>48.52941176</v>
      </c>
      <c r="AT127" s="12">
        <f t="shared" si="114"/>
        <v>67.64705882</v>
      </c>
      <c r="AU127" s="12">
        <f t="shared" si="114"/>
        <v>60.29411765</v>
      </c>
      <c r="AV127" s="12">
        <f t="shared" si="114"/>
        <v>63.23529412</v>
      </c>
      <c r="AW127" s="12">
        <f t="shared" si="114"/>
        <v>54.41176471</v>
      </c>
      <c r="AX127" s="12">
        <f t="shared" si="114"/>
        <v>58.82352941</v>
      </c>
      <c r="AY127" s="12">
        <f t="shared" si="114"/>
        <v>22.05882353</v>
      </c>
      <c r="AZ127" s="12">
        <f t="shared" si="114"/>
        <v>1.470588235</v>
      </c>
      <c r="BA127" s="12">
        <f t="shared" si="114"/>
        <v>8.823529412</v>
      </c>
      <c r="BB127" s="12">
        <f t="shared" si="114"/>
        <v>85.29411765</v>
      </c>
    </row>
    <row r="128">
      <c r="A128" s="2" t="s">
        <v>80</v>
      </c>
      <c r="B128" s="8">
        <f t="shared" ref="B128:AE128" si="115">(COUNTIF(B$2:B$69, "&lt;"&amp;B59)) * (100/68)</f>
        <v>45.58823529</v>
      </c>
      <c r="C128" s="8">
        <f t="shared" si="115"/>
        <v>47.05882353</v>
      </c>
      <c r="D128" s="8">
        <f t="shared" si="115"/>
        <v>41.17647059</v>
      </c>
      <c r="E128" s="8">
        <f t="shared" si="115"/>
        <v>91.17647059</v>
      </c>
      <c r="F128" s="8">
        <f t="shared" si="115"/>
        <v>55.88235294</v>
      </c>
      <c r="G128" s="8">
        <f t="shared" si="115"/>
        <v>89.70588235</v>
      </c>
      <c r="H128" s="8">
        <f t="shared" si="115"/>
        <v>83.82352941</v>
      </c>
      <c r="I128" s="8">
        <f t="shared" si="115"/>
        <v>0</v>
      </c>
      <c r="J128" s="8">
        <f t="shared" si="115"/>
        <v>63.23529412</v>
      </c>
      <c r="K128" s="8">
        <f t="shared" si="115"/>
        <v>72.05882353</v>
      </c>
      <c r="L128" s="8">
        <f t="shared" si="115"/>
        <v>52.94117647</v>
      </c>
      <c r="M128" s="8">
        <f t="shared" si="115"/>
        <v>36.76470588</v>
      </c>
      <c r="N128" s="8">
        <f t="shared" si="115"/>
        <v>33.82352941</v>
      </c>
      <c r="O128" s="8">
        <f t="shared" si="115"/>
        <v>61.76470588</v>
      </c>
      <c r="P128" s="8">
        <f t="shared" si="115"/>
        <v>82.35294118</v>
      </c>
      <c r="Q128" s="8">
        <f t="shared" si="115"/>
        <v>60.29411765</v>
      </c>
      <c r="R128" s="8">
        <f t="shared" si="115"/>
        <v>75</v>
      </c>
      <c r="S128" s="8">
        <f t="shared" si="115"/>
        <v>95.58823529</v>
      </c>
      <c r="T128" s="8">
        <f t="shared" si="115"/>
        <v>47.05882353</v>
      </c>
      <c r="U128" s="8">
        <f t="shared" si="115"/>
        <v>91.17647059</v>
      </c>
      <c r="V128" s="8">
        <f t="shared" si="115"/>
        <v>92.64705882</v>
      </c>
      <c r="W128" s="8">
        <f t="shared" si="115"/>
        <v>27.94117647</v>
      </c>
      <c r="X128" s="8">
        <f t="shared" si="115"/>
        <v>86.76470588</v>
      </c>
      <c r="Y128" s="8">
        <f t="shared" si="115"/>
        <v>77.94117647</v>
      </c>
      <c r="Z128" s="8">
        <f t="shared" si="115"/>
        <v>13.23529412</v>
      </c>
      <c r="AA128" s="8">
        <f t="shared" si="115"/>
        <v>77.94117647</v>
      </c>
      <c r="AB128" s="8">
        <f t="shared" si="115"/>
        <v>0</v>
      </c>
      <c r="AC128" s="8">
        <f t="shared" si="115"/>
        <v>77.94117647</v>
      </c>
      <c r="AD128" s="8">
        <f t="shared" si="115"/>
        <v>35.29411765</v>
      </c>
      <c r="AE128" s="8">
        <f t="shared" si="115"/>
        <v>35.29411765</v>
      </c>
      <c r="AF128" s="12">
        <f t="shared" ref="AF128:BB128" si="116">(COUNTIF(AF$2:AF$69, "&gt;"&amp;AF59)) * (100/68)</f>
        <v>54.41176471</v>
      </c>
      <c r="AG128" s="12">
        <f t="shared" si="116"/>
        <v>25</v>
      </c>
      <c r="AH128" s="12">
        <f t="shared" si="116"/>
        <v>73.52941176</v>
      </c>
      <c r="AI128" s="12">
        <f t="shared" si="116"/>
        <v>14.70588235</v>
      </c>
      <c r="AJ128" s="12">
        <f t="shared" si="116"/>
        <v>36.76470588</v>
      </c>
      <c r="AK128" s="12">
        <f t="shared" si="116"/>
        <v>48.52941176</v>
      </c>
      <c r="AL128" s="12">
        <f t="shared" si="116"/>
        <v>14.70588235</v>
      </c>
      <c r="AM128" s="12">
        <f t="shared" si="116"/>
        <v>20.58823529</v>
      </c>
      <c r="AN128" s="12">
        <f t="shared" si="116"/>
        <v>83.82352941</v>
      </c>
      <c r="AO128" s="12">
        <f t="shared" si="116"/>
        <v>72.05882353</v>
      </c>
      <c r="AP128" s="12">
        <f t="shared" si="116"/>
        <v>51.47058824</v>
      </c>
      <c r="AQ128" s="12">
        <f t="shared" si="116"/>
        <v>80.88235294</v>
      </c>
      <c r="AR128" s="12">
        <f t="shared" si="116"/>
        <v>98.52941176</v>
      </c>
      <c r="AS128" s="12">
        <f t="shared" si="116"/>
        <v>86.76470588</v>
      </c>
      <c r="AT128" s="12">
        <f t="shared" si="116"/>
        <v>1.470588235</v>
      </c>
      <c r="AU128" s="12">
        <f t="shared" si="116"/>
        <v>5.882352941</v>
      </c>
      <c r="AV128" s="12">
        <f t="shared" si="116"/>
        <v>97.05882353</v>
      </c>
      <c r="AW128" s="12">
        <f t="shared" si="116"/>
        <v>95.58823529</v>
      </c>
      <c r="AX128" s="12">
        <f t="shared" si="116"/>
        <v>94.11764706</v>
      </c>
      <c r="AY128" s="12">
        <f t="shared" si="116"/>
        <v>22.05882353</v>
      </c>
      <c r="AZ128" s="12">
        <f t="shared" si="116"/>
        <v>47.05882353</v>
      </c>
      <c r="BA128" s="12">
        <f t="shared" si="116"/>
        <v>55.88235294</v>
      </c>
      <c r="BB128" s="12">
        <f t="shared" si="116"/>
        <v>72.05882353</v>
      </c>
    </row>
    <row r="129">
      <c r="A129" s="2" t="s">
        <v>113</v>
      </c>
      <c r="B129" s="8">
        <f t="shared" ref="B129:AE129" si="117">(COUNTIF(B$2:B$69, "&lt;"&amp;B60)) * (100/68)</f>
        <v>0</v>
      </c>
      <c r="C129" s="8">
        <f t="shared" si="117"/>
        <v>72.05882353</v>
      </c>
      <c r="D129" s="8">
        <f t="shared" si="117"/>
        <v>89.70588235</v>
      </c>
      <c r="E129" s="8">
        <f t="shared" si="117"/>
        <v>23.52941176</v>
      </c>
      <c r="F129" s="8">
        <f t="shared" si="117"/>
        <v>16.17647059</v>
      </c>
      <c r="G129" s="8">
        <f t="shared" si="117"/>
        <v>61.76470588</v>
      </c>
      <c r="H129" s="8">
        <f t="shared" si="117"/>
        <v>0</v>
      </c>
      <c r="I129" s="8">
        <f t="shared" si="117"/>
        <v>0</v>
      </c>
      <c r="J129" s="8">
        <f t="shared" si="117"/>
        <v>73.52941176</v>
      </c>
      <c r="K129" s="8">
        <f t="shared" si="117"/>
        <v>85.29411765</v>
      </c>
      <c r="L129" s="8">
        <f t="shared" si="117"/>
        <v>54.41176471</v>
      </c>
      <c r="M129" s="8">
        <f t="shared" si="117"/>
        <v>80.88235294</v>
      </c>
      <c r="N129" s="8">
        <f t="shared" si="117"/>
        <v>86.76470588</v>
      </c>
      <c r="O129" s="8">
        <f t="shared" si="117"/>
        <v>20.58823529</v>
      </c>
      <c r="P129" s="8">
        <f t="shared" si="117"/>
        <v>30.88235294</v>
      </c>
      <c r="Q129" s="8">
        <f t="shared" si="117"/>
        <v>63.23529412</v>
      </c>
      <c r="R129" s="8">
        <f t="shared" si="117"/>
        <v>52.94117647</v>
      </c>
      <c r="S129" s="8">
        <f t="shared" si="117"/>
        <v>61.76470588</v>
      </c>
      <c r="T129" s="8">
        <f t="shared" si="117"/>
        <v>25</v>
      </c>
      <c r="U129" s="8">
        <f t="shared" si="117"/>
        <v>48.52941176</v>
      </c>
      <c r="V129" s="8">
        <f t="shared" si="117"/>
        <v>63.23529412</v>
      </c>
      <c r="W129" s="8">
        <f t="shared" si="117"/>
        <v>64.70588235</v>
      </c>
      <c r="X129" s="8">
        <f t="shared" si="117"/>
        <v>97.05882353</v>
      </c>
      <c r="Y129" s="8">
        <f t="shared" si="117"/>
        <v>60.29411765</v>
      </c>
      <c r="Z129" s="8">
        <f t="shared" si="117"/>
        <v>45.58823529</v>
      </c>
      <c r="AA129" s="8">
        <f t="shared" si="117"/>
        <v>60.29411765</v>
      </c>
      <c r="AB129" s="8">
        <f t="shared" si="117"/>
        <v>25</v>
      </c>
      <c r="AC129" s="8">
        <f t="shared" si="117"/>
        <v>23.52941176</v>
      </c>
      <c r="AD129" s="8">
        <f t="shared" si="117"/>
        <v>83.82352941</v>
      </c>
      <c r="AE129" s="8">
        <f t="shared" si="117"/>
        <v>20.58823529</v>
      </c>
      <c r="AF129" s="12">
        <f t="shared" ref="AF129:BB129" si="118">(COUNTIF(AF$2:AF$69, "&gt;"&amp;AF60)) * (100/68)</f>
        <v>66.17647059</v>
      </c>
      <c r="AG129" s="12">
        <f t="shared" si="118"/>
        <v>70.58823529</v>
      </c>
      <c r="AH129" s="12">
        <f t="shared" si="118"/>
        <v>83.82352941</v>
      </c>
      <c r="AI129" s="12">
        <f t="shared" si="118"/>
        <v>70.58823529</v>
      </c>
      <c r="AJ129" s="12">
        <f t="shared" si="118"/>
        <v>63.23529412</v>
      </c>
      <c r="AK129" s="12">
        <f t="shared" si="118"/>
        <v>67.64705882</v>
      </c>
      <c r="AL129" s="12">
        <f t="shared" si="118"/>
        <v>77.94117647</v>
      </c>
      <c r="AM129" s="12">
        <f t="shared" si="118"/>
        <v>57.35294118</v>
      </c>
      <c r="AN129" s="12">
        <f t="shared" si="118"/>
        <v>66.17647059</v>
      </c>
      <c r="AO129" s="12">
        <f t="shared" si="118"/>
        <v>73.52941176</v>
      </c>
      <c r="AP129" s="12">
        <f t="shared" si="118"/>
        <v>50</v>
      </c>
      <c r="AQ129" s="12">
        <f t="shared" si="118"/>
        <v>60.29411765</v>
      </c>
      <c r="AR129" s="12">
        <f t="shared" si="118"/>
        <v>86.76470588</v>
      </c>
      <c r="AS129" s="12">
        <f t="shared" si="118"/>
        <v>92.64705882</v>
      </c>
      <c r="AT129" s="12">
        <f t="shared" si="118"/>
        <v>47.05882353</v>
      </c>
      <c r="AU129" s="12">
        <f t="shared" si="118"/>
        <v>41.17647059</v>
      </c>
      <c r="AV129" s="12">
        <f t="shared" si="118"/>
        <v>33.82352941</v>
      </c>
      <c r="AW129" s="12">
        <f t="shared" si="118"/>
        <v>25</v>
      </c>
      <c r="AX129" s="12">
        <f t="shared" si="118"/>
        <v>45.58823529</v>
      </c>
      <c r="AY129" s="12">
        <f t="shared" si="118"/>
        <v>75</v>
      </c>
      <c r="AZ129" s="12">
        <f t="shared" si="118"/>
        <v>25</v>
      </c>
      <c r="BA129" s="12">
        <f t="shared" si="118"/>
        <v>80.88235294</v>
      </c>
      <c r="BB129" s="12">
        <f t="shared" si="118"/>
        <v>73.52941176</v>
      </c>
    </row>
    <row r="130">
      <c r="A130" s="2" t="s">
        <v>81</v>
      </c>
      <c r="B130" s="8">
        <f t="shared" ref="B130:AE130" si="119">(COUNTIF(B$2:B$69, "&lt;"&amp;B61)) * (100/68)</f>
        <v>45.58823529</v>
      </c>
      <c r="C130" s="8">
        <f t="shared" si="119"/>
        <v>14.70588235</v>
      </c>
      <c r="D130" s="8">
        <f t="shared" si="119"/>
        <v>5.882352941</v>
      </c>
      <c r="E130" s="8">
        <f t="shared" si="119"/>
        <v>70.58823529</v>
      </c>
      <c r="F130" s="8">
        <f t="shared" si="119"/>
        <v>77.94117647</v>
      </c>
      <c r="G130" s="8">
        <f t="shared" si="119"/>
        <v>16.17647059</v>
      </c>
      <c r="H130" s="8">
        <f t="shared" si="119"/>
        <v>58.82352941</v>
      </c>
      <c r="I130" s="8">
        <f t="shared" si="119"/>
        <v>0</v>
      </c>
      <c r="J130" s="8">
        <f t="shared" si="119"/>
        <v>63.23529412</v>
      </c>
      <c r="K130" s="8">
        <f t="shared" si="119"/>
        <v>77.94117647</v>
      </c>
      <c r="L130" s="8">
        <f t="shared" si="119"/>
        <v>41.17647059</v>
      </c>
      <c r="M130" s="8">
        <f t="shared" si="119"/>
        <v>92.64705882</v>
      </c>
      <c r="N130" s="8">
        <f t="shared" si="119"/>
        <v>94.11764706</v>
      </c>
      <c r="O130" s="8">
        <f t="shared" si="119"/>
        <v>41.17647059</v>
      </c>
      <c r="P130" s="8">
        <f t="shared" si="119"/>
        <v>4.411764706</v>
      </c>
      <c r="Q130" s="8">
        <f t="shared" si="119"/>
        <v>2.941176471</v>
      </c>
      <c r="R130" s="8">
        <f t="shared" si="119"/>
        <v>20.58823529</v>
      </c>
      <c r="S130" s="8">
        <f t="shared" si="119"/>
        <v>70.58823529</v>
      </c>
      <c r="T130" s="8">
        <f t="shared" si="119"/>
        <v>20.58823529</v>
      </c>
      <c r="U130" s="8">
        <f t="shared" si="119"/>
        <v>48.52941176</v>
      </c>
      <c r="V130" s="8">
        <f t="shared" si="119"/>
        <v>80.88235294</v>
      </c>
      <c r="W130" s="8">
        <f t="shared" si="119"/>
        <v>77.94117647</v>
      </c>
      <c r="X130" s="8">
        <f t="shared" si="119"/>
        <v>82.35294118</v>
      </c>
      <c r="Y130" s="8">
        <f t="shared" si="119"/>
        <v>45.58823529</v>
      </c>
      <c r="Z130" s="8">
        <f t="shared" si="119"/>
        <v>60.29411765</v>
      </c>
      <c r="AA130" s="8">
        <f t="shared" si="119"/>
        <v>70.58823529</v>
      </c>
      <c r="AB130" s="8">
        <f t="shared" si="119"/>
        <v>41.17647059</v>
      </c>
      <c r="AC130" s="8">
        <f t="shared" si="119"/>
        <v>44.11764706</v>
      </c>
      <c r="AD130" s="8">
        <f t="shared" si="119"/>
        <v>83.82352941</v>
      </c>
      <c r="AE130" s="8">
        <f t="shared" si="119"/>
        <v>98.52941176</v>
      </c>
      <c r="AF130" s="12">
        <f t="shared" ref="AF130:BB130" si="120">(COUNTIF(AF$2:AF$69, "&gt;"&amp;AF61)) * (100/68)</f>
        <v>0</v>
      </c>
      <c r="AG130" s="12">
        <f t="shared" si="120"/>
        <v>7.352941176</v>
      </c>
      <c r="AH130" s="12">
        <f t="shared" si="120"/>
        <v>70.58823529</v>
      </c>
      <c r="AI130" s="12">
        <f t="shared" si="120"/>
        <v>88.23529412</v>
      </c>
      <c r="AJ130" s="12">
        <f t="shared" si="120"/>
        <v>35.29411765</v>
      </c>
      <c r="AK130" s="12">
        <f t="shared" si="120"/>
        <v>32.35294118</v>
      </c>
      <c r="AL130" s="12">
        <f t="shared" si="120"/>
        <v>35.29411765</v>
      </c>
      <c r="AM130" s="12">
        <f t="shared" si="120"/>
        <v>61.76470588</v>
      </c>
      <c r="AN130" s="12">
        <f t="shared" si="120"/>
        <v>38.23529412</v>
      </c>
      <c r="AO130" s="12">
        <f t="shared" si="120"/>
        <v>41.17647059</v>
      </c>
      <c r="AP130" s="12">
        <f t="shared" si="120"/>
        <v>20.58823529</v>
      </c>
      <c r="AQ130" s="12">
        <f t="shared" si="120"/>
        <v>26.47058824</v>
      </c>
      <c r="AR130" s="12">
        <f t="shared" si="120"/>
        <v>73.52941176</v>
      </c>
      <c r="AS130" s="12">
        <f t="shared" si="120"/>
        <v>83.82352941</v>
      </c>
      <c r="AT130" s="12">
        <f t="shared" si="120"/>
        <v>50</v>
      </c>
      <c r="AU130" s="12">
        <f t="shared" si="120"/>
        <v>48.52941176</v>
      </c>
      <c r="AV130" s="12">
        <f t="shared" si="120"/>
        <v>33.82352941</v>
      </c>
      <c r="AW130" s="12">
        <f t="shared" si="120"/>
        <v>23.52941176</v>
      </c>
      <c r="AX130" s="12">
        <f t="shared" si="120"/>
        <v>16.17647059</v>
      </c>
      <c r="AY130" s="12">
        <f t="shared" si="120"/>
        <v>29.41176471</v>
      </c>
      <c r="AZ130" s="12">
        <f t="shared" si="120"/>
        <v>10.29411765</v>
      </c>
      <c r="BA130" s="12">
        <f t="shared" si="120"/>
        <v>75</v>
      </c>
      <c r="BB130" s="12">
        <f t="shared" si="120"/>
        <v>47.05882353</v>
      </c>
    </row>
    <row r="131">
      <c r="A131" s="2" t="s">
        <v>86</v>
      </c>
      <c r="B131" s="8">
        <f t="shared" ref="B131:AE131" si="121">(COUNTIF(B$2:B$69, "&lt;"&amp;B62)) * (100/68)</f>
        <v>45.58823529</v>
      </c>
      <c r="C131" s="8">
        <f t="shared" si="121"/>
        <v>26.47058824</v>
      </c>
      <c r="D131" s="8">
        <f t="shared" si="121"/>
        <v>17.64705882</v>
      </c>
      <c r="E131" s="8">
        <f t="shared" si="121"/>
        <v>33.82352941</v>
      </c>
      <c r="F131" s="8">
        <f t="shared" si="121"/>
        <v>67.64705882</v>
      </c>
      <c r="G131" s="8">
        <f t="shared" si="121"/>
        <v>2.941176471</v>
      </c>
      <c r="H131" s="8">
        <f t="shared" si="121"/>
        <v>83.82352941</v>
      </c>
      <c r="I131" s="8">
        <f t="shared" si="121"/>
        <v>0</v>
      </c>
      <c r="J131" s="8">
        <f t="shared" si="121"/>
        <v>11.76470588</v>
      </c>
      <c r="K131" s="8">
        <f t="shared" si="121"/>
        <v>76.47058824</v>
      </c>
      <c r="L131" s="8">
        <f t="shared" si="121"/>
        <v>1.470588235</v>
      </c>
      <c r="M131" s="8">
        <f t="shared" si="121"/>
        <v>11.76470588</v>
      </c>
      <c r="N131" s="8">
        <f t="shared" si="121"/>
        <v>45.58823529</v>
      </c>
      <c r="O131" s="8">
        <f t="shared" si="121"/>
        <v>4.411764706</v>
      </c>
      <c r="P131" s="8">
        <f t="shared" si="121"/>
        <v>41.17647059</v>
      </c>
      <c r="Q131" s="8">
        <f t="shared" si="121"/>
        <v>5.882352941</v>
      </c>
      <c r="R131" s="8">
        <f t="shared" si="121"/>
        <v>10.29411765</v>
      </c>
      <c r="S131" s="8">
        <f t="shared" si="121"/>
        <v>64.70588235</v>
      </c>
      <c r="T131" s="8">
        <f t="shared" si="121"/>
        <v>47.05882353</v>
      </c>
      <c r="U131" s="8">
        <f t="shared" si="121"/>
        <v>69.11764706</v>
      </c>
      <c r="V131" s="8">
        <f t="shared" si="121"/>
        <v>36.76470588</v>
      </c>
      <c r="W131" s="8">
        <f t="shared" si="121"/>
        <v>60.29411765</v>
      </c>
      <c r="X131" s="8">
        <f t="shared" si="121"/>
        <v>82.35294118</v>
      </c>
      <c r="Y131" s="8">
        <f t="shared" si="121"/>
        <v>10.29411765</v>
      </c>
      <c r="Z131" s="8">
        <f t="shared" si="121"/>
        <v>63.23529412</v>
      </c>
      <c r="AA131" s="8">
        <f t="shared" si="121"/>
        <v>33.82352941</v>
      </c>
      <c r="AB131" s="8">
        <f t="shared" si="121"/>
        <v>80.88235294</v>
      </c>
      <c r="AC131" s="8">
        <f t="shared" si="121"/>
        <v>23.52941176</v>
      </c>
      <c r="AD131" s="8">
        <f t="shared" si="121"/>
        <v>94.11764706</v>
      </c>
      <c r="AE131" s="8">
        <f t="shared" si="121"/>
        <v>42.64705882</v>
      </c>
      <c r="AF131" s="12">
        <f t="shared" ref="AF131:BB131" si="122">(COUNTIF(AF$2:AF$69, "&gt;"&amp;AF62)) * (100/68)</f>
        <v>13.23529412</v>
      </c>
      <c r="AG131" s="12">
        <f t="shared" si="122"/>
        <v>7.352941176</v>
      </c>
      <c r="AH131" s="12">
        <f t="shared" si="122"/>
        <v>63.23529412</v>
      </c>
      <c r="AI131" s="12">
        <f t="shared" si="122"/>
        <v>26.47058824</v>
      </c>
      <c r="AJ131" s="12">
        <f t="shared" si="122"/>
        <v>69.11764706</v>
      </c>
      <c r="AK131" s="12">
        <f t="shared" si="122"/>
        <v>58.82352941</v>
      </c>
      <c r="AL131" s="12">
        <f t="shared" si="122"/>
        <v>45.58823529</v>
      </c>
      <c r="AM131" s="12">
        <f t="shared" si="122"/>
        <v>14.70588235</v>
      </c>
      <c r="AN131" s="12">
        <f t="shared" si="122"/>
        <v>75</v>
      </c>
      <c r="AO131" s="12">
        <f t="shared" si="122"/>
        <v>91.17647059</v>
      </c>
      <c r="AP131" s="12">
        <f t="shared" si="122"/>
        <v>83.82352941</v>
      </c>
      <c r="AQ131" s="12">
        <f t="shared" si="122"/>
        <v>92.64705882</v>
      </c>
      <c r="AR131" s="12">
        <f t="shared" si="122"/>
        <v>14.70588235</v>
      </c>
      <c r="AS131" s="12">
        <f t="shared" si="122"/>
        <v>33.82352941</v>
      </c>
      <c r="AT131" s="12">
        <f t="shared" si="122"/>
        <v>26.47058824</v>
      </c>
      <c r="AU131" s="12">
        <f t="shared" si="122"/>
        <v>22.05882353</v>
      </c>
      <c r="AV131" s="12">
        <f t="shared" si="122"/>
        <v>0</v>
      </c>
      <c r="AW131" s="12">
        <f t="shared" si="122"/>
        <v>0</v>
      </c>
      <c r="AX131" s="12">
        <f t="shared" si="122"/>
        <v>32.35294118</v>
      </c>
      <c r="AY131" s="12">
        <f t="shared" si="122"/>
        <v>42.64705882</v>
      </c>
      <c r="AZ131" s="12">
        <f t="shared" si="122"/>
        <v>29.41176471</v>
      </c>
      <c r="BA131" s="12">
        <f t="shared" si="122"/>
        <v>38.23529412</v>
      </c>
      <c r="BB131" s="12">
        <f t="shared" si="122"/>
        <v>50</v>
      </c>
    </row>
    <row r="132">
      <c r="A132" s="2" t="s">
        <v>119</v>
      </c>
      <c r="B132" s="8">
        <f t="shared" ref="B132:AE132" si="123">(COUNTIF(B$2:B$69, "&lt;"&amp;B63)) * (100/68)</f>
        <v>0</v>
      </c>
      <c r="C132" s="8">
        <f t="shared" si="123"/>
        <v>26.47058824</v>
      </c>
      <c r="D132" s="8">
        <f t="shared" si="123"/>
        <v>32.35294118</v>
      </c>
      <c r="E132" s="8">
        <f t="shared" si="123"/>
        <v>35.29411765</v>
      </c>
      <c r="F132" s="8">
        <f t="shared" si="123"/>
        <v>45.58823529</v>
      </c>
      <c r="G132" s="8">
        <f t="shared" si="123"/>
        <v>29.41176471</v>
      </c>
      <c r="H132" s="8">
        <f t="shared" si="123"/>
        <v>30.88235294</v>
      </c>
      <c r="I132" s="8">
        <f t="shared" si="123"/>
        <v>0</v>
      </c>
      <c r="J132" s="8">
        <f t="shared" si="123"/>
        <v>5.882352941</v>
      </c>
      <c r="K132" s="8">
        <f t="shared" si="123"/>
        <v>7.352941176</v>
      </c>
      <c r="L132" s="8">
        <f t="shared" si="123"/>
        <v>14.70588235</v>
      </c>
      <c r="M132" s="8">
        <f t="shared" si="123"/>
        <v>7.352941176</v>
      </c>
      <c r="N132" s="8">
        <f t="shared" si="123"/>
        <v>16.17647059</v>
      </c>
      <c r="O132" s="8">
        <f t="shared" si="123"/>
        <v>10.29411765</v>
      </c>
      <c r="P132" s="8">
        <f t="shared" si="123"/>
        <v>30.88235294</v>
      </c>
      <c r="Q132" s="8">
        <f t="shared" si="123"/>
        <v>38.23529412</v>
      </c>
      <c r="R132" s="8">
        <f t="shared" si="123"/>
        <v>98.52941176</v>
      </c>
      <c r="S132" s="8">
        <f t="shared" si="123"/>
        <v>4.411764706</v>
      </c>
      <c r="T132" s="8">
        <f t="shared" si="123"/>
        <v>63.23529412</v>
      </c>
      <c r="U132" s="8">
        <f t="shared" si="123"/>
        <v>13.23529412</v>
      </c>
      <c r="V132" s="8">
        <f t="shared" si="123"/>
        <v>36.76470588</v>
      </c>
      <c r="W132" s="8">
        <f t="shared" si="123"/>
        <v>20.58823529</v>
      </c>
      <c r="X132" s="8">
        <f t="shared" si="123"/>
        <v>26.47058824</v>
      </c>
      <c r="Y132" s="8">
        <f t="shared" si="123"/>
        <v>25</v>
      </c>
      <c r="Z132" s="8">
        <f t="shared" si="123"/>
        <v>29.41176471</v>
      </c>
      <c r="AA132" s="8">
        <f t="shared" si="123"/>
        <v>13.23529412</v>
      </c>
      <c r="AB132" s="8">
        <f t="shared" si="123"/>
        <v>88.23529412</v>
      </c>
      <c r="AC132" s="8">
        <f t="shared" si="123"/>
        <v>72.05882353</v>
      </c>
      <c r="AD132" s="8">
        <f t="shared" si="123"/>
        <v>16.17647059</v>
      </c>
      <c r="AE132" s="8">
        <f t="shared" si="123"/>
        <v>26.47058824</v>
      </c>
      <c r="AF132" s="12">
        <f t="shared" ref="AF132:BB132" si="124">(COUNTIF(AF$2:AF$69, "&gt;"&amp;AF63)) * (100/68)</f>
        <v>35.29411765</v>
      </c>
      <c r="AG132" s="12">
        <f t="shared" si="124"/>
        <v>35.29411765</v>
      </c>
      <c r="AH132" s="12">
        <f t="shared" si="124"/>
        <v>38.23529412</v>
      </c>
      <c r="AI132" s="12">
        <f t="shared" si="124"/>
        <v>60.29411765</v>
      </c>
      <c r="AJ132" s="12">
        <f t="shared" si="124"/>
        <v>2.941176471</v>
      </c>
      <c r="AK132" s="12">
        <f t="shared" si="124"/>
        <v>13.23529412</v>
      </c>
      <c r="AL132" s="12">
        <f t="shared" si="124"/>
        <v>83.82352941</v>
      </c>
      <c r="AM132" s="12">
        <f t="shared" si="124"/>
        <v>26.47058824</v>
      </c>
      <c r="AN132" s="12">
        <f t="shared" si="124"/>
        <v>72.05882353</v>
      </c>
      <c r="AO132" s="12">
        <f t="shared" si="124"/>
        <v>54.41176471</v>
      </c>
      <c r="AP132" s="12">
        <f t="shared" si="124"/>
        <v>82.35294118</v>
      </c>
      <c r="AQ132" s="12">
        <f t="shared" si="124"/>
        <v>26.47058824</v>
      </c>
      <c r="AR132" s="12">
        <f t="shared" si="124"/>
        <v>14.70588235</v>
      </c>
      <c r="AS132" s="12">
        <f t="shared" si="124"/>
        <v>57.35294118</v>
      </c>
      <c r="AT132" s="12">
        <f t="shared" si="124"/>
        <v>44.11764706</v>
      </c>
      <c r="AU132" s="12">
        <f t="shared" si="124"/>
        <v>48.52941176</v>
      </c>
      <c r="AV132" s="12">
        <f t="shared" si="124"/>
        <v>14.70588235</v>
      </c>
      <c r="AW132" s="12">
        <f t="shared" si="124"/>
        <v>33.82352941</v>
      </c>
      <c r="AX132" s="12">
        <f t="shared" si="124"/>
        <v>32.35294118</v>
      </c>
      <c r="AY132" s="12">
        <f t="shared" si="124"/>
        <v>80.88235294</v>
      </c>
      <c r="AZ132" s="12">
        <f t="shared" si="124"/>
        <v>60.29411765</v>
      </c>
      <c r="BA132" s="12">
        <f t="shared" si="124"/>
        <v>10.29411765</v>
      </c>
      <c r="BB132" s="12">
        <f t="shared" si="124"/>
        <v>61.76470588</v>
      </c>
    </row>
    <row r="133">
      <c r="A133" s="2" t="s">
        <v>82</v>
      </c>
      <c r="B133" s="8">
        <f t="shared" ref="B133:AE133" si="125">(COUNTIF(B$2:B$69, "&lt;"&amp;B64)) * (100/68)</f>
        <v>0</v>
      </c>
      <c r="C133" s="8">
        <f t="shared" si="125"/>
        <v>83.82352941</v>
      </c>
      <c r="D133" s="8">
        <f t="shared" si="125"/>
        <v>51.47058824</v>
      </c>
      <c r="E133" s="8">
        <f t="shared" si="125"/>
        <v>89.70588235</v>
      </c>
      <c r="F133" s="8">
        <f t="shared" si="125"/>
        <v>57.35294118</v>
      </c>
      <c r="G133" s="8">
        <f t="shared" si="125"/>
        <v>98.52941176</v>
      </c>
      <c r="H133" s="8">
        <f t="shared" si="125"/>
        <v>94.11764706</v>
      </c>
      <c r="I133" s="8">
        <f t="shared" si="125"/>
        <v>0</v>
      </c>
      <c r="J133" s="8">
        <f t="shared" si="125"/>
        <v>98.52941176</v>
      </c>
      <c r="K133" s="8">
        <f t="shared" si="125"/>
        <v>89.70588235</v>
      </c>
      <c r="L133" s="8">
        <f t="shared" si="125"/>
        <v>98.52941176</v>
      </c>
      <c r="M133" s="8">
        <f t="shared" si="125"/>
        <v>98.52941176</v>
      </c>
      <c r="N133" s="8">
        <f t="shared" si="125"/>
        <v>88.23529412</v>
      </c>
      <c r="O133" s="8">
        <f t="shared" si="125"/>
        <v>97.05882353</v>
      </c>
      <c r="P133" s="8">
        <f t="shared" si="125"/>
        <v>50</v>
      </c>
      <c r="Q133" s="8">
        <f t="shared" si="125"/>
        <v>89.70588235</v>
      </c>
      <c r="R133" s="8">
        <f t="shared" si="125"/>
        <v>20.58823529</v>
      </c>
      <c r="S133" s="8">
        <f t="shared" si="125"/>
        <v>41.17647059</v>
      </c>
      <c r="T133" s="8">
        <f t="shared" si="125"/>
        <v>70.58823529</v>
      </c>
      <c r="U133" s="8">
        <f t="shared" si="125"/>
        <v>63.23529412</v>
      </c>
      <c r="V133" s="8">
        <f t="shared" si="125"/>
        <v>83.82352941</v>
      </c>
      <c r="W133" s="8">
        <f t="shared" si="125"/>
        <v>66.17647059</v>
      </c>
      <c r="X133" s="8">
        <f t="shared" si="125"/>
        <v>41.17647059</v>
      </c>
      <c r="Y133" s="8">
        <f t="shared" si="125"/>
        <v>98.52941176</v>
      </c>
      <c r="Z133" s="8">
        <f t="shared" si="125"/>
        <v>80.88235294</v>
      </c>
      <c r="AA133" s="8">
        <f t="shared" si="125"/>
        <v>44.11764706</v>
      </c>
      <c r="AB133" s="8">
        <f t="shared" si="125"/>
        <v>86.76470588</v>
      </c>
      <c r="AC133" s="8">
        <f t="shared" si="125"/>
        <v>75</v>
      </c>
      <c r="AD133" s="8">
        <f t="shared" si="125"/>
        <v>29.41176471</v>
      </c>
      <c r="AE133" s="8">
        <f t="shared" si="125"/>
        <v>1.470588235</v>
      </c>
      <c r="AF133" s="12">
        <f t="shared" ref="AF133:BB133" si="126">(COUNTIF(AF$2:AF$69, "&gt;"&amp;AF64)) * (100/68)</f>
        <v>88.23529412</v>
      </c>
      <c r="AG133" s="12">
        <f t="shared" si="126"/>
        <v>83.82352941</v>
      </c>
      <c r="AH133" s="12">
        <f t="shared" si="126"/>
        <v>16.17647059</v>
      </c>
      <c r="AI133" s="12">
        <f t="shared" si="126"/>
        <v>69.11764706</v>
      </c>
      <c r="AJ133" s="12">
        <f t="shared" si="126"/>
        <v>33.82352941</v>
      </c>
      <c r="AK133" s="12">
        <f t="shared" si="126"/>
        <v>25</v>
      </c>
      <c r="AL133" s="12">
        <f t="shared" si="126"/>
        <v>77.94117647</v>
      </c>
      <c r="AM133" s="12">
        <f t="shared" si="126"/>
        <v>45.58823529</v>
      </c>
      <c r="AN133" s="12">
        <f t="shared" si="126"/>
        <v>4.411764706</v>
      </c>
      <c r="AO133" s="12">
        <f t="shared" si="126"/>
        <v>17.64705882</v>
      </c>
      <c r="AP133" s="12">
        <f t="shared" si="126"/>
        <v>23.52941176</v>
      </c>
      <c r="AQ133" s="12">
        <f t="shared" si="126"/>
        <v>10.29411765</v>
      </c>
      <c r="AR133" s="12">
        <f t="shared" si="126"/>
        <v>2.941176471</v>
      </c>
      <c r="AS133" s="12">
        <f t="shared" si="126"/>
        <v>11.76470588</v>
      </c>
      <c r="AT133" s="12">
        <f t="shared" si="126"/>
        <v>64.70588235</v>
      </c>
      <c r="AU133" s="12">
        <f t="shared" si="126"/>
        <v>66.17647059</v>
      </c>
      <c r="AV133" s="12">
        <f t="shared" si="126"/>
        <v>75</v>
      </c>
      <c r="AW133" s="12">
        <f t="shared" si="126"/>
        <v>79.41176471</v>
      </c>
      <c r="AX133" s="12">
        <f t="shared" si="126"/>
        <v>41.17647059</v>
      </c>
      <c r="AY133" s="12">
        <f t="shared" si="126"/>
        <v>77.94117647</v>
      </c>
      <c r="AZ133" s="12">
        <f t="shared" si="126"/>
        <v>38.23529412</v>
      </c>
      <c r="BA133" s="12">
        <f t="shared" si="126"/>
        <v>14.70588235</v>
      </c>
      <c r="BB133" s="12">
        <f t="shared" si="126"/>
        <v>7.352941176</v>
      </c>
    </row>
    <row r="134">
      <c r="A134" s="2" t="s">
        <v>114</v>
      </c>
      <c r="B134" s="8">
        <f t="shared" ref="B134:AE134" si="127">(COUNTIF(B$2:B$69, "&lt;"&amp;B65)) * (100/68)</f>
        <v>0</v>
      </c>
      <c r="C134" s="8">
        <f t="shared" si="127"/>
        <v>47.05882353</v>
      </c>
      <c r="D134" s="8">
        <f t="shared" si="127"/>
        <v>8.823529412</v>
      </c>
      <c r="E134" s="8">
        <f t="shared" si="127"/>
        <v>20.58823529</v>
      </c>
      <c r="F134" s="8">
        <f t="shared" si="127"/>
        <v>30.88235294</v>
      </c>
      <c r="G134" s="8">
        <f t="shared" si="127"/>
        <v>70.58823529</v>
      </c>
      <c r="H134" s="8">
        <f t="shared" si="127"/>
        <v>30.88235294</v>
      </c>
      <c r="I134" s="8">
        <f t="shared" si="127"/>
        <v>0</v>
      </c>
      <c r="J134" s="8">
        <f t="shared" si="127"/>
        <v>30.88235294</v>
      </c>
      <c r="K134" s="8">
        <f t="shared" si="127"/>
        <v>13.23529412</v>
      </c>
      <c r="L134" s="8">
        <f t="shared" si="127"/>
        <v>60.29411765</v>
      </c>
      <c r="M134" s="8">
        <f t="shared" si="127"/>
        <v>5.882352941</v>
      </c>
      <c r="N134" s="8">
        <f t="shared" si="127"/>
        <v>7.352941176</v>
      </c>
      <c r="O134" s="8">
        <f t="shared" si="127"/>
        <v>45.58823529</v>
      </c>
      <c r="P134" s="8">
        <f t="shared" si="127"/>
        <v>82.35294118</v>
      </c>
      <c r="Q134" s="8">
        <f t="shared" si="127"/>
        <v>88.23529412</v>
      </c>
      <c r="R134" s="8">
        <f t="shared" si="127"/>
        <v>38.23529412</v>
      </c>
      <c r="S134" s="8">
        <f t="shared" si="127"/>
        <v>41.17647059</v>
      </c>
      <c r="T134" s="8">
        <f t="shared" si="127"/>
        <v>77.94117647</v>
      </c>
      <c r="U134" s="8">
        <f t="shared" si="127"/>
        <v>69.11764706</v>
      </c>
      <c r="V134" s="8">
        <f t="shared" si="127"/>
        <v>10.29411765</v>
      </c>
      <c r="W134" s="8">
        <f t="shared" si="127"/>
        <v>4.411764706</v>
      </c>
      <c r="X134" s="8">
        <f t="shared" si="127"/>
        <v>41.17647059</v>
      </c>
      <c r="Y134" s="8">
        <f t="shared" si="127"/>
        <v>47.05882353</v>
      </c>
      <c r="Z134" s="8">
        <f t="shared" si="127"/>
        <v>72.05882353</v>
      </c>
      <c r="AA134" s="8">
        <f t="shared" si="127"/>
        <v>83.82352941</v>
      </c>
      <c r="AB134" s="8">
        <f t="shared" si="127"/>
        <v>22.05882353</v>
      </c>
      <c r="AC134" s="8">
        <f t="shared" si="127"/>
        <v>22.05882353</v>
      </c>
      <c r="AD134" s="8">
        <f t="shared" si="127"/>
        <v>89.70588235</v>
      </c>
      <c r="AE134" s="8">
        <f t="shared" si="127"/>
        <v>13.23529412</v>
      </c>
      <c r="AF134" s="12">
        <f t="shared" ref="AF134:BB134" si="128">(COUNTIF(AF$2:AF$69, "&gt;"&amp;AF65)) * (100/68)</f>
        <v>26.47058824</v>
      </c>
      <c r="AG134" s="12">
        <f t="shared" si="128"/>
        <v>25</v>
      </c>
      <c r="AH134" s="12">
        <f t="shared" si="128"/>
        <v>36.76470588</v>
      </c>
      <c r="AI134" s="12">
        <f t="shared" si="128"/>
        <v>32.35294118</v>
      </c>
      <c r="AJ134" s="12">
        <f t="shared" si="128"/>
        <v>30.88235294</v>
      </c>
      <c r="AK134" s="12">
        <f t="shared" si="128"/>
        <v>33.82352941</v>
      </c>
      <c r="AL134" s="12">
        <f t="shared" si="128"/>
        <v>38.23529412</v>
      </c>
      <c r="AM134" s="12">
        <f t="shared" si="128"/>
        <v>23.52941176</v>
      </c>
      <c r="AN134" s="12">
        <f t="shared" si="128"/>
        <v>58.82352941</v>
      </c>
      <c r="AO134" s="12">
        <f t="shared" si="128"/>
        <v>83.82352941</v>
      </c>
      <c r="AP134" s="12">
        <f t="shared" si="128"/>
        <v>45.58823529</v>
      </c>
      <c r="AQ134" s="12">
        <f t="shared" si="128"/>
        <v>88.23529412</v>
      </c>
      <c r="AR134" s="12">
        <f t="shared" si="128"/>
        <v>76.47058824</v>
      </c>
      <c r="AS134" s="12">
        <f t="shared" si="128"/>
        <v>67.64705882</v>
      </c>
      <c r="AT134" s="12">
        <f t="shared" si="128"/>
        <v>33.82352941</v>
      </c>
      <c r="AU134" s="12">
        <f t="shared" si="128"/>
        <v>30.88235294</v>
      </c>
      <c r="AV134" s="12">
        <f t="shared" si="128"/>
        <v>72.05882353</v>
      </c>
      <c r="AW134" s="12">
        <f t="shared" si="128"/>
        <v>38.23529412</v>
      </c>
      <c r="AX134" s="12">
        <f t="shared" si="128"/>
        <v>85.29411765</v>
      </c>
      <c r="AY134" s="12">
        <f t="shared" si="128"/>
        <v>67.64705882</v>
      </c>
      <c r="AZ134" s="12">
        <f t="shared" si="128"/>
        <v>91.17647059</v>
      </c>
      <c r="BA134" s="12">
        <f t="shared" si="128"/>
        <v>44.11764706</v>
      </c>
      <c r="BB134" s="12">
        <f t="shared" si="128"/>
        <v>63.23529412</v>
      </c>
    </row>
    <row r="135">
      <c r="A135" s="2" t="s">
        <v>83</v>
      </c>
      <c r="B135" s="8">
        <f t="shared" ref="B135:AE135" si="129">(COUNTIF(B$2:B$69, "&lt;"&amp;B66)) * (100/68)</f>
        <v>45.58823529</v>
      </c>
      <c r="C135" s="8">
        <f t="shared" si="129"/>
        <v>14.70588235</v>
      </c>
      <c r="D135" s="8">
        <f t="shared" si="129"/>
        <v>32.35294118</v>
      </c>
      <c r="E135" s="8">
        <f t="shared" si="129"/>
        <v>47.05882353</v>
      </c>
      <c r="F135" s="8">
        <f t="shared" si="129"/>
        <v>69.11764706</v>
      </c>
      <c r="G135" s="8">
        <f t="shared" si="129"/>
        <v>4.411764706</v>
      </c>
      <c r="H135" s="8">
        <f t="shared" si="129"/>
        <v>30.88235294</v>
      </c>
      <c r="I135" s="8">
        <f t="shared" si="129"/>
        <v>0</v>
      </c>
      <c r="J135" s="8">
        <f t="shared" si="129"/>
        <v>0</v>
      </c>
      <c r="K135" s="8">
        <f t="shared" si="129"/>
        <v>39.70588235</v>
      </c>
      <c r="L135" s="8">
        <f t="shared" si="129"/>
        <v>0</v>
      </c>
      <c r="M135" s="8">
        <f t="shared" si="129"/>
        <v>1.470588235</v>
      </c>
      <c r="N135" s="8">
        <f t="shared" si="129"/>
        <v>20.58823529</v>
      </c>
      <c r="O135" s="8">
        <f t="shared" si="129"/>
        <v>1.470588235</v>
      </c>
      <c r="P135" s="8">
        <f t="shared" si="129"/>
        <v>47.05882353</v>
      </c>
      <c r="Q135" s="8">
        <f t="shared" si="129"/>
        <v>10.29411765</v>
      </c>
      <c r="R135" s="8">
        <f t="shared" si="129"/>
        <v>77.94117647</v>
      </c>
      <c r="S135" s="8">
        <f t="shared" si="129"/>
        <v>41.17647059</v>
      </c>
      <c r="T135" s="8">
        <f t="shared" si="129"/>
        <v>23.52941176</v>
      </c>
      <c r="U135" s="8">
        <f t="shared" si="129"/>
        <v>25</v>
      </c>
      <c r="V135" s="8">
        <f t="shared" si="129"/>
        <v>13.23529412</v>
      </c>
      <c r="W135" s="8">
        <f t="shared" si="129"/>
        <v>70.58823529</v>
      </c>
      <c r="X135" s="8">
        <f t="shared" si="129"/>
        <v>70.58823529</v>
      </c>
      <c r="Y135" s="8">
        <f t="shared" si="129"/>
        <v>1.470588235</v>
      </c>
      <c r="Z135" s="8">
        <f t="shared" si="129"/>
        <v>8.823529412</v>
      </c>
      <c r="AA135" s="8">
        <f t="shared" si="129"/>
        <v>4.411764706</v>
      </c>
      <c r="AB135" s="8">
        <f t="shared" si="129"/>
        <v>73.52941176</v>
      </c>
      <c r="AC135" s="8">
        <f t="shared" si="129"/>
        <v>0</v>
      </c>
      <c r="AD135" s="8">
        <f t="shared" si="129"/>
        <v>41.17647059</v>
      </c>
      <c r="AE135" s="8">
        <f t="shared" si="129"/>
        <v>69.11764706</v>
      </c>
      <c r="AF135" s="12">
        <f t="shared" ref="AF135:BB135" si="130">(COUNTIF(AF$2:AF$69, "&gt;"&amp;AF66)) * (100/68)</f>
        <v>26.47058824</v>
      </c>
      <c r="AG135" s="12">
        <f t="shared" si="130"/>
        <v>16.17647059</v>
      </c>
      <c r="AH135" s="12">
        <f t="shared" si="130"/>
        <v>76.47058824</v>
      </c>
      <c r="AI135" s="12">
        <f t="shared" si="130"/>
        <v>26.47058824</v>
      </c>
      <c r="AJ135" s="12">
        <f t="shared" si="130"/>
        <v>64.70588235</v>
      </c>
      <c r="AK135" s="12">
        <f t="shared" si="130"/>
        <v>77.94117647</v>
      </c>
      <c r="AL135" s="12">
        <f t="shared" si="130"/>
        <v>91.17647059</v>
      </c>
      <c r="AM135" s="12">
        <f t="shared" si="130"/>
        <v>61.76470588</v>
      </c>
      <c r="AN135" s="12">
        <f t="shared" si="130"/>
        <v>88.23529412</v>
      </c>
      <c r="AO135" s="12">
        <f t="shared" si="130"/>
        <v>70.58823529</v>
      </c>
      <c r="AP135" s="12">
        <f t="shared" si="130"/>
        <v>91.17647059</v>
      </c>
      <c r="AQ135" s="12">
        <f t="shared" si="130"/>
        <v>70.58823529</v>
      </c>
      <c r="AR135" s="12">
        <f t="shared" si="130"/>
        <v>14.70588235</v>
      </c>
      <c r="AS135" s="12">
        <f t="shared" si="130"/>
        <v>25</v>
      </c>
      <c r="AT135" s="12">
        <f t="shared" si="130"/>
        <v>73.52941176</v>
      </c>
      <c r="AU135" s="12">
        <f t="shared" si="130"/>
        <v>55.88235294</v>
      </c>
      <c r="AV135" s="12">
        <f t="shared" si="130"/>
        <v>4.411764706</v>
      </c>
      <c r="AW135" s="12">
        <f t="shared" si="130"/>
        <v>11.76470588</v>
      </c>
      <c r="AX135" s="12">
        <f t="shared" si="130"/>
        <v>20.58823529</v>
      </c>
      <c r="AY135" s="12">
        <f t="shared" si="130"/>
        <v>97.05882353</v>
      </c>
      <c r="AZ135" s="12">
        <f t="shared" si="130"/>
        <v>32.35294118</v>
      </c>
      <c r="BA135" s="12">
        <f t="shared" si="130"/>
        <v>73.52941176</v>
      </c>
      <c r="BB135" s="12">
        <f t="shared" si="130"/>
        <v>89.70588235</v>
      </c>
    </row>
    <row r="136">
      <c r="A136" s="2" t="s">
        <v>115</v>
      </c>
      <c r="B136" s="8">
        <f t="shared" ref="B136:AE136" si="131">(COUNTIF(B$2:B$69, "&lt;"&amp;B67)) * (100/68)</f>
        <v>0</v>
      </c>
      <c r="C136" s="8">
        <f t="shared" si="131"/>
        <v>47.05882353</v>
      </c>
      <c r="D136" s="8">
        <f t="shared" si="131"/>
        <v>41.17647059</v>
      </c>
      <c r="E136" s="8">
        <f t="shared" si="131"/>
        <v>48.52941176</v>
      </c>
      <c r="F136" s="8">
        <f t="shared" si="131"/>
        <v>42.64705882</v>
      </c>
      <c r="G136" s="8">
        <f t="shared" si="131"/>
        <v>26.47058824</v>
      </c>
      <c r="H136" s="8">
        <f t="shared" si="131"/>
        <v>30.88235294</v>
      </c>
      <c r="I136" s="8">
        <f t="shared" si="131"/>
        <v>0</v>
      </c>
      <c r="J136" s="8">
        <f t="shared" si="131"/>
        <v>26.47058824</v>
      </c>
      <c r="K136" s="8">
        <f t="shared" si="131"/>
        <v>20.58823529</v>
      </c>
      <c r="L136" s="8">
        <f t="shared" si="131"/>
        <v>38.23529412</v>
      </c>
      <c r="M136" s="8">
        <f t="shared" si="131"/>
        <v>20.58823529</v>
      </c>
      <c r="N136" s="8">
        <f t="shared" si="131"/>
        <v>36.76470588</v>
      </c>
      <c r="O136" s="8">
        <f t="shared" si="131"/>
        <v>30.88235294</v>
      </c>
      <c r="P136" s="8">
        <f t="shared" si="131"/>
        <v>50</v>
      </c>
      <c r="Q136" s="8">
        <f t="shared" si="131"/>
        <v>69.11764706</v>
      </c>
      <c r="R136" s="8">
        <f t="shared" si="131"/>
        <v>57.35294118</v>
      </c>
      <c r="S136" s="8">
        <f t="shared" si="131"/>
        <v>17.64705882</v>
      </c>
      <c r="T136" s="8">
        <f t="shared" si="131"/>
        <v>83.82352941</v>
      </c>
      <c r="U136" s="8">
        <f t="shared" si="131"/>
        <v>38.23529412</v>
      </c>
      <c r="V136" s="8">
        <f t="shared" si="131"/>
        <v>0</v>
      </c>
      <c r="W136" s="8">
        <f t="shared" si="131"/>
        <v>8.823529412</v>
      </c>
      <c r="X136" s="8">
        <f t="shared" si="131"/>
        <v>17.64705882</v>
      </c>
      <c r="Y136" s="8">
        <f t="shared" si="131"/>
        <v>19.11764706</v>
      </c>
      <c r="Z136" s="8">
        <f t="shared" si="131"/>
        <v>44.11764706</v>
      </c>
      <c r="AA136" s="8">
        <f t="shared" si="131"/>
        <v>38.23529412</v>
      </c>
      <c r="AB136" s="8">
        <f t="shared" si="131"/>
        <v>54.41176471</v>
      </c>
      <c r="AC136" s="8">
        <f t="shared" si="131"/>
        <v>17.64705882</v>
      </c>
      <c r="AD136" s="8">
        <f t="shared" si="131"/>
        <v>11.76470588</v>
      </c>
      <c r="AE136" s="8">
        <f t="shared" si="131"/>
        <v>60.29411765</v>
      </c>
      <c r="AF136" s="12">
        <f t="shared" ref="AF136:BB136" si="132">(COUNTIF(AF$2:AF$69, "&gt;"&amp;AF67)) * (100/68)</f>
        <v>45.58823529</v>
      </c>
      <c r="AG136" s="12">
        <f t="shared" si="132"/>
        <v>50</v>
      </c>
      <c r="AH136" s="12">
        <f t="shared" si="132"/>
        <v>73.52941176</v>
      </c>
      <c r="AI136" s="12">
        <f t="shared" si="132"/>
        <v>42.64705882</v>
      </c>
      <c r="AJ136" s="12">
        <f t="shared" si="132"/>
        <v>69.11764706</v>
      </c>
      <c r="AK136" s="12">
        <f t="shared" si="132"/>
        <v>76.47058824</v>
      </c>
      <c r="AL136" s="12">
        <f t="shared" si="132"/>
        <v>67.64705882</v>
      </c>
      <c r="AM136" s="12">
        <f t="shared" si="132"/>
        <v>57.35294118</v>
      </c>
      <c r="AN136" s="12">
        <f t="shared" si="132"/>
        <v>61.76470588</v>
      </c>
      <c r="AO136" s="12">
        <f t="shared" si="132"/>
        <v>69.11764706</v>
      </c>
      <c r="AP136" s="12">
        <f t="shared" si="132"/>
        <v>64.70588235</v>
      </c>
      <c r="AQ136" s="12">
        <f t="shared" si="132"/>
        <v>50</v>
      </c>
      <c r="AR136" s="12">
        <f t="shared" si="132"/>
        <v>54.41176471</v>
      </c>
      <c r="AS136" s="12">
        <f t="shared" si="132"/>
        <v>76.47058824</v>
      </c>
      <c r="AT136" s="12">
        <f t="shared" si="132"/>
        <v>77.94117647</v>
      </c>
      <c r="AU136" s="12">
        <f t="shared" si="132"/>
        <v>75</v>
      </c>
      <c r="AV136" s="12">
        <f t="shared" si="132"/>
        <v>33.82352941</v>
      </c>
      <c r="AW136" s="12">
        <f t="shared" si="132"/>
        <v>63.23529412</v>
      </c>
      <c r="AX136" s="12">
        <f t="shared" si="132"/>
        <v>82.35294118</v>
      </c>
      <c r="AY136" s="12">
        <f t="shared" si="132"/>
        <v>80.88235294</v>
      </c>
      <c r="AZ136" s="12">
        <f t="shared" si="132"/>
        <v>75</v>
      </c>
      <c r="BA136" s="12">
        <f t="shared" si="132"/>
        <v>67.64705882</v>
      </c>
      <c r="BB136" s="12">
        <f t="shared" si="132"/>
        <v>76.47058824</v>
      </c>
    </row>
    <row r="137">
      <c r="A137" s="2" t="s">
        <v>84</v>
      </c>
      <c r="B137" s="8">
        <f t="shared" ref="B137:AE137" si="133">(COUNTIF(B$2:B$69, "&lt;"&amp;B68)) * (100/68)</f>
        <v>45.58823529</v>
      </c>
      <c r="C137" s="8">
        <f t="shared" si="133"/>
        <v>89.70588235</v>
      </c>
      <c r="D137" s="8">
        <f t="shared" si="133"/>
        <v>95.58823529</v>
      </c>
      <c r="E137" s="8">
        <f t="shared" si="133"/>
        <v>95.58823529</v>
      </c>
      <c r="F137" s="8">
        <f t="shared" si="133"/>
        <v>77.94117647</v>
      </c>
      <c r="G137" s="8">
        <f t="shared" si="133"/>
        <v>51.47058824</v>
      </c>
      <c r="H137" s="8">
        <f t="shared" si="133"/>
        <v>88.23529412</v>
      </c>
      <c r="I137" s="8">
        <f t="shared" si="133"/>
        <v>0</v>
      </c>
      <c r="J137" s="8">
        <f t="shared" si="133"/>
        <v>70.58823529</v>
      </c>
      <c r="K137" s="8">
        <f t="shared" si="133"/>
        <v>82.35294118</v>
      </c>
      <c r="L137" s="8">
        <f t="shared" si="133"/>
        <v>45.58823529</v>
      </c>
      <c r="M137" s="8">
        <f t="shared" si="133"/>
        <v>89.70588235</v>
      </c>
      <c r="N137" s="8">
        <f t="shared" si="133"/>
        <v>98.52941176</v>
      </c>
      <c r="O137" s="8">
        <f t="shared" si="133"/>
        <v>10.29411765</v>
      </c>
      <c r="P137" s="8">
        <f t="shared" si="133"/>
        <v>10.29411765</v>
      </c>
      <c r="Q137" s="8">
        <f t="shared" si="133"/>
        <v>41.17647059</v>
      </c>
      <c r="R137" s="8">
        <f t="shared" si="133"/>
        <v>47.05882353</v>
      </c>
      <c r="S137" s="8">
        <f t="shared" si="133"/>
        <v>72.05882353</v>
      </c>
      <c r="T137" s="8">
        <f t="shared" si="133"/>
        <v>14.70588235</v>
      </c>
      <c r="U137" s="8">
        <f t="shared" si="133"/>
        <v>42.64705882</v>
      </c>
      <c r="V137" s="8">
        <f t="shared" si="133"/>
        <v>36.76470588</v>
      </c>
      <c r="W137" s="8">
        <f t="shared" si="133"/>
        <v>80.88235294</v>
      </c>
      <c r="X137" s="8">
        <f t="shared" si="133"/>
        <v>64.70588235</v>
      </c>
      <c r="Y137" s="8">
        <f t="shared" si="133"/>
        <v>33.82352941</v>
      </c>
      <c r="Z137" s="8">
        <f t="shared" si="133"/>
        <v>10.29411765</v>
      </c>
      <c r="AA137" s="8">
        <f t="shared" si="133"/>
        <v>17.64705882</v>
      </c>
      <c r="AB137" s="8">
        <f t="shared" si="133"/>
        <v>50</v>
      </c>
      <c r="AC137" s="8">
        <f t="shared" si="133"/>
        <v>14.70588235</v>
      </c>
      <c r="AD137" s="8">
        <f t="shared" si="133"/>
        <v>41.17647059</v>
      </c>
      <c r="AE137" s="8">
        <f t="shared" si="133"/>
        <v>20.58823529</v>
      </c>
      <c r="AF137" s="12">
        <f t="shared" ref="AF137:BB137" si="134">(COUNTIF(AF$2:AF$69, "&gt;"&amp;AF68)) * (100/68)</f>
        <v>88.23529412</v>
      </c>
      <c r="AG137" s="12">
        <f t="shared" si="134"/>
        <v>83.82352941</v>
      </c>
      <c r="AH137" s="12">
        <f t="shared" si="134"/>
        <v>95.58823529</v>
      </c>
      <c r="AI137" s="12">
        <f t="shared" si="134"/>
        <v>89.70588235</v>
      </c>
      <c r="AJ137" s="12">
        <f t="shared" si="134"/>
        <v>86.76470588</v>
      </c>
      <c r="AK137" s="12">
        <f t="shared" si="134"/>
        <v>82.35294118</v>
      </c>
      <c r="AL137" s="12">
        <f t="shared" si="134"/>
        <v>83.82352941</v>
      </c>
      <c r="AM137" s="12">
        <f t="shared" si="134"/>
        <v>77.94117647</v>
      </c>
      <c r="AN137" s="12">
        <f t="shared" si="134"/>
        <v>89.70588235</v>
      </c>
      <c r="AO137" s="12">
        <f t="shared" si="134"/>
        <v>82.35294118</v>
      </c>
      <c r="AP137" s="12">
        <f t="shared" si="134"/>
        <v>85.29411765</v>
      </c>
      <c r="AQ137" s="12">
        <f t="shared" si="134"/>
        <v>63.23529412</v>
      </c>
      <c r="AR137" s="12">
        <f t="shared" si="134"/>
        <v>54.41176471</v>
      </c>
      <c r="AS137" s="12">
        <f t="shared" si="134"/>
        <v>72.05882353</v>
      </c>
      <c r="AT137" s="12">
        <f t="shared" si="134"/>
        <v>89.70588235</v>
      </c>
      <c r="AU137" s="12">
        <f t="shared" si="134"/>
        <v>83.82352941</v>
      </c>
      <c r="AV137" s="12">
        <f t="shared" si="134"/>
        <v>58.82352941</v>
      </c>
      <c r="AW137" s="12">
        <f t="shared" si="134"/>
        <v>66.17647059</v>
      </c>
      <c r="AX137" s="12">
        <f t="shared" si="134"/>
        <v>70.58823529</v>
      </c>
      <c r="AY137" s="12">
        <f t="shared" si="134"/>
        <v>94.11764706</v>
      </c>
      <c r="AZ137" s="12">
        <f t="shared" si="134"/>
        <v>8.823529412</v>
      </c>
      <c r="BA137" s="12">
        <f t="shared" si="134"/>
        <v>75</v>
      </c>
      <c r="BB137" s="12">
        <f t="shared" si="134"/>
        <v>92.64705882</v>
      </c>
    </row>
    <row r="138">
      <c r="A138" s="2" t="s">
        <v>116</v>
      </c>
      <c r="B138" s="8">
        <f t="shared" ref="B138:AE138" si="135">(COUNTIF(B$2:B$69, "&lt;"&amp;B69)) * (100/68)</f>
        <v>0</v>
      </c>
      <c r="C138" s="8">
        <f t="shared" si="135"/>
        <v>72.05882353</v>
      </c>
      <c r="D138" s="8">
        <f t="shared" si="135"/>
        <v>85.29411765</v>
      </c>
      <c r="E138" s="8">
        <f t="shared" si="135"/>
        <v>7.352941176</v>
      </c>
      <c r="F138" s="8">
        <f t="shared" si="135"/>
        <v>7.352941176</v>
      </c>
      <c r="G138" s="8">
        <f t="shared" si="135"/>
        <v>23.52941176</v>
      </c>
      <c r="H138" s="8">
        <f t="shared" si="135"/>
        <v>0</v>
      </c>
      <c r="I138" s="8">
        <f t="shared" si="135"/>
        <v>0</v>
      </c>
      <c r="J138" s="8">
        <f t="shared" si="135"/>
        <v>26.47058824</v>
      </c>
      <c r="K138" s="8">
        <f t="shared" si="135"/>
        <v>5.882352941</v>
      </c>
      <c r="L138" s="8">
        <f t="shared" si="135"/>
        <v>79.41176471</v>
      </c>
      <c r="M138" s="8">
        <f t="shared" si="135"/>
        <v>19.11764706</v>
      </c>
      <c r="N138" s="8">
        <f t="shared" si="135"/>
        <v>16.17647059</v>
      </c>
      <c r="O138" s="8">
        <f t="shared" si="135"/>
        <v>57.35294118</v>
      </c>
      <c r="P138" s="8">
        <f t="shared" si="135"/>
        <v>58.82352941</v>
      </c>
      <c r="Q138" s="8">
        <f t="shared" si="135"/>
        <v>92.64705882</v>
      </c>
      <c r="R138" s="8">
        <f t="shared" si="135"/>
        <v>16.17647059</v>
      </c>
      <c r="S138" s="8">
        <f t="shared" si="135"/>
        <v>13.23529412</v>
      </c>
      <c r="T138" s="8">
        <f t="shared" si="135"/>
        <v>77.94117647</v>
      </c>
      <c r="U138" s="8">
        <f t="shared" si="135"/>
        <v>27.94117647</v>
      </c>
      <c r="V138" s="8">
        <f t="shared" si="135"/>
        <v>13.23529412</v>
      </c>
      <c r="W138" s="8">
        <f t="shared" si="135"/>
        <v>25</v>
      </c>
      <c r="X138" s="8">
        <f t="shared" si="135"/>
        <v>67.64705882</v>
      </c>
      <c r="Y138" s="8">
        <f t="shared" si="135"/>
        <v>41.17647059</v>
      </c>
      <c r="Z138" s="8">
        <f t="shared" si="135"/>
        <v>91.17647059</v>
      </c>
      <c r="AA138" s="8">
        <f t="shared" si="135"/>
        <v>85.29411765</v>
      </c>
      <c r="AB138" s="8">
        <f t="shared" si="135"/>
        <v>50</v>
      </c>
      <c r="AC138" s="8">
        <f t="shared" si="135"/>
        <v>48.52941176</v>
      </c>
      <c r="AD138" s="8">
        <f t="shared" si="135"/>
        <v>76.47058824</v>
      </c>
      <c r="AE138" s="8">
        <f t="shared" si="135"/>
        <v>79.41176471</v>
      </c>
      <c r="AF138" s="12">
        <f t="shared" ref="AF138:BB138" si="136">(COUNTIF(AF$2:AF$69, "&gt;"&amp;AF69)) * (100/68)</f>
        <v>66.17647059</v>
      </c>
      <c r="AG138" s="12">
        <f t="shared" si="136"/>
        <v>83.82352941</v>
      </c>
      <c r="AH138" s="12">
        <f t="shared" si="136"/>
        <v>57.35294118</v>
      </c>
      <c r="AI138" s="12">
        <f t="shared" si="136"/>
        <v>67.64705882</v>
      </c>
      <c r="AJ138" s="12">
        <f t="shared" si="136"/>
        <v>17.64705882</v>
      </c>
      <c r="AK138" s="12">
        <f t="shared" si="136"/>
        <v>8.823529412</v>
      </c>
      <c r="AL138" s="12">
        <f t="shared" si="136"/>
        <v>5.882352941</v>
      </c>
      <c r="AM138" s="12">
        <f t="shared" si="136"/>
        <v>80.88235294</v>
      </c>
      <c r="AN138" s="12">
        <f t="shared" si="136"/>
        <v>20.58823529</v>
      </c>
      <c r="AO138" s="12">
        <f t="shared" si="136"/>
        <v>48.52941176</v>
      </c>
      <c r="AP138" s="12">
        <f t="shared" si="136"/>
        <v>8.823529412</v>
      </c>
      <c r="AQ138" s="12">
        <f t="shared" si="136"/>
        <v>36.76470588</v>
      </c>
      <c r="AR138" s="12">
        <f t="shared" si="136"/>
        <v>73.52941176</v>
      </c>
      <c r="AS138" s="12">
        <f t="shared" si="136"/>
        <v>89.70588235</v>
      </c>
      <c r="AT138" s="12">
        <f t="shared" si="136"/>
        <v>70.58823529</v>
      </c>
      <c r="AU138" s="12">
        <f t="shared" si="136"/>
        <v>66.17647059</v>
      </c>
      <c r="AV138" s="12">
        <f t="shared" si="136"/>
        <v>44.11764706</v>
      </c>
      <c r="AW138" s="12">
        <f t="shared" si="136"/>
        <v>27.94117647</v>
      </c>
      <c r="AX138" s="12">
        <f t="shared" si="136"/>
        <v>52.94117647</v>
      </c>
      <c r="AY138" s="12">
        <f t="shared" si="136"/>
        <v>14.70588235</v>
      </c>
      <c r="AZ138" s="12">
        <f t="shared" si="136"/>
        <v>55.88235294</v>
      </c>
      <c r="BA138" s="12">
        <f t="shared" si="136"/>
        <v>2.941176471</v>
      </c>
      <c r="BB138" s="12">
        <f t="shared" si="136"/>
        <v>39.70588235</v>
      </c>
    </row>
    <row r="139">
      <c r="A139" s="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</row>
    <row r="140">
      <c r="A140" s="2" t="s">
        <v>202</v>
      </c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</row>
    <row r="141">
      <c r="A141" s="2" t="s">
        <v>203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</row>
    <row r="142">
      <c r="A142" s="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>
      <c r="A143" s="2" t="s">
        <v>53</v>
      </c>
      <c r="B143" s="8">
        <f>B71 * (Percentages!B$17 * 3)</f>
        <v>97.00752394</v>
      </c>
      <c r="C143" s="8">
        <f>C71 * (Percentages!C$17 * 3)</f>
        <v>176.1004737</v>
      </c>
      <c r="D143" s="5">
        <v>0.0</v>
      </c>
      <c r="E143" s="8">
        <f>E71 * (Percentages!E$17 * 3)</f>
        <v>203.9978866</v>
      </c>
      <c r="F143" s="8">
        <f>F71 * (Percentages!F$17 * 3)</f>
        <v>178.0688623</v>
      </c>
      <c r="G143" s="8">
        <f>G71 * (Percentages!G$17 * 3)</f>
        <v>105.7760454</v>
      </c>
      <c r="H143" s="8">
        <f>H71 * (Percentages!H$17 * 3)</f>
        <v>180.0356506</v>
      </c>
      <c r="I143" s="8">
        <f>I71 * (Percentages!I$17 * 3.07)</f>
        <v>0</v>
      </c>
      <c r="J143" s="8">
        <f>J71 * (Percentages!J$17 * 2)</f>
        <v>75.25478276</v>
      </c>
      <c r="K143" s="8">
        <f>K71 * (Percentages!K$17 * 2)</f>
        <v>101.854796</v>
      </c>
      <c r="L143" s="8">
        <f>L71 * (Percentages!L$17 * 2)</f>
        <v>21.08734403</v>
      </c>
      <c r="M143" s="8">
        <f>M71 * (Percentages!M$17 * 2)</f>
        <v>17.15095677</v>
      </c>
      <c r="N143" s="8">
        <f>N71 * (Percentages!N$17 * 2)</f>
        <v>10.38741781</v>
      </c>
      <c r="O143" s="8">
        <f>O71 * (Percentages!O$17 * 2)</f>
        <v>90.35506094</v>
      </c>
      <c r="P143" s="8">
        <f>P71 * (Percentages!P$17 * 2)</f>
        <v>97.85932722</v>
      </c>
      <c r="Q143" s="8">
        <f>Q71 * (Percentages!Q$17 * 2)</f>
        <v>26.72827439</v>
      </c>
      <c r="R143" s="8">
        <f>R71 * (Percentages!R$17 * 2)</f>
        <v>54.84848485</v>
      </c>
      <c r="S143" s="8">
        <f>S71 * (Percentages!S$17 * 2)</f>
        <v>102.2865854</v>
      </c>
      <c r="T143" s="8">
        <f>T71 * (Percentages!T$17 * 2)</f>
        <v>104.1851786</v>
      </c>
      <c r="U143" s="8">
        <f>U71 * (Percentages!U$17 * 2)</f>
        <v>112.4323349</v>
      </c>
      <c r="V143" s="8">
        <f>V71 * (Percentages!V$17 * 2)</f>
        <v>78.76217972</v>
      </c>
      <c r="W143" s="8">
        <f>W71 * (Percentages!W$17 * 2)</f>
        <v>22.91779097</v>
      </c>
      <c r="X143" s="8">
        <f>X71 * (Percentages!X$17 * 2)</f>
        <v>95.50226244</v>
      </c>
      <c r="Y143" s="8">
        <f>Y71 * (Percentages!Y$17 * 2)</f>
        <v>104.3231751</v>
      </c>
      <c r="Z143" s="8">
        <f>Z71 * (Percentages!Z$17 * 2)</f>
        <v>104.4649185</v>
      </c>
      <c r="AA143" s="8">
        <f>AA71 * (Percentages!AA$17 * 2)</f>
        <v>102.1122995</v>
      </c>
      <c r="AB143" s="8">
        <f>AB71 * (Percentages!AB$17 * 2)</f>
        <v>28.02714932</v>
      </c>
      <c r="AC143" s="8">
        <f>AC71 * (Percentages!AC$17 * 2)</f>
        <v>43.33031674</v>
      </c>
      <c r="AD143" s="8">
        <f>AD71 * (Percentages!AD$17 * 2)</f>
        <v>96.03658537</v>
      </c>
      <c r="AE143" s="8">
        <f>AE71 * (Percentages!AE$17 * 2)</f>
        <v>88.4017758</v>
      </c>
      <c r="AF143" s="12">
        <f>AF71 * (Percentages!AF$18 * 3)</f>
        <v>146.2848297</v>
      </c>
      <c r="AG143" s="11">
        <v>0.0</v>
      </c>
      <c r="AH143" s="12">
        <f>AH71 * (Percentages!AH$18 * 3)</f>
        <v>162.0623778</v>
      </c>
      <c r="AI143" s="12">
        <f>AI71 * (Percentages!AI$18 * 2)</f>
        <v>1.479500891</v>
      </c>
      <c r="AJ143" s="12">
        <f>AJ71 * (Percentages!AJ$18 * 2)</f>
        <v>7.489106754</v>
      </c>
      <c r="AK143" s="12">
        <f>AK71 * (Percentages!AK$18 * 2)</f>
        <v>4.612908993</v>
      </c>
      <c r="AL143" s="12">
        <f>AL71 * (Percentages!AL$18 * 2)</f>
        <v>4.817755323</v>
      </c>
      <c r="AM143" s="12">
        <f>AM71 * (Percentages!AM$18 * 2)</f>
        <v>12.96952516</v>
      </c>
      <c r="AN143" s="12">
        <f>AN71 * (Percentages!AN$18 * 2)</f>
        <v>52.88753799</v>
      </c>
      <c r="AO143" s="12">
        <f>AO71 * (Percentages!AO$18 * 2)</f>
        <v>107.7540107</v>
      </c>
      <c r="AP143" s="12">
        <f>AP71 * (Percentages!AP$18 * 2)</f>
        <v>21.28506787</v>
      </c>
      <c r="AQ143" s="12">
        <f>AQ71 * (Percentages!AQ$18 * 2)</f>
        <v>102.4705882</v>
      </c>
      <c r="AR143" s="12">
        <f>AR71 * (Percentages!AR$18 * 2)</f>
        <v>104.9049774</v>
      </c>
      <c r="AS143" s="12">
        <f>AS71 * (Percentages!AS$18 * 2)</f>
        <v>111.9501855</v>
      </c>
      <c r="AT143" s="12">
        <f>AT71 * (Percentages!AT$18 * 2)</f>
        <v>12.62032086</v>
      </c>
      <c r="AU143" s="12">
        <f>AU71 * (Percentages!AU$18 * 2)</f>
        <v>9.432962374</v>
      </c>
      <c r="AV143" s="12">
        <f>AV71 * (Percentages!AV$18 * 2)</f>
        <v>15.528339</v>
      </c>
      <c r="AW143" s="12">
        <f>AW71 * (Percentages!AW$18 * 2)</f>
        <v>3.190730838</v>
      </c>
      <c r="AX143" s="12">
        <f>AX71 * (Percentages!AX$18 * 2)</f>
        <v>96.2697274</v>
      </c>
      <c r="AY143" s="12">
        <f>AY71 * (Percentages!AY$18 * 2)</f>
        <v>7.626963829</v>
      </c>
      <c r="AZ143" s="12">
        <f>AZ71 * (Percentages!AZ$18 * 2)</f>
        <v>79.89598278</v>
      </c>
      <c r="BA143" s="12">
        <f>BA71 * (Percentages!BA$18 * 2)</f>
        <v>6.539896926</v>
      </c>
      <c r="BB143" s="12">
        <f>BB71 * (Percentages!BB$18 * 2)</f>
        <v>42.30155918</v>
      </c>
    </row>
    <row r="144">
      <c r="A144" s="2" t="s">
        <v>85</v>
      </c>
      <c r="B144" s="8">
        <f>B72 * (Percentages!B$17 * 3)</f>
        <v>0</v>
      </c>
      <c r="C144" s="8">
        <f>C72 * (Percentages!C$17 * 3)</f>
        <v>77.94611133</v>
      </c>
      <c r="D144" s="5">
        <v>0.0</v>
      </c>
      <c r="E144" s="8">
        <f>E72 * (Percentages!E$17 * 3)</f>
        <v>12.36350828</v>
      </c>
      <c r="F144" s="8">
        <f>F72 * (Percentages!F$17 * 3)</f>
        <v>2.919161677</v>
      </c>
      <c r="G144" s="8">
        <f>G72 * (Percentages!G$17 * 3)</f>
        <v>116.3536499</v>
      </c>
      <c r="H144" s="8">
        <f>H72 * (Percentages!H$17 * 3)</f>
        <v>0</v>
      </c>
      <c r="I144" s="8">
        <f>I72 * (Percentages!I$17 * 3.07)</f>
        <v>0</v>
      </c>
      <c r="J144" s="8">
        <f>J72 * (Percentages!J$17 * 2)</f>
        <v>80.16270338</v>
      </c>
      <c r="K144" s="8">
        <f>K72 * (Percentages!K$17 * 2)</f>
        <v>98.56915739</v>
      </c>
      <c r="L144" s="8">
        <f>L72 * (Percentages!L$17 * 2)</f>
        <v>45.41889483</v>
      </c>
      <c r="M144" s="8">
        <f>M72 * (Percentages!M$17 * 2)</f>
        <v>70.16300496</v>
      </c>
      <c r="N144" s="8">
        <f>N72 * (Percentages!N$17 * 2)</f>
        <v>83.09934246</v>
      </c>
      <c r="O144" s="8">
        <f>O72 * (Percentages!O$17 * 2)</f>
        <v>11.49973503</v>
      </c>
      <c r="P144" s="8">
        <f>P72 * (Percentages!P$17 * 2)</f>
        <v>51.98776758</v>
      </c>
      <c r="Q144" s="8">
        <f>Q72 * (Percentages!Q$17 * 2)</f>
        <v>80.18482317</v>
      </c>
      <c r="R144" s="8">
        <f>R72 * (Percentages!R$17 * 2)</f>
        <v>106.4705882</v>
      </c>
      <c r="S144" s="8">
        <f>S72 * (Percentages!S$17 * 2)</f>
        <v>92.22560976</v>
      </c>
      <c r="T144" s="8">
        <f>T72 * (Percentages!T$17 * 2)</f>
        <v>40.43006931</v>
      </c>
      <c r="U144" s="8">
        <f>U72 * (Percentages!U$17 * 2)</f>
        <v>78.87044388</v>
      </c>
      <c r="V144" s="8">
        <f>V72 * (Percentages!V$17 * 2)</f>
        <v>85.76326236</v>
      </c>
      <c r="W144" s="8">
        <f>W72 * (Percentages!W$17 * 2)</f>
        <v>94.94513402</v>
      </c>
      <c r="X144" s="8">
        <f>X72 * (Percentages!X$17 * 2)</f>
        <v>0</v>
      </c>
      <c r="Y144" s="8">
        <f>Y72 * (Percentages!Y$17 * 2)</f>
        <v>97.80297661</v>
      </c>
      <c r="Z144" s="8">
        <f>Z72 * (Percentages!Z$17 * 2)</f>
        <v>40.53862509</v>
      </c>
      <c r="AA144" s="8">
        <f>AA72 * (Percentages!AA$17 * 2)</f>
        <v>16.76470588</v>
      </c>
      <c r="AB144" s="8">
        <f>AB72 * (Percentages!AB$17 * 2)</f>
        <v>91.45701357</v>
      </c>
      <c r="AC144" s="8">
        <f>AC72 * (Percentages!AC$17 * 2)</f>
        <v>9.285067873</v>
      </c>
      <c r="AD144" s="8">
        <f>AD72 * (Percentages!AD$17 * 2)</f>
        <v>57.92682927</v>
      </c>
      <c r="AE144" s="8">
        <f>AE72 * (Percentages!AE$17 * 2)</f>
        <v>61.43174251</v>
      </c>
      <c r="AF144" s="12">
        <f>AF72 * (Percentages!AF$18 * 3)</f>
        <v>58.51393189</v>
      </c>
      <c r="AG144" s="11">
        <v>0.0</v>
      </c>
      <c r="AH144" s="12">
        <f>AH72 * (Percentages!AH$18 * 3)</f>
        <v>43.73111782</v>
      </c>
      <c r="AI144" s="12">
        <f>AI72 * (Percentages!AI$18 * 2)</f>
        <v>45.86452763</v>
      </c>
      <c r="AJ144" s="12">
        <f>AJ72 * (Percentages!AJ$18 * 2)</f>
        <v>5.991285403</v>
      </c>
      <c r="AK144" s="12">
        <f>AK72 * (Percentages!AK$18 * 2)</f>
        <v>23.06454497</v>
      </c>
      <c r="AL144" s="12">
        <f>AL72 * (Percentages!AL$18 * 2)</f>
        <v>16.05918441</v>
      </c>
      <c r="AM144" s="12">
        <f>AM72 * (Percentages!AM$18 * 2)</f>
        <v>4.863571935</v>
      </c>
      <c r="AN144" s="12">
        <f>AN72 * (Percentages!AN$18 * 2)</f>
        <v>31.11031647</v>
      </c>
      <c r="AO144" s="12">
        <f>AO72 * (Percentages!AO$18 * 2)</f>
        <v>11.60427807</v>
      </c>
      <c r="AP144" s="12">
        <f>AP72 * (Percentages!AP$18 * 2)</f>
        <v>62.33484163</v>
      </c>
      <c r="AQ144" s="12">
        <f>AQ72 * (Percentages!AQ$18 * 2)</f>
        <v>3.058823529</v>
      </c>
      <c r="AR144" s="12">
        <f>AR72 * (Percentages!AR$18 * 2)</f>
        <v>4.995475113</v>
      </c>
      <c r="AS144" s="12">
        <f>AS72 * (Percentages!AS$18 * 2)</f>
        <v>53.39162692</v>
      </c>
      <c r="AT144" s="12">
        <f>AT72 * (Percentages!AT$18 * 2)</f>
        <v>22.0855615</v>
      </c>
      <c r="AU144" s="12">
        <f>AU72 * (Percentages!AU$18 * 2)</f>
        <v>14.14944356</v>
      </c>
      <c r="AV144" s="12">
        <f>AV72 * (Percentages!AV$18 * 2)</f>
        <v>51.76112998</v>
      </c>
      <c r="AW144" s="12">
        <f>AW72 * (Percentages!AW$18 * 2)</f>
        <v>51.0516934</v>
      </c>
      <c r="AX144" s="12">
        <f>AX72 * (Percentages!AX$18 * 2)</f>
        <v>7.890961263</v>
      </c>
      <c r="AY144" s="12">
        <f>AY72 * (Percentages!AY$18 * 2)</f>
        <v>35.08403361</v>
      </c>
      <c r="AZ144" s="12">
        <f>AZ72 * (Percentages!AZ$18 * 2)</f>
        <v>17.75466284</v>
      </c>
      <c r="BA144" s="12">
        <f>BA72 * (Percentages!BA$18 * 2)</f>
        <v>19.61969078</v>
      </c>
      <c r="BB144" s="12">
        <f>BB72 * (Percentages!BB$18 * 2)</f>
        <v>10.1523742</v>
      </c>
    </row>
    <row r="145">
      <c r="A145" s="2" t="s">
        <v>117</v>
      </c>
      <c r="B145" s="8">
        <f>B73 * (Percentages!B$17 * 3)</f>
        <v>0</v>
      </c>
      <c r="C145" s="8">
        <f>C73 * (Percentages!C$17 * 3)</f>
        <v>2.886893012</v>
      </c>
      <c r="D145" s="5">
        <v>0.0</v>
      </c>
      <c r="E145" s="8">
        <f>E73 * (Percentages!E$17 * 3)</f>
        <v>6.181754139</v>
      </c>
      <c r="F145" s="8">
        <f>F73 * (Percentages!F$17 * 3)</f>
        <v>5.838323353</v>
      </c>
      <c r="G145" s="8">
        <f>G73 * (Percentages!G$17 * 3)</f>
        <v>13.22200567</v>
      </c>
      <c r="H145" s="8">
        <f>H73 * (Percentages!H$17 * 3)</f>
        <v>0</v>
      </c>
      <c r="I145" s="8">
        <f>I73 * (Percentages!I$17 * 3.07)</f>
        <v>0</v>
      </c>
      <c r="J145" s="8">
        <f>J73 * (Percentages!J$17 * 2)</f>
        <v>45.80725907</v>
      </c>
      <c r="K145" s="8">
        <f>K73 * (Percentages!K$17 * 2)</f>
        <v>93.64069952</v>
      </c>
      <c r="L145" s="8">
        <f>L73 * (Percentages!L$17 * 2)</f>
        <v>8.110516934</v>
      </c>
      <c r="M145" s="8">
        <f>M73 * (Percentages!M$17 * 2)</f>
        <v>38.9794472</v>
      </c>
      <c r="N145" s="8">
        <f>N73 * (Percentages!N$17 * 2)</f>
        <v>48.96925538</v>
      </c>
      <c r="O145" s="8">
        <f>O73 * (Percentages!O$17 * 2)</f>
        <v>22.99947006</v>
      </c>
      <c r="P145" s="8">
        <f>P73 * (Percentages!P$17 * 2)</f>
        <v>61.16207951</v>
      </c>
      <c r="Q145" s="8">
        <f>Q73 * (Percentages!Q$17 * 2)</f>
        <v>13.3641372</v>
      </c>
      <c r="R145" s="8">
        <f>R73 * (Percentages!R$17 * 2)</f>
        <v>40.32976827</v>
      </c>
      <c r="S145" s="8">
        <f>S73 * (Percentages!S$17 * 2)</f>
        <v>35.21341463</v>
      </c>
      <c r="T145" s="8">
        <f>T73 * (Percentages!T$17 * 2)</f>
        <v>49.7600853</v>
      </c>
      <c r="U145" s="8">
        <f>U73 * (Percentages!U$17 * 2)</f>
        <v>33.56189101</v>
      </c>
      <c r="V145" s="8">
        <f>V73 * (Percentages!V$17 * 2)</f>
        <v>36.75568387</v>
      </c>
      <c r="W145" s="8">
        <f>W73 * (Percentages!W$17 * 2)</f>
        <v>50.74653715</v>
      </c>
      <c r="X145" s="8">
        <f>X73 * (Percentages!X$17 * 2)</f>
        <v>36.00904977</v>
      </c>
      <c r="Y145" s="8">
        <f>Y73 * (Percentages!Y$17 * 2)</f>
        <v>73.35223246</v>
      </c>
      <c r="Z145" s="8">
        <f>Z73 * (Percentages!Z$17 * 2)</f>
        <v>60.80793763</v>
      </c>
      <c r="AA145" s="8">
        <f>AA73 * (Percentages!AA$17 * 2)</f>
        <v>54.86631016</v>
      </c>
      <c r="AB145" s="8">
        <f>AB73 * (Percentages!AB$17 * 2)</f>
        <v>48.67873303</v>
      </c>
      <c r="AC145" s="8">
        <f>AC73 * (Percentages!AC$17 * 2)</f>
        <v>10.83257919</v>
      </c>
      <c r="AD145" s="8">
        <f>AD73 * (Percentages!AD$17 * 2)</f>
        <v>50.30487805</v>
      </c>
      <c r="AE145" s="8">
        <f>AE73 * (Percentages!AE$17 * 2)</f>
        <v>26.9700333</v>
      </c>
      <c r="AF145" s="12">
        <f>AF73 * (Percentages!AF$18 * 3)</f>
        <v>4.876160991</v>
      </c>
      <c r="AG145" s="11">
        <v>0.0</v>
      </c>
      <c r="AH145" s="12">
        <f>AH73 * (Percentages!AH$18 * 3)</f>
        <v>28.29660565</v>
      </c>
      <c r="AI145" s="12">
        <f>AI73 * (Percentages!AI$18 * 2)</f>
        <v>20.71301248</v>
      </c>
      <c r="AJ145" s="12">
        <f>AJ73 * (Percentages!AJ$18 * 2)</f>
        <v>8.986928105</v>
      </c>
      <c r="AK145" s="12">
        <f>AK73 * (Percentages!AK$18 * 2)</f>
        <v>3.075272662</v>
      </c>
      <c r="AL145" s="12">
        <f>AL73 * (Percentages!AL$18 * 2)</f>
        <v>12.84734753</v>
      </c>
      <c r="AM145" s="12">
        <f>AM73 * (Percentages!AM$18 * 2)</f>
        <v>1.621190645</v>
      </c>
      <c r="AN145" s="12">
        <f>AN73 * (Percentages!AN$18 * 2)</f>
        <v>15.55515823</v>
      </c>
      <c r="AO145" s="12">
        <f>AO73 * (Percentages!AO$18 * 2)</f>
        <v>9.946524064</v>
      </c>
      <c r="AP145" s="12">
        <f>AP73 * (Percentages!AP$18 * 2)</f>
        <v>18.24434389</v>
      </c>
      <c r="AQ145" s="12">
        <f>AQ73 * (Percentages!AQ$18 * 2)</f>
        <v>18.35294118</v>
      </c>
      <c r="AR145" s="12">
        <f>AR73 * (Percentages!AR$18 * 2)</f>
        <v>38.29864253</v>
      </c>
      <c r="AS145" s="12">
        <f>AS73 * (Percentages!AS$18 * 2)</f>
        <v>13.77848437</v>
      </c>
      <c r="AT145" s="12">
        <f>AT73 * (Percentages!AT$18 * 2)</f>
        <v>0</v>
      </c>
      <c r="AU145" s="12">
        <f>AU73 * (Percentages!AU$18 * 2)</f>
        <v>0</v>
      </c>
      <c r="AV145" s="12">
        <f>AV73 * (Percentages!AV$18 * 2)</f>
        <v>1.725370999</v>
      </c>
      <c r="AW145" s="12">
        <f>AW73 * (Percentages!AW$18 * 2)</f>
        <v>6.381461676</v>
      </c>
      <c r="AX145" s="12">
        <f>AX73 * (Percentages!AX$18 * 2)</f>
        <v>26.82926829</v>
      </c>
      <c r="AY145" s="12">
        <f>AY73 * (Percentages!AY$18 * 2)</f>
        <v>13.72853489</v>
      </c>
      <c r="AZ145" s="12">
        <f>AZ73 * (Percentages!AZ$18 * 2)</f>
        <v>22.19332855</v>
      </c>
      <c r="BA145" s="12">
        <f>BA73 * (Percentages!BA$18 * 2)</f>
        <v>8.174871157</v>
      </c>
      <c r="BB145" s="12">
        <f>BB73 * (Percentages!BB$18 * 2)</f>
        <v>0</v>
      </c>
    </row>
    <row r="146">
      <c r="A146" s="2" t="s">
        <v>54</v>
      </c>
      <c r="B146" s="8">
        <f>B74 * (Percentages!B$17 * 3)</f>
        <v>97.00752394</v>
      </c>
      <c r="C146" s="8">
        <f>C74 * (Percentages!C$17 * 3)</f>
        <v>28.86893012</v>
      </c>
      <c r="D146" s="5">
        <v>0.0</v>
      </c>
      <c r="E146" s="8">
        <f>E74 * (Percentages!E$17 * 3)</f>
        <v>126.7259598</v>
      </c>
      <c r="F146" s="8">
        <f>F74 * (Percentages!F$17 * 3)</f>
        <v>119.6856287</v>
      </c>
      <c r="G146" s="8">
        <f>G74 * (Percentages!G$17 * 3)</f>
        <v>68.75442948</v>
      </c>
      <c r="H146" s="8">
        <f>H74 * (Percentages!H$17 * 3)</f>
        <v>99.01960784</v>
      </c>
      <c r="I146" s="8">
        <f>I74 * (Percentages!I$17 * 3.07)</f>
        <v>0</v>
      </c>
      <c r="J146" s="8">
        <f>J74 * (Percentages!J$17 * 2)</f>
        <v>9.81584123</v>
      </c>
      <c r="K146" s="8">
        <f>K74 * (Percentages!K$17 * 2)</f>
        <v>13.14255432</v>
      </c>
      <c r="L146" s="8">
        <f>L74 * (Percentages!L$17 * 2)</f>
        <v>22.70944742</v>
      </c>
      <c r="M146" s="8">
        <f>M74 * (Percentages!M$17 * 2)</f>
        <v>21.82849043</v>
      </c>
      <c r="N146" s="8">
        <f>N74 * (Percentages!N$17 * 2)</f>
        <v>31.16225342</v>
      </c>
      <c r="O146" s="8">
        <f>O74 * (Percentages!O$17 * 2)</f>
        <v>47.64175941</v>
      </c>
      <c r="P146" s="8">
        <f>P74 * (Percentages!P$17 * 2)</f>
        <v>24.4648318</v>
      </c>
      <c r="Q146" s="8">
        <f>Q74 * (Percentages!Q$17 * 2)</f>
        <v>18.37568864</v>
      </c>
      <c r="R146" s="8">
        <f>R74 * (Percentages!R$17 * 2)</f>
        <v>64.52762923</v>
      </c>
      <c r="S146" s="8">
        <f>S74 * (Percentages!S$17 * 2)</f>
        <v>38.56707317</v>
      </c>
      <c r="T146" s="8">
        <f>T74 * (Percentages!T$17 * 2)</f>
        <v>12.44002133</v>
      </c>
      <c r="U146" s="8">
        <f>U74 * (Percentages!U$17 * 2)</f>
        <v>18.45904006</v>
      </c>
      <c r="V146" s="8">
        <f>V74 * (Percentages!V$17 * 2)</f>
        <v>1.75027066</v>
      </c>
      <c r="W146" s="8">
        <f>W74 * (Percentages!W$17 * 2)</f>
        <v>14.73286562</v>
      </c>
      <c r="X146" s="8">
        <f>X74 * (Percentages!X$17 * 2)</f>
        <v>59.49321267</v>
      </c>
      <c r="Y146" s="8">
        <f>Y74 * (Percentages!Y$17 * 2)</f>
        <v>13.04039688</v>
      </c>
      <c r="Z146" s="8">
        <f>Z74 * (Percentages!Z$17 * 2)</f>
        <v>18.71013466</v>
      </c>
      <c r="AA146" s="8">
        <f>AA74 * (Percentages!AA$17 * 2)</f>
        <v>54.86631016</v>
      </c>
      <c r="AB146" s="8">
        <f>AB74 * (Percentages!AB$17 * 2)</f>
        <v>5.900452489</v>
      </c>
      <c r="AC146" s="8">
        <f>AC74 * (Percentages!AC$17 * 2)</f>
        <v>69.63800905</v>
      </c>
      <c r="AD146" s="8">
        <f>AD74 * (Percentages!AD$17 * 2)</f>
        <v>25.91463415</v>
      </c>
      <c r="AE146" s="8">
        <f>AE74 * (Percentages!AE$17 * 2)</f>
        <v>70.42175361</v>
      </c>
      <c r="AF146" s="12">
        <f>AF74 * (Percentages!AF$18 * 3)</f>
        <v>21.94272446</v>
      </c>
      <c r="AG146" s="11">
        <v>0.0</v>
      </c>
      <c r="AH146" s="12">
        <f>AH74 * (Percentages!AH$18 * 3)</f>
        <v>92.60707304</v>
      </c>
      <c r="AI146" s="12">
        <f>AI74 * (Percentages!AI$18 * 2)</f>
        <v>56.22103387</v>
      </c>
      <c r="AJ146" s="12">
        <f>AJ74 * (Percentages!AJ$18 * 2)</f>
        <v>47.93028322</v>
      </c>
      <c r="AK146" s="12">
        <f>AK74 * (Percentages!AK$18 * 2)</f>
        <v>58.43018058</v>
      </c>
      <c r="AL146" s="12">
        <f>AL74 * (Percentages!AL$18 * 2)</f>
        <v>88.32551425</v>
      </c>
      <c r="AM146" s="12">
        <f>AM74 * (Percentages!AM$18 * 2)</f>
        <v>84.30191354</v>
      </c>
      <c r="AN146" s="12">
        <f>AN74 * (Percentages!AN$18 * 2)</f>
        <v>76.22027534</v>
      </c>
      <c r="AO146" s="12">
        <f>AO74 * (Percentages!AO$18 * 2)</f>
        <v>39.78609626</v>
      </c>
      <c r="AP146" s="12">
        <f>AP74 * (Percentages!AP$18 * 2)</f>
        <v>41.04977376</v>
      </c>
      <c r="AQ146" s="12">
        <f>AQ74 * (Percentages!AQ$18 * 2)</f>
        <v>48.94117647</v>
      </c>
      <c r="AR146" s="12">
        <f>AR74 * (Percentages!AR$18 * 2)</f>
        <v>104.9049774</v>
      </c>
      <c r="AS146" s="12">
        <f>AS74 * (Percentages!AS$18 * 2)</f>
        <v>74.05935347</v>
      </c>
      <c r="AT146" s="12">
        <f>AT74 * (Percentages!AT$18 * 2)</f>
        <v>80.45454545</v>
      </c>
      <c r="AU146" s="12">
        <f>AU74 * (Percentages!AU$18 * 2)</f>
        <v>83.32450097</v>
      </c>
      <c r="AV146" s="12">
        <f>AV74 * (Percentages!AV$18 * 2)</f>
        <v>79.36706598</v>
      </c>
      <c r="AW146" s="12">
        <f>AW74 * (Percentages!AW$18 * 2)</f>
        <v>81.36363636</v>
      </c>
      <c r="AX146" s="12">
        <f>AX74 * (Percentages!AX$18 * 2)</f>
        <v>75.75322812</v>
      </c>
      <c r="AY146" s="12">
        <f>AY74 * (Percentages!AY$18 * 2)</f>
        <v>100.6759225</v>
      </c>
      <c r="AZ146" s="12">
        <f>AZ74 * (Percentages!AZ$18 * 2)</f>
        <v>75.45731707</v>
      </c>
      <c r="BA146" s="12">
        <f>BA74 * (Percentages!BA$18 * 2)</f>
        <v>39.23938155</v>
      </c>
      <c r="BB146" s="12">
        <f>BB74 * (Percentages!BB$18 * 2)</f>
        <v>96.44755493</v>
      </c>
    </row>
    <row r="147">
      <c r="A147" s="2" t="s">
        <v>87</v>
      </c>
      <c r="B147" s="8">
        <f>B75 * (Percentages!B$17 * 3)</f>
        <v>97.00752394</v>
      </c>
      <c r="C147" s="8">
        <f>C75 * (Percentages!C$17 * 3)</f>
        <v>2.886893012</v>
      </c>
      <c r="D147" s="5">
        <v>0.0</v>
      </c>
      <c r="E147" s="8">
        <f>E75 * (Percentages!E$17 * 3)</f>
        <v>157.6347305</v>
      </c>
      <c r="F147" s="8">
        <f>F75 * (Percentages!F$17 * 3)</f>
        <v>192.6646707</v>
      </c>
      <c r="G147" s="8">
        <f>G75 * (Percentages!G$17 * 3)</f>
        <v>74.04323175</v>
      </c>
      <c r="H147" s="8">
        <f>H75 * (Percentages!H$17 * 3)</f>
        <v>63.01247772</v>
      </c>
      <c r="I147" s="8">
        <f>I75 * (Percentages!I$17 * 3.07)</f>
        <v>0</v>
      </c>
      <c r="J147" s="8">
        <f>J75 * (Percentages!J$17 * 2)</f>
        <v>39.26336492</v>
      </c>
      <c r="K147" s="8">
        <f>K75 * (Percentages!K$17 * 2)</f>
        <v>36.14202438</v>
      </c>
      <c r="L147" s="8">
        <f>L75 * (Percentages!L$17 * 2)</f>
        <v>32.44206774</v>
      </c>
      <c r="M147" s="8">
        <f>M75 * (Percentages!M$17 * 2)</f>
        <v>45.21615875</v>
      </c>
      <c r="N147" s="8">
        <f>N75 * (Percentages!N$17 * 2)</f>
        <v>46.00142172</v>
      </c>
      <c r="O147" s="8">
        <f>O75 * (Percentages!O$17 * 2)</f>
        <v>39.42766296</v>
      </c>
      <c r="P147" s="8">
        <f>P75 * (Percentages!P$17 * 2)</f>
        <v>41.28440367</v>
      </c>
      <c r="Q147" s="8">
        <f>Q75 * (Percentages!Q$17 * 2)</f>
        <v>50.11551448</v>
      </c>
      <c r="R147" s="8">
        <f>R75 * (Percentages!R$17 * 2)</f>
        <v>67.7540107</v>
      </c>
      <c r="S147" s="8">
        <f>S75 * (Percentages!S$17 * 2)</f>
        <v>68.75</v>
      </c>
      <c r="T147" s="8">
        <f>T75 * (Percentages!T$17 * 2)</f>
        <v>7.775013329</v>
      </c>
      <c r="U147" s="8">
        <f>U75 * (Percentages!U$17 * 2)</f>
        <v>18.45904006</v>
      </c>
      <c r="V147" s="8">
        <f>V75 * (Percentages!V$17 * 2)</f>
        <v>22.75351859</v>
      </c>
      <c r="W147" s="8">
        <f>W75 * (Percentages!W$17 * 2)</f>
        <v>39.28764166</v>
      </c>
      <c r="X147" s="8">
        <f>X75 * (Percentages!X$17 * 2)</f>
        <v>28.18099548</v>
      </c>
      <c r="Y147" s="8">
        <f>Y75 * (Percentages!Y$17 * 2)</f>
        <v>65.20198441</v>
      </c>
      <c r="Z147" s="8">
        <f>Z75 * (Percentages!Z$17 * 2)</f>
        <v>28.06520198</v>
      </c>
      <c r="AA147" s="8">
        <f>AA75 * (Percentages!AA$17 * 2)</f>
        <v>38.10160428</v>
      </c>
      <c r="AB147" s="8">
        <f>AB75 * (Percentages!AB$17 * 2)</f>
        <v>16.22624434</v>
      </c>
      <c r="AC147" s="8">
        <f>AC75 * (Percentages!AC$17 * 2)</f>
        <v>69.63800905</v>
      </c>
      <c r="AD147" s="8">
        <f>AD75 * (Percentages!AD$17 * 2)</f>
        <v>50.30487805</v>
      </c>
      <c r="AE147" s="8">
        <f>AE75 * (Percentages!AE$17 * 2)</f>
        <v>4.495005549</v>
      </c>
      <c r="AF147" s="12">
        <f>AF75 * (Percentages!AF$18 * 3)</f>
        <v>9.752321981</v>
      </c>
      <c r="AG147" s="11">
        <v>0.0</v>
      </c>
      <c r="AH147" s="12">
        <f>AH75 * (Percentages!AH$18 * 3)</f>
        <v>25.72418696</v>
      </c>
      <c r="AI147" s="12">
        <f>AI75 * (Percentages!AI$18 * 2)</f>
        <v>50.3030303</v>
      </c>
      <c r="AJ147" s="12">
        <f>AJ75 * (Percentages!AJ$18 * 2)</f>
        <v>4.493464052</v>
      </c>
      <c r="AK147" s="12">
        <f>AK75 * (Percentages!AK$18 * 2)</f>
        <v>6.150545325</v>
      </c>
      <c r="AL147" s="12">
        <f>AL75 * (Percentages!AL$18 * 2)</f>
        <v>16.05918441</v>
      </c>
      <c r="AM147" s="12">
        <f>AM75 * (Percentages!AM$18 * 2)</f>
        <v>19.45428774</v>
      </c>
      <c r="AN147" s="12">
        <f>AN75 * (Percentages!AN$18 * 2)</f>
        <v>41.99892723</v>
      </c>
      <c r="AO147" s="12">
        <f>AO75 * (Percentages!AO$18 * 2)</f>
        <v>8.288770053</v>
      </c>
      <c r="AP147" s="12">
        <f>AP75 * (Percentages!AP$18 * 2)</f>
        <v>34.96832579</v>
      </c>
      <c r="AQ147" s="12">
        <f>AQ75 * (Percentages!AQ$18 * 2)</f>
        <v>15.29411765</v>
      </c>
      <c r="AR147" s="12">
        <f>AR75 * (Percentages!AR$18 * 2)</f>
        <v>61.61085973</v>
      </c>
      <c r="AS147" s="12">
        <f>AS75 * (Percentages!AS$18 * 2)</f>
        <v>22.3900371</v>
      </c>
      <c r="AT147" s="12">
        <f>AT75 * (Percentages!AT$18 * 2)</f>
        <v>7.887700535</v>
      </c>
      <c r="AU147" s="12">
        <f>AU75 * (Percentages!AU$18 * 2)</f>
        <v>6.288641583</v>
      </c>
      <c r="AV147" s="12">
        <f>AV75 * (Percentages!AV$18 * 2)</f>
        <v>98.34614697</v>
      </c>
      <c r="AW147" s="12">
        <f>AW75 * (Percentages!AW$18 * 2)</f>
        <v>90.93582888</v>
      </c>
      <c r="AX147" s="12">
        <f>AX75 * (Percentages!AX$18 * 2)</f>
        <v>41.03299857</v>
      </c>
      <c r="AY147" s="12">
        <f>AY75 * (Percentages!AY$18 * 2)</f>
        <v>22.88089149</v>
      </c>
      <c r="AZ147" s="12">
        <f>AZ75 * (Percentages!AZ$18 * 2)</f>
        <v>23.67288379</v>
      </c>
      <c r="BA147" s="12">
        <f>BA75 * (Percentages!BA$18 * 2)</f>
        <v>0</v>
      </c>
      <c r="BB147" s="12">
        <f>BB75 * (Percentages!BB$18 * 2)</f>
        <v>23.68887314</v>
      </c>
    </row>
    <row r="148">
      <c r="A148" s="2" t="s">
        <v>55</v>
      </c>
      <c r="B148" s="8">
        <f>B76 * (Percentages!B$17 * 3)</f>
        <v>0</v>
      </c>
      <c r="C148" s="8">
        <f>C76 * (Percentages!C$17 * 3)</f>
        <v>141.4577576</v>
      </c>
      <c r="D148" s="5">
        <v>0.0</v>
      </c>
      <c r="E148" s="8">
        <f>E76 * (Percentages!E$17 * 3)</f>
        <v>145.2712223</v>
      </c>
      <c r="F148" s="8">
        <f>F76 * (Percentages!F$17 * 3)</f>
        <v>140.1197605</v>
      </c>
      <c r="G148" s="8">
        <f>G76 * (Percentages!G$17 * 3)</f>
        <v>55.53242381</v>
      </c>
      <c r="H148" s="8">
        <f>H76 * (Percentages!H$17 * 3)</f>
        <v>99.01960784</v>
      </c>
      <c r="I148" s="8">
        <f>I76 * (Percentages!I$17 * 3.07)</f>
        <v>0</v>
      </c>
      <c r="J148" s="8">
        <f>J76 * (Percentages!J$17 * 2)</f>
        <v>16.35973538</v>
      </c>
      <c r="K148" s="8">
        <f>K76 * (Percentages!K$17 * 2)</f>
        <v>31.21356651</v>
      </c>
      <c r="L148" s="8">
        <f>L76 * (Percentages!L$17 * 2)</f>
        <v>16.22103387</v>
      </c>
      <c r="M148" s="8">
        <f>M76 * (Percentages!M$17 * 2)</f>
        <v>29.62437987</v>
      </c>
      <c r="N148" s="8">
        <f>N76 * (Percentages!N$17 * 2)</f>
        <v>51.93708904</v>
      </c>
      <c r="O148" s="8">
        <f>O76 * (Percentages!O$17 * 2)</f>
        <v>8.214096449</v>
      </c>
      <c r="P148" s="8">
        <f>P76 * (Percentages!P$17 * 2)</f>
        <v>39.75535168</v>
      </c>
      <c r="Q148" s="8">
        <f>Q76 * (Percentages!Q$17 * 2)</f>
        <v>60.13861738</v>
      </c>
      <c r="R148" s="8">
        <f>R76 * (Percentages!R$17 * 2)</f>
        <v>61.30124777</v>
      </c>
      <c r="S148" s="8">
        <f>S76 * (Percentages!S$17 * 2)</f>
        <v>63.7195122</v>
      </c>
      <c r="T148" s="8">
        <f>T76 * (Percentages!T$17 * 2)</f>
        <v>41.98507197</v>
      </c>
      <c r="U148" s="8">
        <f>U76 * (Percentages!U$17 * 2)</f>
        <v>55.37712017</v>
      </c>
      <c r="V148" s="8">
        <f>V76 * (Percentages!V$17 * 2)</f>
        <v>24.50378925</v>
      </c>
      <c r="W148" s="8">
        <f>W76 * (Percentages!W$17 * 2)</f>
        <v>62.20543263</v>
      </c>
      <c r="X148" s="8">
        <f>X76 * (Percentages!X$17 * 2)</f>
        <v>59.49321267</v>
      </c>
      <c r="Y148" s="8">
        <f>Y76 * (Percentages!Y$17 * 2)</f>
        <v>19.56059532</v>
      </c>
      <c r="Z148" s="8">
        <f>Z76 * (Percentages!Z$17 * 2)</f>
        <v>24.94684621</v>
      </c>
      <c r="AA148" s="8">
        <f>AA76 * (Percentages!AA$17 * 2)</f>
        <v>19.81283422</v>
      </c>
      <c r="AB148" s="8">
        <f>AB76 * (Percentages!AB$17 * 2)</f>
        <v>66.3800905</v>
      </c>
      <c r="AC148" s="8">
        <f>AC76 * (Percentages!AC$17 * 2)</f>
        <v>80.47058824</v>
      </c>
      <c r="AD148" s="8">
        <f>AD76 * (Percentages!AD$17 * 2)</f>
        <v>16.76829268</v>
      </c>
      <c r="AE148" s="8">
        <f>AE76 * (Percentages!AE$17 * 2)</f>
        <v>35.9600444</v>
      </c>
      <c r="AF148" s="12">
        <f>AF76 * (Percentages!AF$18 * 3)</f>
        <v>136.5325077</v>
      </c>
      <c r="AG148" s="11">
        <v>0.0</v>
      </c>
      <c r="AH148" s="12">
        <f>AH76 * (Percentages!AH$18 * 3)</f>
        <v>136.3381909</v>
      </c>
      <c r="AI148" s="12">
        <f>AI76 * (Percentages!AI$18 * 2)</f>
        <v>65.09803922</v>
      </c>
      <c r="AJ148" s="12">
        <f>AJ76 * (Percentages!AJ$18 * 2)</f>
        <v>43.43681917</v>
      </c>
      <c r="AK148" s="12">
        <f>AK76 * (Percentages!AK$18 * 2)</f>
        <v>49.2043626</v>
      </c>
      <c r="AL148" s="12">
        <f>AL76 * (Percentages!AL$18 * 2)</f>
        <v>49.78347167</v>
      </c>
      <c r="AM148" s="12">
        <f>AM76 * (Percentages!AM$18 * 2)</f>
        <v>76.19596031</v>
      </c>
      <c r="AN148" s="12">
        <f>AN76 * (Percentages!AN$18 * 2)</f>
        <v>83.99785446</v>
      </c>
      <c r="AO148" s="12">
        <f>AO76 * (Percentages!AO$18 * 2)</f>
        <v>69.62566845</v>
      </c>
      <c r="AP148" s="12">
        <f>AP76 * (Percentages!AP$18 * 2)</f>
        <v>79.05882353</v>
      </c>
      <c r="AQ148" s="12">
        <f>AQ76 * (Percentages!AQ$18 * 2)</f>
        <v>21.41176471</v>
      </c>
      <c r="AR148" s="12">
        <f>AR76 * (Percentages!AR$18 * 2)</f>
        <v>68.27149321</v>
      </c>
      <c r="AS148" s="12">
        <f>AS76 * (Percentages!AS$18 * 2)</f>
        <v>106.7832538</v>
      </c>
      <c r="AT148" s="12">
        <f>AT76 * (Percentages!AT$18 * 2)</f>
        <v>72.56684492</v>
      </c>
      <c r="AU148" s="12">
        <f>AU76 * (Percentages!AU$18 * 2)</f>
        <v>73.8915386</v>
      </c>
      <c r="AV148" s="12">
        <f>AV76 * (Percentages!AV$18 * 2)</f>
        <v>79.36706598</v>
      </c>
      <c r="AW148" s="12">
        <f>AW76 * (Percentages!AW$18 * 2)</f>
        <v>90.93582888</v>
      </c>
      <c r="AX148" s="12">
        <f>AX76 * (Percentages!AX$18 * 2)</f>
        <v>83.64418938</v>
      </c>
      <c r="AY148" s="12">
        <f>AY76 * (Percentages!AY$18 * 2)</f>
        <v>38.13481915</v>
      </c>
      <c r="AZ148" s="12">
        <f>AZ76 * (Percentages!AZ$18 * 2)</f>
        <v>51.78443329</v>
      </c>
      <c r="BA148" s="12">
        <f>BA76 * (Percentages!BA$18 * 2)</f>
        <v>42.50933002</v>
      </c>
      <c r="BB148" s="12">
        <f>BB76 * (Percentages!BB$18 * 2)</f>
        <v>93.06343019</v>
      </c>
    </row>
    <row r="149">
      <c r="A149" s="2" t="s">
        <v>88</v>
      </c>
      <c r="B149" s="8">
        <f>B77 * (Percentages!B$17 * 3)</f>
        <v>0</v>
      </c>
      <c r="C149" s="8">
        <f>C77 * (Percentages!C$17 * 3)</f>
        <v>187.6480458</v>
      </c>
      <c r="D149" s="5">
        <v>0.0</v>
      </c>
      <c r="E149" s="8">
        <f>E77 * (Percentages!E$17 * 3)</f>
        <v>58.72666432</v>
      </c>
      <c r="F149" s="8">
        <f>F77 * (Percentages!F$17 * 3)</f>
        <v>17.51497006</v>
      </c>
      <c r="G149" s="8">
        <f>G77 * (Percentages!G$17 * 3)</f>
        <v>145.4420624</v>
      </c>
      <c r="H149" s="8">
        <f>H77 * (Percentages!H$17 * 3)</f>
        <v>0</v>
      </c>
      <c r="I149" s="8">
        <f>I77 * (Percentages!I$17 * 3.07)</f>
        <v>0</v>
      </c>
      <c r="J149" s="8">
        <f>J77 * (Percentages!J$17 * 2)</f>
        <v>70.34686215</v>
      </c>
      <c r="K149" s="8">
        <f>K77 * (Percentages!K$17 * 2)</f>
        <v>106.7832538</v>
      </c>
      <c r="L149" s="8">
        <f>L77 * (Percentages!L$17 * 2)</f>
        <v>11.35472371</v>
      </c>
      <c r="M149" s="8">
        <f>M77 * (Percentages!M$17 * 2)</f>
        <v>14.03260099</v>
      </c>
      <c r="N149" s="8">
        <f>N77 * (Percentages!N$17 * 2)</f>
        <v>13.35525147</v>
      </c>
      <c r="O149" s="8">
        <f>O77 * (Percentages!O$17 * 2)</f>
        <v>70.64122946</v>
      </c>
      <c r="P149" s="8">
        <f>P77 * (Percentages!P$17 * 2)</f>
        <v>99.3883792</v>
      </c>
      <c r="Q149" s="8">
        <f>Q77 * (Percentages!Q$17 * 2)</f>
        <v>21.71672294</v>
      </c>
      <c r="R149" s="8">
        <f>R77 * (Percentages!R$17 * 2)</f>
        <v>67.7540107</v>
      </c>
      <c r="S149" s="8">
        <f>S77 * (Percentages!S$17 * 2)</f>
        <v>110.6707317</v>
      </c>
      <c r="T149" s="8">
        <f>T77 * (Percentages!T$17 * 2)</f>
        <v>88.63515195</v>
      </c>
      <c r="U149" s="8">
        <f>U77 * (Percentages!U$17 * 2)</f>
        <v>110.7542403</v>
      </c>
      <c r="V149" s="8">
        <f>V77 * (Percentages!V$17 * 2)</f>
        <v>38.50595453</v>
      </c>
      <c r="W149" s="8">
        <f>W77 * (Percentages!W$17 * 2)</f>
        <v>70.39035798</v>
      </c>
      <c r="X149" s="8">
        <f>X77 * (Percentages!X$17 * 2)</f>
        <v>28.18099548</v>
      </c>
      <c r="Y149" s="8">
        <f>Y77 * (Percentages!Y$17 * 2)</f>
        <v>99.43302622</v>
      </c>
      <c r="Z149" s="8">
        <f>Z77 * (Percentages!Z$17 * 2)</f>
        <v>84.19560595</v>
      </c>
      <c r="AA149" s="8">
        <f>AA77 * (Percentages!AA$17 * 2)</f>
        <v>92.96791444</v>
      </c>
      <c r="AB149" s="8">
        <f>AB77 * (Percentages!AB$17 * 2)</f>
        <v>17.70135747</v>
      </c>
      <c r="AC149" s="8">
        <f>AC77 * (Percentages!AC$17 * 2)</f>
        <v>1.547511312</v>
      </c>
      <c r="AD149" s="8">
        <f>AD77 * (Percentages!AD$17 * 2)</f>
        <v>36.58536585</v>
      </c>
      <c r="AE149" s="8">
        <f>AE77 * (Percentages!AE$17 * 2)</f>
        <v>80.91009989</v>
      </c>
      <c r="AF149" s="12">
        <f>AF77 * (Percentages!AF$18 * 3)</f>
        <v>158.4752322</v>
      </c>
      <c r="AG149" s="11">
        <v>0.0</v>
      </c>
      <c r="AH149" s="12">
        <f>AH77 * (Percentages!AH$18 * 3)</f>
        <v>144.055447</v>
      </c>
      <c r="AI149" s="12">
        <f>AI77 * (Percentages!AI$18 * 2)</f>
        <v>0</v>
      </c>
      <c r="AJ149" s="12">
        <f>AJ77 * (Percentages!AJ$18 * 2)</f>
        <v>19.47167756</v>
      </c>
      <c r="AK149" s="12">
        <f>AK77 * (Percentages!AK$18 * 2)</f>
        <v>29.21509029</v>
      </c>
      <c r="AL149" s="12">
        <f>AL77 * (Percentages!AL$18 * 2)</f>
        <v>46.57163479</v>
      </c>
      <c r="AM149" s="12">
        <f>AM77 * (Percentages!AM$18 * 2)</f>
        <v>50.25690999</v>
      </c>
      <c r="AN149" s="12">
        <f>AN77 * (Percentages!AN$18 * 2)</f>
        <v>18.66618988</v>
      </c>
      <c r="AO149" s="12">
        <f>AO77 * (Percentages!AO$18 * 2)</f>
        <v>33.15508021</v>
      </c>
      <c r="AP149" s="12">
        <f>AP77 * (Percentages!AP$18 * 2)</f>
        <v>3.040723982</v>
      </c>
      <c r="AQ149" s="12">
        <f>AQ77 * (Percentages!AQ$18 * 2)</f>
        <v>27.52941176</v>
      </c>
      <c r="AR149" s="12">
        <f>AR77 * (Percentages!AR$18 * 2)</f>
        <v>94.91402715</v>
      </c>
      <c r="AS149" s="12">
        <f>AS77 * (Percentages!AS$18 * 2)</f>
        <v>93.00476948</v>
      </c>
      <c r="AT149" s="12">
        <f>AT77 * (Percentages!AT$18 * 2)</f>
        <v>99.38502674</v>
      </c>
      <c r="AU149" s="12">
        <f>AU77 * (Percentages!AU$18 * 2)</f>
        <v>91.18530295</v>
      </c>
      <c r="AV149" s="12">
        <f>AV77 * (Percentages!AV$18 * 2)</f>
        <v>27.60593599</v>
      </c>
      <c r="AW149" s="12">
        <f>AW77 * (Percentages!AW$18 * 2)</f>
        <v>33.5026738</v>
      </c>
      <c r="AX149" s="12">
        <f>AX77 * (Percentages!AX$18 * 2)</f>
        <v>52.08034433</v>
      </c>
      <c r="AY149" s="12">
        <f>AY77 * (Percentages!AY$18 * 2)</f>
        <v>59.49031787</v>
      </c>
      <c r="AZ149" s="12">
        <f>AZ77 * (Percentages!AZ$18 * 2)</f>
        <v>39.94799139</v>
      </c>
      <c r="BA149" s="12">
        <f>BA77 * (Percentages!BA$18 * 2)</f>
        <v>34.33445886</v>
      </c>
      <c r="BB149" s="12">
        <f>BB77 * (Percentages!BB$18 * 2)</f>
        <v>59.22218285</v>
      </c>
    </row>
    <row r="150">
      <c r="A150" s="2" t="s">
        <v>89</v>
      </c>
      <c r="B150" s="8">
        <f>B78 * (Percentages!B$17 * 3)</f>
        <v>97.00752394</v>
      </c>
      <c r="C150" s="8">
        <f>C78 * (Percentages!C$17 * 3)</f>
        <v>103.9281484</v>
      </c>
      <c r="D150" s="5">
        <v>0.0</v>
      </c>
      <c r="E150" s="8">
        <f>E78 * (Percentages!E$17 * 3)</f>
        <v>105.0898204</v>
      </c>
      <c r="F150" s="8">
        <f>F78 * (Percentages!F$17 * 3)</f>
        <v>81.73652695</v>
      </c>
      <c r="G150" s="8">
        <f>G78 * (Percentages!G$17 * 3)</f>
        <v>63.46562721</v>
      </c>
      <c r="H150" s="8">
        <f>H78 * (Percentages!H$17 * 3)</f>
        <v>153.030303</v>
      </c>
      <c r="I150" s="8">
        <f>I78 * (Percentages!I$17 * 3.07)</f>
        <v>0</v>
      </c>
      <c r="J150" s="8">
        <f>J78 * (Percentages!J$17 * 2)</f>
        <v>1.635973538</v>
      </c>
      <c r="K150" s="8">
        <f>K78 * (Percentages!K$17 * 2)</f>
        <v>0</v>
      </c>
      <c r="L150" s="8">
        <f>L78 * (Percentages!L$17 * 2)</f>
        <v>22.70944742</v>
      </c>
      <c r="M150" s="8">
        <f>M78 * (Percentages!M$17 * 2)</f>
        <v>10.91424522</v>
      </c>
      <c r="N150" s="8">
        <f>N78 * (Percentages!N$17 * 2)</f>
        <v>23.74266927</v>
      </c>
      <c r="O150" s="8">
        <f>O78 * (Percentages!O$17 * 2)</f>
        <v>11.49973503</v>
      </c>
      <c r="P150" s="8">
        <f>P78 * (Percentages!P$17 * 2)</f>
        <v>24.4648318</v>
      </c>
      <c r="Q150" s="8">
        <f>Q78 * (Percentages!Q$17 * 2)</f>
        <v>60.13861738</v>
      </c>
      <c r="R150" s="8">
        <f>R78 * (Percentages!R$17 * 2)</f>
        <v>22.58467023</v>
      </c>
      <c r="S150" s="8">
        <f>S78 * (Percentages!S$17 * 2)</f>
        <v>11.73780488</v>
      </c>
      <c r="T150" s="8">
        <f>T78 * (Percentages!T$17 * 2)</f>
        <v>10.88501866</v>
      </c>
      <c r="U150" s="8">
        <f>U78 * (Percentages!U$17 * 2)</f>
        <v>5.034283652</v>
      </c>
      <c r="V150" s="8">
        <f>V78 * (Percentages!V$17 * 2)</f>
        <v>87.51353302</v>
      </c>
      <c r="W150" s="8">
        <f>W78 * (Percentages!W$17 * 2)</f>
        <v>50.74653715</v>
      </c>
      <c r="X150" s="8">
        <f>X78 * (Percentages!X$17 * 2)</f>
        <v>75.14932127</v>
      </c>
      <c r="Y150" s="8">
        <f>Y78 * (Percentages!Y$17 * 2)</f>
        <v>3.26009922</v>
      </c>
      <c r="Z150" s="8">
        <f>Z78 * (Percentages!Z$17 * 2)</f>
        <v>6.236711552</v>
      </c>
      <c r="AA150" s="8">
        <f>AA78 * (Percentages!AA$17 * 2)</f>
        <v>10.6684492</v>
      </c>
      <c r="AB150" s="8">
        <f>AB78 * (Percentages!AB$17 * 2)</f>
        <v>45.72850679</v>
      </c>
      <c r="AC150" s="8">
        <f>AC78 * (Percentages!AC$17 * 2)</f>
        <v>95.94570136</v>
      </c>
      <c r="AD150" s="8">
        <f>AD78 * (Percentages!AD$17 * 2)</f>
        <v>4.573170732</v>
      </c>
      <c r="AE150" s="8">
        <f>AE78 * (Percentages!AE$17 * 2)</f>
        <v>88.4017758</v>
      </c>
      <c r="AF150" s="12">
        <f>AF78 * (Percentages!AF$18 * 3)</f>
        <v>109.7136223</v>
      </c>
      <c r="AG150" s="11">
        <v>0.0</v>
      </c>
      <c r="AH150" s="12">
        <f>AH78 * (Percentages!AH$18 * 3)</f>
        <v>113.1864226</v>
      </c>
      <c r="AI150" s="12">
        <f>AI78 * (Percentages!AI$18 * 2)</f>
        <v>73.97504456</v>
      </c>
      <c r="AJ150" s="12">
        <f>AJ78 * (Percentages!AJ$18 * 2)</f>
        <v>65.90413943</v>
      </c>
      <c r="AK150" s="12">
        <f>AK78 * (Percentages!AK$18 * 2)</f>
        <v>64.58072591</v>
      </c>
      <c r="AL150" s="12">
        <f>AL78 * (Percentages!AL$18 * 2)</f>
        <v>107.5965355</v>
      </c>
      <c r="AM150" s="12">
        <f>AM78 * (Percentages!AM$18 * 2)</f>
        <v>102.1350106</v>
      </c>
      <c r="AN150" s="12">
        <f>AN78 * (Percentages!AN$18 * 2)</f>
        <v>96.44198105</v>
      </c>
      <c r="AO150" s="12">
        <f>AO78 * (Percentages!AO$18 * 2)</f>
        <v>72.94117647</v>
      </c>
      <c r="AP150" s="12">
        <f>AP78 * (Percentages!AP$18 * 2)</f>
        <v>92.74208145</v>
      </c>
      <c r="AQ150" s="12">
        <f>AQ78 * (Percentages!AQ$18 * 2)</f>
        <v>74.94117647</v>
      </c>
      <c r="AR150" s="12">
        <f>AR78 * (Percentages!AR$18 * 2)</f>
        <v>44.95927602</v>
      </c>
      <c r="AS150" s="12">
        <f>AS78 * (Percentages!AS$18 * 2)</f>
        <v>27.55696873</v>
      </c>
      <c r="AT150" s="12">
        <f>AT78 * (Percentages!AT$18 * 2)</f>
        <v>97.80748663</v>
      </c>
      <c r="AU150" s="12">
        <f>AU78 * (Percentages!AU$18 * 2)</f>
        <v>99.04610493</v>
      </c>
      <c r="AV150" s="12">
        <f>AV78 * (Percentages!AV$18 * 2)</f>
        <v>37.95816199</v>
      </c>
      <c r="AW150" s="12">
        <f>AW78 * (Percentages!AW$18 * 2)</f>
        <v>71.79144385</v>
      </c>
      <c r="AX150" s="12">
        <f>AX78 * (Percentages!AX$18 * 2)</f>
        <v>66.28407461</v>
      </c>
      <c r="AY150" s="12">
        <f>AY78 * (Percentages!AY$18 * 2)</f>
        <v>94.57435148</v>
      </c>
      <c r="AZ150" s="12">
        <f>AZ78 * (Percentages!AZ$18 * 2)</f>
        <v>71.01865136</v>
      </c>
      <c r="BA150" s="12">
        <f>BA78 * (Percentages!BA$18 * 2)</f>
        <v>86.65363426</v>
      </c>
      <c r="BB150" s="12">
        <f>BB78 * (Percentages!BB$18 * 2)</f>
        <v>106.5999291</v>
      </c>
    </row>
    <row r="151">
      <c r="A151" s="2" t="s">
        <v>56</v>
      </c>
      <c r="B151" s="8">
        <f>B79 * (Percentages!B$17 * 3)</f>
        <v>0</v>
      </c>
      <c r="C151" s="8">
        <f>C79 * (Percentages!C$17 * 3)</f>
        <v>141.4577576</v>
      </c>
      <c r="D151" s="5">
        <v>0.0</v>
      </c>
      <c r="E151" s="8">
        <f>E79 * (Percentages!E$17 * 3)</f>
        <v>46.36315604</v>
      </c>
      <c r="F151" s="8">
        <f>F79 * (Percentages!F$17 * 3)</f>
        <v>23.35329341</v>
      </c>
      <c r="G151" s="8">
        <f>G79 * (Percentages!G$17 * 3)</f>
        <v>171.8860737</v>
      </c>
      <c r="H151" s="8">
        <f>H79 * (Percentages!H$17 * 3)</f>
        <v>0</v>
      </c>
      <c r="I151" s="8">
        <f>I79 * (Percentages!I$17 * 3.07)</f>
        <v>0</v>
      </c>
      <c r="J151" s="8">
        <f>J79 * (Percentages!J$17 * 2)</f>
        <v>94.88646522</v>
      </c>
      <c r="K151" s="8">
        <f>K79 * (Percentages!K$17 * 2)</f>
        <v>67.35559089</v>
      </c>
      <c r="L151" s="8">
        <f>L79 * (Percentages!L$17 * 2)</f>
        <v>94.08199643</v>
      </c>
      <c r="M151" s="8">
        <f>M79 * (Percentages!M$17 * 2)</f>
        <v>59.24875974</v>
      </c>
      <c r="N151" s="8">
        <f>N79 * (Percentages!N$17 * 2)</f>
        <v>4.451750489</v>
      </c>
      <c r="O151" s="8">
        <f>O79 * (Percentages!O$17 * 2)</f>
        <v>110.0688924</v>
      </c>
      <c r="P151" s="8">
        <f>P79 * (Percentages!P$17 * 2)</f>
        <v>93.27217125</v>
      </c>
      <c r="Q151" s="8">
        <f>Q79 * (Percentages!Q$17 * 2)</f>
        <v>46.77448018</v>
      </c>
      <c r="R151" s="8">
        <f>R79 * (Percentages!R$17 * 2)</f>
        <v>67.7540107</v>
      </c>
      <c r="S151" s="8">
        <f>S79 * (Percentages!S$17 * 2)</f>
        <v>41.92073171</v>
      </c>
      <c r="T151" s="8">
        <f>T79 * (Percentages!T$17 * 2)</f>
        <v>55.98009597</v>
      </c>
      <c r="U151" s="8">
        <f>U79 * (Percentages!U$17 * 2)</f>
        <v>40.27426922</v>
      </c>
      <c r="V151" s="8">
        <f>V79 * (Percentages!V$17 * 2)</f>
        <v>108.5167809</v>
      </c>
      <c r="W151" s="8">
        <f>W79 * (Percentages!W$17 * 2)</f>
        <v>44.19859687</v>
      </c>
      <c r="X151" s="8">
        <f>X79 * (Percentages!X$17 * 2)</f>
        <v>36.00904977</v>
      </c>
      <c r="Y151" s="8">
        <f>Y79 * (Percentages!Y$17 * 2)</f>
        <v>102.6931254</v>
      </c>
      <c r="Z151" s="8">
        <f>Z79 * (Percentages!Z$17 * 2)</f>
        <v>67.04464918</v>
      </c>
      <c r="AA151" s="8">
        <f>AA79 * (Percentages!AA$17 * 2)</f>
        <v>70.10695187</v>
      </c>
      <c r="AB151" s="8">
        <f>AB79 * (Percentages!AB$17 * 2)</f>
        <v>45.72850679</v>
      </c>
      <c r="AC151" s="8">
        <f>AC79 * (Percentages!AC$17 * 2)</f>
        <v>32.49773756</v>
      </c>
      <c r="AD151" s="8">
        <f>AD79 * (Percentages!AD$17 * 2)</f>
        <v>50.30487805</v>
      </c>
      <c r="AE151" s="8">
        <f>AE79 * (Percentages!AE$17 * 2)</f>
        <v>17.9800222</v>
      </c>
      <c r="AF151" s="12">
        <f>AF79 * (Percentages!AF$18 * 3)</f>
        <v>109.7136223</v>
      </c>
      <c r="AG151" s="11">
        <v>0.0</v>
      </c>
      <c r="AH151" s="12">
        <f>AH79 * (Percentages!AH$18 * 3)</f>
        <v>28.29660565</v>
      </c>
      <c r="AI151" s="12">
        <f>AI79 * (Percentages!AI$18 * 2)</f>
        <v>4.438502674</v>
      </c>
      <c r="AJ151" s="12">
        <f>AJ79 * (Percentages!AJ$18 * 2)</f>
        <v>28.45860566</v>
      </c>
      <c r="AK151" s="12">
        <f>AK79 * (Percentages!AK$18 * 2)</f>
        <v>38.44090828</v>
      </c>
      <c r="AL151" s="12">
        <f>AL79 * (Percentages!AL$18 * 2)</f>
        <v>77.08408517</v>
      </c>
      <c r="AM151" s="12">
        <f>AM79 * (Percentages!AM$18 * 2)</f>
        <v>50.25690999</v>
      </c>
      <c r="AN151" s="12">
        <f>AN79 * (Percentages!AN$18 * 2)</f>
        <v>13.99964241</v>
      </c>
      <c r="AO151" s="12">
        <f>AO79 * (Percentages!AO$18 * 2)</f>
        <v>11.60427807</v>
      </c>
      <c r="AP151" s="12">
        <f>AP79 * (Percentages!AP$18 * 2)</f>
        <v>12.16289593</v>
      </c>
      <c r="AQ151" s="12">
        <f>AQ79 * (Percentages!AQ$18 * 2)</f>
        <v>12.23529412</v>
      </c>
      <c r="AR151" s="12">
        <f>AR79 * (Percentages!AR$18 * 2)</f>
        <v>49.95475113</v>
      </c>
      <c r="AS151" s="12">
        <f>AS79 * (Percentages!AS$18 * 2)</f>
        <v>46.50238474</v>
      </c>
      <c r="AT151" s="12">
        <f>AT79 * (Percentages!AT$18 * 2)</f>
        <v>53.63636364</v>
      </c>
      <c r="AU151" s="12">
        <f>AU79 * (Percentages!AU$18 * 2)</f>
        <v>50.30913266</v>
      </c>
      <c r="AV151" s="12">
        <f>AV79 * (Percentages!AV$18 * 2)</f>
        <v>48.31038798</v>
      </c>
      <c r="AW151" s="12">
        <f>AW79 * (Percentages!AW$18 * 2)</f>
        <v>52.64705882</v>
      </c>
      <c r="AX151" s="12">
        <f>AX79 * (Percentages!AX$18 * 2)</f>
        <v>66.28407461</v>
      </c>
      <c r="AY151" s="12">
        <f>AY79 * (Percentages!AY$18 * 2)</f>
        <v>59.49031787</v>
      </c>
      <c r="AZ151" s="12">
        <f>AZ79 * (Percentages!AZ$18 * 2)</f>
        <v>47.34576758</v>
      </c>
      <c r="BA151" s="12">
        <f>BA79 * (Percentages!BA$18 * 2)</f>
        <v>65.39896926</v>
      </c>
      <c r="BB151" s="12">
        <f>BB79 * (Percentages!BB$18 * 2)</f>
        <v>21.99681077</v>
      </c>
    </row>
    <row r="152">
      <c r="A152" s="2" t="s">
        <v>57</v>
      </c>
      <c r="B152" s="8">
        <f>B80 * (Percentages!B$17 * 3)</f>
        <v>97.00752394</v>
      </c>
      <c r="C152" s="8">
        <f>C80 * (Percentages!C$17 * 3)</f>
        <v>28.86893012</v>
      </c>
      <c r="D152" s="5">
        <v>0.0</v>
      </c>
      <c r="E152" s="8">
        <f>E80 * (Percentages!E$17 * 3)</f>
        <v>169.9982388</v>
      </c>
      <c r="F152" s="8">
        <f>F80 * (Percentages!F$17 * 3)</f>
        <v>169.3113772</v>
      </c>
      <c r="G152" s="8">
        <f>G80 * (Percentages!G$17 * 3)</f>
        <v>84.62083629</v>
      </c>
      <c r="H152" s="8">
        <f>H80 * (Percentages!H$17 * 3)</f>
        <v>138.0273321</v>
      </c>
      <c r="I152" s="8">
        <f>I80 * (Percentages!I$17 * 3.07)</f>
        <v>0</v>
      </c>
      <c r="J152" s="8">
        <f>J80 * (Percentages!J$17 * 2)</f>
        <v>62.16699446</v>
      </c>
      <c r="K152" s="8">
        <f>K80 * (Percentages!K$17 * 2)</f>
        <v>59.14149444</v>
      </c>
      <c r="L152" s="8">
        <f>L80 * (Percentages!L$17 * 2)</f>
        <v>74.61675579</v>
      </c>
      <c r="M152" s="8">
        <f>M80 * (Percentages!M$17 * 2)</f>
        <v>35.86109142</v>
      </c>
      <c r="N152" s="8">
        <f>N80 * (Percentages!N$17 * 2)</f>
        <v>20.77483561</v>
      </c>
      <c r="O152" s="8">
        <f>O80 * (Percentages!O$17 * 2)</f>
        <v>88.71224165</v>
      </c>
      <c r="P152" s="8">
        <f>P80 * (Percentages!P$17 * 2)</f>
        <v>82.56880734</v>
      </c>
      <c r="Q152" s="8">
        <f>Q80 * (Percentages!Q$17 * 2)</f>
        <v>71.83223743</v>
      </c>
      <c r="R152" s="8">
        <f>R80 * (Percentages!R$17 * 2)</f>
        <v>98.40463458</v>
      </c>
      <c r="S152" s="8">
        <f>S80 * (Percentages!S$17 * 2)</f>
        <v>16.76829268</v>
      </c>
      <c r="T152" s="8">
        <f>T80 * (Percentages!T$17 * 2)</f>
        <v>99.52017061</v>
      </c>
      <c r="U152" s="8">
        <f>U80 * (Percentages!U$17 * 2)</f>
        <v>85.58282209</v>
      </c>
      <c r="V152" s="8">
        <f>V80 * (Percentages!V$17 * 2)</f>
        <v>89.26380368</v>
      </c>
      <c r="W152" s="8">
        <f>W80 * (Percentages!W$17 * 2)</f>
        <v>11.45889548</v>
      </c>
      <c r="X152" s="8">
        <f>X80 * (Percentages!X$17 * 2)</f>
        <v>75.14932127</v>
      </c>
      <c r="Y152" s="8">
        <f>Y80 * (Percentages!Y$17 * 2)</f>
        <v>68.46208363</v>
      </c>
      <c r="Z152" s="8">
        <f>Z80 * (Percentages!Z$17 * 2)</f>
        <v>99.78738483</v>
      </c>
      <c r="AA152" s="8">
        <f>AA80 * (Percentages!AA$17 * 2)</f>
        <v>100.5882353</v>
      </c>
      <c r="AB152" s="8">
        <f>AB80 * (Percentages!AB$17 * 2)</f>
        <v>11.80090498</v>
      </c>
      <c r="AC152" s="8">
        <f>AC80 * (Percentages!AC$17 * 2)</f>
        <v>74.28054299</v>
      </c>
      <c r="AD152" s="8">
        <f>AD80 * (Percentages!AD$17 * 2)</f>
        <v>19.81707317</v>
      </c>
      <c r="AE152" s="8">
        <f>AE80 * (Percentages!AE$17 * 2)</f>
        <v>26.9700333</v>
      </c>
      <c r="AF152" s="12">
        <f>AF80 * (Percentages!AF$18 * 3)</f>
        <v>21.94272446</v>
      </c>
      <c r="AG152" s="11">
        <v>0.0</v>
      </c>
      <c r="AH152" s="12">
        <f>AH80 * (Percentages!AH$18 * 3)</f>
        <v>79.74497956</v>
      </c>
      <c r="AI152" s="12">
        <f>AI80 * (Percentages!AI$18 * 2)</f>
        <v>16.2745098</v>
      </c>
      <c r="AJ152" s="12">
        <f>AJ80 * (Percentages!AJ$18 * 2)</f>
        <v>73.39324619</v>
      </c>
      <c r="AK152" s="12">
        <f>AK80 * (Percentages!AK$18 * 2)</f>
        <v>86.10763454</v>
      </c>
      <c r="AL152" s="12">
        <f>AL80 * (Percentages!AL$18 * 2)</f>
        <v>61.02490076</v>
      </c>
      <c r="AM152" s="12">
        <f>AM80 * (Percentages!AM$18 * 2)</f>
        <v>105.3773919</v>
      </c>
      <c r="AN152" s="12">
        <f>AN80 * (Percentages!AN$18 * 2)</f>
        <v>7.777579117</v>
      </c>
      <c r="AO152" s="12">
        <f>AO80 * (Percentages!AO$18 * 2)</f>
        <v>48.07486631</v>
      </c>
      <c r="AP152" s="12">
        <f>AP80 * (Percentages!AP$18 * 2)</f>
        <v>1.520361991</v>
      </c>
      <c r="AQ152" s="12">
        <f>AQ80 * (Percentages!AQ$18 * 2)</f>
        <v>87.17647059</v>
      </c>
      <c r="AR152" s="12">
        <f>AR80 * (Percentages!AR$18 * 2)</f>
        <v>68.27149321</v>
      </c>
      <c r="AS152" s="12">
        <f>AS80 * (Percentages!AS$18 * 2)</f>
        <v>22.3900371</v>
      </c>
      <c r="AT152" s="12">
        <f>AT80 * (Percentages!AT$18 * 2)</f>
        <v>102.540107</v>
      </c>
      <c r="AU152" s="12">
        <f>AU80 * (Percentages!AU$18 * 2)</f>
        <v>102.1904257</v>
      </c>
      <c r="AV152" s="12">
        <f>AV80 * (Percentages!AV$18 * 2)</f>
        <v>20.70445199</v>
      </c>
      <c r="AW152" s="12">
        <f>AW80 * (Percentages!AW$18 * 2)</f>
        <v>46.26559715</v>
      </c>
      <c r="AX152" s="12">
        <f>AX80 * (Percentages!AX$18 * 2)</f>
        <v>34.72022956</v>
      </c>
      <c r="AY152" s="12">
        <f>AY80 * (Percentages!AY$18 * 2)</f>
        <v>44.23639021</v>
      </c>
      <c r="AZ152" s="12">
        <f>AZ80 * (Percentages!AZ$18 * 2)</f>
        <v>94.69153515</v>
      </c>
      <c r="BA152" s="12">
        <f>BA80 * (Percentages!BA$18 * 2)</f>
        <v>94.82850542</v>
      </c>
      <c r="BB152" s="12">
        <f>BB80 * (Percentages!BB$18 * 2)</f>
        <v>47.37774628</v>
      </c>
    </row>
    <row r="153">
      <c r="A153" s="2" t="s">
        <v>90</v>
      </c>
      <c r="B153" s="8">
        <f>B81 * (Percentages!B$17 * 3)</f>
        <v>97.00752394</v>
      </c>
      <c r="C153" s="8">
        <f>C81 * (Percentages!C$17 * 3)</f>
        <v>77.94611133</v>
      </c>
      <c r="D153" s="5">
        <v>0.0</v>
      </c>
      <c r="E153" s="8">
        <f>E81 * (Percentages!E$17 * 3)</f>
        <v>86.54455794</v>
      </c>
      <c r="F153" s="8">
        <f>F81 * (Percentages!F$17 * 3)</f>
        <v>75.89820359</v>
      </c>
      <c r="G153" s="8">
        <f>G81 * (Percentages!G$17 * 3)</f>
        <v>121.6424522</v>
      </c>
      <c r="H153" s="8">
        <f>H81 * (Percentages!H$17 * 3)</f>
        <v>138.0273321</v>
      </c>
      <c r="I153" s="8">
        <f>I81 * (Percentages!I$17 * 3.07)</f>
        <v>0</v>
      </c>
      <c r="J153" s="8">
        <f>J81 * (Percentages!J$17 * 2)</f>
        <v>98.1584123</v>
      </c>
      <c r="K153" s="8">
        <f>K81 * (Percentages!K$17 * 2)</f>
        <v>110.0688924</v>
      </c>
      <c r="L153" s="8">
        <f>L81 * (Percentages!L$17 * 2)</f>
        <v>32.44206774</v>
      </c>
      <c r="M153" s="8">
        <f>M81 * (Percentages!M$17 * 2)</f>
        <v>74.84053863</v>
      </c>
      <c r="N153" s="8">
        <f>N81 * (Percentages!N$17 * 2)</f>
        <v>81.61542563</v>
      </c>
      <c r="O153" s="8">
        <f>O81 * (Percentages!O$17 * 2)</f>
        <v>42.71330154</v>
      </c>
      <c r="P153" s="8">
        <f>P81 * (Percentages!P$17 * 2)</f>
        <v>76.45259939</v>
      </c>
      <c r="Q153" s="8">
        <f>Q81 * (Percentages!Q$17 * 2)</f>
        <v>55.12706593</v>
      </c>
      <c r="R153" s="8">
        <f>R81 * (Percentages!R$17 * 2)</f>
        <v>46.78253119</v>
      </c>
      <c r="S153" s="8">
        <f>S81 * (Percentages!S$17 * 2)</f>
        <v>77.13414634</v>
      </c>
      <c r="T153" s="8">
        <f>T81 * (Percentages!T$17 * 2)</f>
        <v>43.54007464</v>
      </c>
      <c r="U153" s="8">
        <f>U81 * (Percentages!U$17 * 2)</f>
        <v>73.83616023</v>
      </c>
      <c r="V153" s="8">
        <f>V81 * (Percentages!V$17 * 2)</f>
        <v>19.25297726</v>
      </c>
      <c r="W153" s="8">
        <f>W81 * (Percentages!W$17 * 2)</f>
        <v>76.93829826</v>
      </c>
      <c r="X153" s="8">
        <f>X81 * (Percentages!X$17 * 2)</f>
        <v>81.41176471</v>
      </c>
      <c r="Y153" s="8">
        <f>Y81 * (Percentages!Y$17 * 2)</f>
        <v>81.50248051</v>
      </c>
      <c r="Z153" s="8">
        <f>Z81 * (Percentages!Z$17 * 2)</f>
        <v>42.09780298</v>
      </c>
      <c r="AA153" s="8">
        <f>AA81 * (Percentages!AA$17 * 2)</f>
        <v>73.15508021</v>
      </c>
      <c r="AB153" s="8">
        <f>AB81 * (Percentages!AB$17 * 2)</f>
        <v>14.75113122</v>
      </c>
      <c r="AC153" s="8">
        <f>AC81 * (Percentages!AC$17 * 2)</f>
        <v>77.37556561</v>
      </c>
      <c r="AD153" s="8">
        <f>AD81 * (Percentages!AD$17 * 2)</f>
        <v>36.58536585</v>
      </c>
      <c r="AE153" s="8">
        <f>AE81 * (Percentages!AE$17 * 2)</f>
        <v>20.97669256</v>
      </c>
      <c r="AF153" s="12">
        <f>AF81 * (Percentages!AF$18 * 3)</f>
        <v>58.51393189</v>
      </c>
      <c r="AG153" s="11">
        <v>0.0</v>
      </c>
      <c r="AH153" s="12">
        <f>AH81 * (Percentages!AH$18 * 3)</f>
        <v>36.01386174</v>
      </c>
      <c r="AI153" s="12">
        <f>AI81 * (Percentages!AI$18 * 2)</f>
        <v>22.19251337</v>
      </c>
      <c r="AJ153" s="12">
        <f>AJ81 * (Percentages!AJ$18 * 2)</f>
        <v>91.3671024</v>
      </c>
      <c r="AK153" s="12">
        <f>AK81 * (Percentages!AK$18 * 2)</f>
        <v>92.25817987</v>
      </c>
      <c r="AL153" s="12">
        <f>AL81 * (Percentages!AL$18 * 2)</f>
        <v>101.1728618</v>
      </c>
      <c r="AM153" s="12">
        <f>AM81 * (Percentages!AM$18 * 2)</f>
        <v>37.28738483</v>
      </c>
      <c r="AN153" s="12">
        <f>AN81 * (Percentages!AN$18 * 2)</f>
        <v>31.11031647</v>
      </c>
      <c r="AO153" s="12">
        <f>AO81 * (Percentages!AO$18 * 2)</f>
        <v>19.89304813</v>
      </c>
      <c r="AP153" s="12">
        <f>AP81 * (Percentages!AP$18 * 2)</f>
        <v>12.16289593</v>
      </c>
      <c r="AQ153" s="12">
        <f>AQ81 * (Percentages!AQ$18 * 2)</f>
        <v>13.76470588</v>
      </c>
      <c r="AR153" s="12">
        <f>AR81 * (Percentages!AR$18 * 2)</f>
        <v>86.58823529</v>
      </c>
      <c r="AS153" s="12">
        <f>AS81 * (Percentages!AS$18 * 2)</f>
        <v>67.17011129</v>
      </c>
      <c r="AT153" s="12">
        <f>AT81 * (Percentages!AT$18 * 2)</f>
        <v>17.35294118</v>
      </c>
      <c r="AU153" s="12">
        <f>AU81 * (Percentages!AU$18 * 2)</f>
        <v>25.15456633</v>
      </c>
      <c r="AV153" s="12">
        <f>AV81 * (Percentages!AV$18 * 2)</f>
        <v>8.626854997</v>
      </c>
      <c r="AW153" s="12">
        <f>AW81 * (Percentages!AW$18 * 2)</f>
        <v>17.54901961</v>
      </c>
      <c r="AX153" s="12">
        <f>AX81 * (Percentages!AX$18 * 2)</f>
        <v>63.1276901</v>
      </c>
      <c r="AY153" s="12">
        <f>AY81 * (Percentages!AY$18 * 2)</f>
        <v>83.89660212</v>
      </c>
      <c r="AZ153" s="12">
        <f>AZ81 * (Percentages!AZ$18 * 2)</f>
        <v>45.86621234</v>
      </c>
      <c r="BA153" s="12">
        <f>BA81 * (Percentages!BA$18 * 2)</f>
        <v>94.82850542</v>
      </c>
      <c r="BB153" s="12">
        <f>BB81 * (Percentages!BB$18 * 2)</f>
        <v>25.38093551</v>
      </c>
    </row>
    <row r="154">
      <c r="A154" s="2" t="s">
        <v>58</v>
      </c>
      <c r="B154" s="8">
        <f>B82 * (Percentages!B$17 * 3)</f>
        <v>97.00752394</v>
      </c>
      <c r="C154" s="8">
        <f>C82 * (Percentages!C$17 * 3)</f>
        <v>51.96407422</v>
      </c>
      <c r="D154" s="5">
        <v>0.0</v>
      </c>
      <c r="E154" s="8">
        <f>E82 * (Percentages!E$17 * 3)</f>
        <v>173.0891159</v>
      </c>
      <c r="F154" s="8">
        <f>F82 * (Percentages!F$17 * 3)</f>
        <v>186.8263473</v>
      </c>
      <c r="G154" s="8">
        <f>G82 * (Percentages!G$17 * 3)</f>
        <v>145.4420624</v>
      </c>
      <c r="H154" s="8">
        <f>H82 * (Percentages!H$17 * 3)</f>
        <v>120.0237671</v>
      </c>
      <c r="I154" s="8">
        <f>I82 * (Percentages!I$17 * 3.07)</f>
        <v>0</v>
      </c>
      <c r="J154" s="8">
        <f>J82 * (Percentages!J$17 * 2)</f>
        <v>24.53960308</v>
      </c>
      <c r="K154" s="8">
        <f>K82 * (Percentages!K$17 * 2)</f>
        <v>37.78484367</v>
      </c>
      <c r="L154" s="8">
        <f>L82 * (Percentages!L$17 * 2)</f>
        <v>19.46524064</v>
      </c>
      <c r="M154" s="8">
        <f>M82 * (Percentages!M$17 * 2)</f>
        <v>3.118355776</v>
      </c>
      <c r="N154" s="8">
        <f>N82 * (Percentages!N$17 * 2)</f>
        <v>2.967833659</v>
      </c>
      <c r="O154" s="8">
        <f>O82 * (Percentages!O$17 * 2)</f>
        <v>22.99947006</v>
      </c>
      <c r="P154" s="8">
        <f>P82 * (Percentages!P$17 * 2)</f>
        <v>94.80122324</v>
      </c>
      <c r="Q154" s="8">
        <f>Q82 * (Percentages!Q$17 * 2)</f>
        <v>88.53740892</v>
      </c>
      <c r="R154" s="8">
        <f>R82 * (Percentages!R$17 * 2)</f>
        <v>80.65953654</v>
      </c>
      <c r="S154" s="8">
        <f>S82 * (Percentages!S$17 * 2)</f>
        <v>87.19512195</v>
      </c>
      <c r="T154" s="8">
        <f>T82 * (Percentages!T$17 * 2)</f>
        <v>6.220010663</v>
      </c>
      <c r="U154" s="8">
        <f>U82 * (Percentages!U$17 * 2)</f>
        <v>25.17141826</v>
      </c>
      <c r="V154" s="8">
        <f>V82 * (Percentages!V$17 * 2)</f>
        <v>57.75893179</v>
      </c>
      <c r="W154" s="8">
        <f>W82 * (Percentages!W$17 * 2)</f>
        <v>39.28764166</v>
      </c>
      <c r="X154" s="8">
        <f>X82 * (Percentages!X$17 * 2)</f>
        <v>4.696832579</v>
      </c>
      <c r="Y154" s="8">
        <f>Y82 * (Percentages!Y$17 * 2)</f>
        <v>71.72218285</v>
      </c>
      <c r="Z154" s="8">
        <f>Z82 * (Percentages!Z$17 * 2)</f>
        <v>37.42026931</v>
      </c>
      <c r="AA154" s="8">
        <f>AA82 * (Percentages!AA$17 * 2)</f>
        <v>27.43315508</v>
      </c>
      <c r="AB154" s="8">
        <f>AB82 * (Percentages!AB$17 * 2)</f>
        <v>59.00452489</v>
      </c>
      <c r="AC154" s="8">
        <f>AC82 * (Percentages!AC$17 * 2)</f>
        <v>38.68778281</v>
      </c>
      <c r="AD154" s="8">
        <f>AD82 * (Percentages!AD$17 * 2)</f>
        <v>70.12195122</v>
      </c>
      <c r="AE154" s="8">
        <f>AE82 * (Percentages!AE$17 * 2)</f>
        <v>35.9600444</v>
      </c>
      <c r="AF154" s="12">
        <f>AF82 * (Percentages!AF$18 * 3)</f>
        <v>58.51393189</v>
      </c>
      <c r="AG154" s="11">
        <v>0.0</v>
      </c>
      <c r="AH154" s="12">
        <f>AH82 * (Percentages!AH$18 * 3)</f>
        <v>15.43451217</v>
      </c>
      <c r="AI154" s="12">
        <f>AI82 * (Percentages!AI$18 * 2)</f>
        <v>8.877005348</v>
      </c>
      <c r="AJ154" s="12">
        <f>AJ82 * (Percentages!AJ$18 * 2)</f>
        <v>13.48039216</v>
      </c>
      <c r="AK154" s="12">
        <f>AK82 * (Percentages!AK$18 * 2)</f>
        <v>19.9892723</v>
      </c>
      <c r="AL154" s="12">
        <f>AL82 * (Percentages!AL$18 * 2)</f>
        <v>35.3302057</v>
      </c>
      <c r="AM154" s="12">
        <f>AM82 * (Percentages!AM$18 * 2)</f>
        <v>37.28738483</v>
      </c>
      <c r="AN154" s="12">
        <f>AN82 * (Percentages!AN$18 * 2)</f>
        <v>21.77722153</v>
      </c>
      <c r="AO154" s="12">
        <f>AO82 * (Percentages!AO$18 * 2)</f>
        <v>3.315508021</v>
      </c>
      <c r="AP154" s="12">
        <f>AP82 * (Percentages!AP$18 * 2)</f>
        <v>19.76470588</v>
      </c>
      <c r="AQ154" s="12">
        <f>AQ82 * (Percentages!AQ$18 * 2)</f>
        <v>1.529411765</v>
      </c>
      <c r="AR154" s="12">
        <f>AR82 * (Percentages!AR$18 * 2)</f>
        <v>53.28506787</v>
      </c>
      <c r="AS154" s="12">
        <f>AS82 * (Percentages!AS$18 * 2)</f>
        <v>67.17011129</v>
      </c>
      <c r="AT154" s="12">
        <f>AT82 * (Percentages!AT$18 * 2)</f>
        <v>50.48128342</v>
      </c>
      <c r="AU154" s="12">
        <f>AU82 * (Percentages!AU$18 * 2)</f>
        <v>48.73697227</v>
      </c>
      <c r="AV154" s="12">
        <f>AV82 * (Percentages!AV$18 * 2)</f>
        <v>98.34614697</v>
      </c>
      <c r="AW154" s="12">
        <f>AW82 * (Percentages!AW$18 * 2)</f>
        <v>68.60071301</v>
      </c>
      <c r="AX154" s="12">
        <f>AX82 * (Percentages!AX$18 * 2)</f>
        <v>0</v>
      </c>
      <c r="AY154" s="12">
        <f>AY82 * (Percentages!AY$18 * 2)</f>
        <v>38.13481915</v>
      </c>
      <c r="AZ154" s="12">
        <f>AZ82 * (Percentages!AZ$18 * 2)</f>
        <v>44.3866571</v>
      </c>
      <c r="BA154" s="12">
        <f>BA82 * (Percentages!BA$18 * 2)</f>
        <v>31.0645104</v>
      </c>
      <c r="BB154" s="12">
        <f>BB82 * (Percentages!BB$18 * 2)</f>
        <v>30.45712261</v>
      </c>
    </row>
    <row r="155">
      <c r="A155" s="2" t="s">
        <v>91</v>
      </c>
      <c r="B155" s="8">
        <f>B83 * (Percentages!B$17 * 3)</f>
        <v>0</v>
      </c>
      <c r="C155" s="8">
        <f>C83 * (Percentages!C$17 * 3)</f>
        <v>141.4577576</v>
      </c>
      <c r="D155" s="5">
        <v>0.0</v>
      </c>
      <c r="E155" s="8">
        <f>E83 * (Percentages!E$17 * 3)</f>
        <v>37.09052483</v>
      </c>
      <c r="F155" s="8">
        <f>F83 * (Percentages!F$17 * 3)</f>
        <v>43.78742515</v>
      </c>
      <c r="G155" s="8">
        <f>G83 * (Percentages!G$17 * 3)</f>
        <v>89.90963855</v>
      </c>
      <c r="H155" s="8">
        <f>H83 * (Percentages!H$17 * 3)</f>
        <v>63.01247772</v>
      </c>
      <c r="I155" s="8">
        <f>I83 * (Percentages!I$17 * 3.07)</f>
        <v>0</v>
      </c>
      <c r="J155" s="8">
        <f>J83 * (Percentages!J$17 * 2)</f>
        <v>44.17128554</v>
      </c>
      <c r="K155" s="8">
        <f>K83 * (Percentages!K$17 * 2)</f>
        <v>4.92845787</v>
      </c>
      <c r="L155" s="8">
        <f>L83 * (Percentages!L$17 * 2)</f>
        <v>102.1925134</v>
      </c>
      <c r="M155" s="8">
        <f>M83 * (Percentages!M$17 * 2)</f>
        <v>84.19560595</v>
      </c>
      <c r="N155" s="8">
        <f>N83 * (Percentages!N$17 * 2)</f>
        <v>66.77625733</v>
      </c>
      <c r="O155" s="8">
        <f>O83 * (Percentages!O$17 * 2)</f>
        <v>95.28351881</v>
      </c>
      <c r="P155" s="8">
        <f>P83 * (Percentages!P$17 * 2)</f>
        <v>6.116207951</v>
      </c>
      <c r="Q155" s="8">
        <f>Q83 * (Percentages!Q$17 * 2)</f>
        <v>60.13861738</v>
      </c>
      <c r="R155" s="8">
        <f>R83 * (Percentages!R$17 * 2)</f>
        <v>56.46167558</v>
      </c>
      <c r="S155" s="8">
        <f>S83 * (Percentages!S$17 * 2)</f>
        <v>8.384146341</v>
      </c>
      <c r="T155" s="8">
        <f>T83 * (Percentages!T$17 * 2)</f>
        <v>13.99502399</v>
      </c>
      <c r="U155" s="8">
        <f>U83 * (Percentages!U$17 * 2)</f>
        <v>6.712378203</v>
      </c>
      <c r="V155" s="8">
        <f>V83 * (Percentages!V$17 * 2)</f>
        <v>43.75676651</v>
      </c>
      <c r="W155" s="8">
        <f>W83 * (Percentages!W$17 * 2)</f>
        <v>27.82874618</v>
      </c>
      <c r="X155" s="8">
        <f>X83 * (Percentages!X$17 * 2)</f>
        <v>7.828054299</v>
      </c>
      <c r="Y155" s="8">
        <f>Y83 * (Percentages!Y$17 * 2)</f>
        <v>21.19064493</v>
      </c>
      <c r="Z155" s="8">
        <f>Z83 * (Percentages!Z$17 * 2)</f>
        <v>14.03260099</v>
      </c>
      <c r="AA155" s="8">
        <f>AA83 * (Percentages!AA$17 * 2)</f>
        <v>65.53475936</v>
      </c>
      <c r="AB155" s="8">
        <f>AB83 * (Percentages!AB$17 * 2)</f>
        <v>4.425339367</v>
      </c>
      <c r="AC155" s="8">
        <f>AC83 * (Percentages!AC$17 * 2)</f>
        <v>102.1357466</v>
      </c>
      <c r="AD155" s="8">
        <f>AD83 * (Percentages!AD$17 * 2)</f>
        <v>12.19512195</v>
      </c>
      <c r="AE155" s="8">
        <f>AE83 * (Percentages!AE$17 * 2)</f>
        <v>4.495005549</v>
      </c>
      <c r="AF155" s="12">
        <f>AF83 * (Percentages!AF$18 * 3)</f>
        <v>109.7136223</v>
      </c>
      <c r="AG155" s="11">
        <v>0.0</v>
      </c>
      <c r="AH155" s="12">
        <f>AH83 * (Percentages!AH$18 * 3)</f>
        <v>59.16563</v>
      </c>
      <c r="AI155" s="12">
        <f>AI83 * (Percentages!AI$18 * 2)</f>
        <v>97.64705882</v>
      </c>
      <c r="AJ155" s="12">
        <f>AJ83 * (Percentages!AJ$18 * 2)</f>
        <v>55.41938998</v>
      </c>
      <c r="AK155" s="12">
        <f>AK83 * (Percentages!AK$18 * 2)</f>
        <v>58.43018058</v>
      </c>
      <c r="AL155" s="12">
        <f>AL83 * (Percentages!AL$18 * 2)</f>
        <v>69.05449296</v>
      </c>
      <c r="AM155" s="12">
        <f>AM83 * (Percentages!AM$18 * 2)</f>
        <v>76.19596031</v>
      </c>
      <c r="AN155" s="12">
        <f>AN83 * (Percentages!AN$18 * 2)</f>
        <v>60.66511711</v>
      </c>
      <c r="AO155" s="12">
        <f>AO83 * (Percentages!AO$18 * 2)</f>
        <v>29.83957219</v>
      </c>
      <c r="AP155" s="12">
        <f>AP83 * (Percentages!AP$18 * 2)</f>
        <v>30.40723982</v>
      </c>
      <c r="AQ155" s="12">
        <f>AQ83 * (Percentages!AQ$18 * 2)</f>
        <v>38.23529412</v>
      </c>
      <c r="AR155" s="12">
        <f>AR83 * (Percentages!AR$18 * 2)</f>
        <v>98.24434389</v>
      </c>
      <c r="AS155" s="12">
        <f>AS83 * (Percentages!AS$18 * 2)</f>
        <v>20.66772655</v>
      </c>
      <c r="AT155" s="12">
        <f>AT83 * (Percentages!AT$18 * 2)</f>
        <v>66.25668449</v>
      </c>
      <c r="AU155" s="12">
        <f>AU83 * (Percentages!AU$18 * 2)</f>
        <v>77.03585939</v>
      </c>
      <c r="AV155" s="12">
        <f>AV83 * (Percentages!AV$18 * 2)</f>
        <v>98.34614697</v>
      </c>
      <c r="AW155" s="12">
        <f>AW83 * (Percentages!AW$18 * 2)</f>
        <v>98.91265597</v>
      </c>
      <c r="AX155" s="12">
        <f>AX83 * (Percentages!AX$18 * 2)</f>
        <v>56.81492109</v>
      </c>
      <c r="AY155" s="12">
        <f>AY83 * (Percentages!AY$18 * 2)</f>
        <v>93.04895871</v>
      </c>
      <c r="AZ155" s="12">
        <f>AZ83 * (Percentages!AZ$18 * 2)</f>
        <v>65.10043042</v>
      </c>
      <c r="BA155" s="12">
        <f>BA83 * (Percentages!BA$18 * 2)</f>
        <v>50.68420117</v>
      </c>
      <c r="BB155" s="12">
        <f>BB83 * (Percentages!BB$18 * 2)</f>
        <v>81.21899362</v>
      </c>
    </row>
    <row r="156">
      <c r="A156" s="2" t="s">
        <v>59</v>
      </c>
      <c r="B156" s="8">
        <f>B84 * (Percentages!B$17 * 3)</f>
        <v>97.00752394</v>
      </c>
      <c r="C156" s="8">
        <f>C84 * (Percentages!C$17 * 3)</f>
        <v>92.38057639</v>
      </c>
      <c r="D156" s="5">
        <v>0.0</v>
      </c>
      <c r="E156" s="8">
        <f>E84 * (Percentages!E$17 * 3)</f>
        <v>80.3628038</v>
      </c>
      <c r="F156" s="8">
        <f>F84 * (Percentages!F$17 * 3)</f>
        <v>102.1706587</v>
      </c>
      <c r="G156" s="8">
        <f>G84 * (Percentages!G$17 * 3)</f>
        <v>134.8644578</v>
      </c>
      <c r="H156" s="8">
        <f>H84 * (Percentages!H$17 * 3)</f>
        <v>63.01247772</v>
      </c>
      <c r="I156" s="8">
        <f>I84 * (Percentages!I$17 * 3.07)</f>
        <v>0</v>
      </c>
      <c r="J156" s="8">
        <f>J84 * (Percentages!J$17 * 2)</f>
        <v>88.34257107</v>
      </c>
      <c r="K156" s="8">
        <f>K84 * (Percentages!K$17 * 2)</f>
        <v>75.56968733</v>
      </c>
      <c r="L156" s="8">
        <f>L84 * (Percentages!L$17 * 2)</f>
        <v>82.72727273</v>
      </c>
      <c r="M156" s="8">
        <f>M84 * (Percentages!M$17 * 2)</f>
        <v>51.4528703</v>
      </c>
      <c r="N156" s="8">
        <f>N84 * (Percentages!N$17 * 2)</f>
        <v>19.29091878</v>
      </c>
      <c r="O156" s="8">
        <f>O84 * (Percentages!O$17 * 2)</f>
        <v>98.56915739</v>
      </c>
      <c r="P156" s="8">
        <f>P84 * (Percentages!P$17 * 2)</f>
        <v>90.21406728</v>
      </c>
      <c r="Q156" s="8">
        <f>Q84 * (Percentages!Q$17 * 2)</f>
        <v>76.84378888</v>
      </c>
      <c r="R156" s="8">
        <f>R84 * (Percentages!R$17 * 2)</f>
        <v>90.33868093</v>
      </c>
      <c r="S156" s="8">
        <f>S84 * (Percentages!S$17 * 2)</f>
        <v>26.82926829</v>
      </c>
      <c r="T156" s="8">
        <f>T84 * (Percentages!T$17 * 2)</f>
        <v>1.555002666</v>
      </c>
      <c r="U156" s="8">
        <f>U84 * (Percentages!U$17 * 2)</f>
        <v>0</v>
      </c>
      <c r="V156" s="8">
        <f>V84 * (Percentages!V$17 * 2)</f>
        <v>92.764345</v>
      </c>
      <c r="W156" s="8">
        <f>W84 * (Percentages!W$17 * 2)</f>
        <v>109.6779996</v>
      </c>
      <c r="X156" s="8">
        <f>X84 * (Percentages!X$17 * 2)</f>
        <v>14.09049774</v>
      </c>
      <c r="Y156" s="8">
        <f>Y84 * (Percentages!Y$17 * 2)</f>
        <v>91.28277817</v>
      </c>
      <c r="Z156" s="8">
        <f>Z84 * (Percentages!Z$17 * 2)</f>
        <v>45.21615875</v>
      </c>
      <c r="AA156" s="8">
        <f>AA84 * (Percentages!AA$17 * 2)</f>
        <v>12.19251337</v>
      </c>
      <c r="AB156" s="8">
        <f>AB84 * (Percentages!AB$17 * 2)</f>
        <v>95.88235294</v>
      </c>
      <c r="AC156" s="8">
        <f>AC84 * (Percentages!AC$17 * 2)</f>
        <v>100.5882353</v>
      </c>
      <c r="AD156" s="8">
        <f>AD84 * (Percentages!AD$17 * 2)</f>
        <v>100.6097561</v>
      </c>
      <c r="AE156" s="8">
        <f>AE84 * (Percentages!AE$17 * 2)</f>
        <v>4.495005549</v>
      </c>
      <c r="AF156" s="12">
        <f>AF84 * (Percentages!AF$18 * 3)</f>
        <v>75.58049536</v>
      </c>
      <c r="AG156" s="11">
        <v>0.0</v>
      </c>
      <c r="AH156" s="12">
        <f>AH84 * (Percentages!AH$18 * 3)</f>
        <v>5.144837391</v>
      </c>
      <c r="AI156" s="12">
        <f>AI84 * (Percentages!AI$18 * 2)</f>
        <v>10.35650624</v>
      </c>
      <c r="AJ156" s="12">
        <f>AJ84 * (Percentages!AJ$18 * 2)</f>
        <v>59.91285403</v>
      </c>
      <c r="AK156" s="12">
        <f>AK84 * (Percentages!AK$18 * 2)</f>
        <v>70.73127123</v>
      </c>
      <c r="AL156" s="12">
        <f>AL84 * (Percentages!AL$18 * 2)</f>
        <v>69.05449296</v>
      </c>
      <c r="AM156" s="12">
        <f>AM84 * (Percentages!AM$18 * 2)</f>
        <v>25.93905032</v>
      </c>
      <c r="AN156" s="12">
        <f>AN84 * (Percentages!AN$18 * 2)</f>
        <v>27.99928482</v>
      </c>
      <c r="AO156" s="12">
        <f>AO84 * (Percentages!AO$18 * 2)</f>
        <v>14.9197861</v>
      </c>
      <c r="AP156" s="12">
        <f>AP84 * (Percentages!AP$18 * 2)</f>
        <v>77.53846154</v>
      </c>
      <c r="AQ156" s="12">
        <f>AQ84 * (Percentages!AQ$18 * 2)</f>
        <v>7.647058824</v>
      </c>
      <c r="AR156" s="12">
        <f>AR84 * (Percentages!AR$18 * 2)</f>
        <v>0</v>
      </c>
      <c r="AS156" s="12">
        <f>AS84 * (Percentages!AS$18 * 2)</f>
        <v>6.889242183</v>
      </c>
      <c r="AT156" s="12">
        <f>AT84 * (Percentages!AT$18 * 2)</f>
        <v>11.04278075</v>
      </c>
      <c r="AU156" s="12">
        <f>AU84 * (Percentages!AU$18 * 2)</f>
        <v>18.86592475</v>
      </c>
      <c r="AV156" s="12">
        <f>AV84 * (Percentages!AV$18 * 2)</f>
        <v>20.70445199</v>
      </c>
      <c r="AW156" s="12">
        <f>AW84 * (Percentages!AW$18 * 2)</f>
        <v>1.595365419</v>
      </c>
      <c r="AX156" s="12">
        <f>AX84 * (Percentages!AX$18 * 2)</f>
        <v>6.31276901</v>
      </c>
      <c r="AY156" s="12">
        <f>AY84 * (Percentages!AY$18 * 2)</f>
        <v>38.13481915</v>
      </c>
      <c r="AZ156" s="12">
        <f>AZ84 * (Percentages!AZ$18 * 2)</f>
        <v>0</v>
      </c>
      <c r="BA156" s="12">
        <f>BA84 * (Percentages!BA$18 * 2)</f>
        <v>76.84378888</v>
      </c>
      <c r="BB156" s="12">
        <f>BB84 * (Percentages!BB$18 * 2)</f>
        <v>3.384124734</v>
      </c>
    </row>
    <row r="157">
      <c r="A157" s="2" t="s">
        <v>92</v>
      </c>
      <c r="B157" s="8">
        <f>B85 * (Percentages!B$17 * 3)</f>
        <v>0</v>
      </c>
      <c r="C157" s="8">
        <f>C85 * (Percentages!C$17 * 3)</f>
        <v>118.3626135</v>
      </c>
      <c r="D157" s="5">
        <v>0.0</v>
      </c>
      <c r="E157" s="8">
        <f>E85 * (Percentages!E$17 * 3)</f>
        <v>132.907714</v>
      </c>
      <c r="F157" s="8">
        <f>F85 * (Percentages!F$17 * 3)</f>
        <v>108.008982</v>
      </c>
      <c r="G157" s="8">
        <f>G85 * (Percentages!G$17 * 3)</f>
        <v>140.1532601</v>
      </c>
      <c r="H157" s="8">
        <f>H85 * (Percentages!H$17 * 3)</f>
        <v>63.01247772</v>
      </c>
      <c r="I157" s="8">
        <f>I85 * (Percentages!I$17 * 3.07)</f>
        <v>0</v>
      </c>
      <c r="J157" s="8">
        <f>J85 * (Percentages!J$17 * 2)</f>
        <v>55.6231003</v>
      </c>
      <c r="K157" s="8">
        <f>K85 * (Percentages!K$17 * 2)</f>
        <v>19.71383148</v>
      </c>
      <c r="L157" s="8">
        <f>L85 * (Percentages!L$17 * 2)</f>
        <v>90.83778966</v>
      </c>
      <c r="M157" s="8">
        <f>M85 * (Percentages!M$17 * 2)</f>
        <v>14.03260099</v>
      </c>
      <c r="N157" s="8">
        <f>N85 * (Percentages!N$17 * 2)</f>
        <v>7.419584148</v>
      </c>
      <c r="O157" s="8">
        <f>O85 * (Percentages!O$17 * 2)</f>
        <v>87.06942236</v>
      </c>
      <c r="P157" s="8">
        <f>P85 * (Percentages!P$17 * 2)</f>
        <v>90.21406728</v>
      </c>
      <c r="Q157" s="8">
        <f>Q85 * (Percentages!Q$17 * 2)</f>
        <v>106.9130976</v>
      </c>
      <c r="R157" s="8">
        <f>R85 * (Percentages!R$17 * 2)</f>
        <v>96.79144385</v>
      </c>
      <c r="S157" s="8">
        <f>S85 * (Percentages!S$17 * 2)</f>
        <v>18.44512195</v>
      </c>
      <c r="T157" s="8">
        <f>T85 * (Percentages!T$17 * 2)</f>
        <v>91.74515728</v>
      </c>
      <c r="U157" s="8">
        <f>U85 * (Percentages!U$17 * 2)</f>
        <v>43.63045832</v>
      </c>
      <c r="V157" s="8">
        <f>V85 * (Percentages!V$17 * 2)</f>
        <v>105.0162396</v>
      </c>
      <c r="W157" s="8">
        <f>W85 * (Percentages!W$17 * 2)</f>
        <v>6.547940277</v>
      </c>
      <c r="X157" s="8">
        <f>X85 * (Percentages!X$17 * 2)</f>
        <v>48.53393665</v>
      </c>
      <c r="Y157" s="8">
        <f>Y85 * (Percentages!Y$17 * 2)</f>
        <v>83.13253012</v>
      </c>
      <c r="Z157" s="8">
        <f>Z85 * (Percentages!Z$17 * 2)</f>
        <v>81.07725018</v>
      </c>
      <c r="AA157" s="8">
        <f>AA85 * (Percentages!AA$17 * 2)</f>
        <v>85.34759358</v>
      </c>
      <c r="AB157" s="8">
        <f>AB85 * (Percentages!AB$17 * 2)</f>
        <v>25.07692308</v>
      </c>
      <c r="AC157" s="8">
        <f>AC85 * (Percentages!AC$17 * 2)</f>
        <v>95.94570136</v>
      </c>
      <c r="AD157" s="8">
        <f>AD85 * (Percentages!AD$17 * 2)</f>
        <v>22.86585366</v>
      </c>
      <c r="AE157" s="8">
        <f>AE85 * (Percentages!AE$17 * 2)</f>
        <v>13.48501665</v>
      </c>
      <c r="AF157" s="12">
        <f>AF85 * (Percentages!AF$18 * 3)</f>
        <v>90.20897833</v>
      </c>
      <c r="AG157" s="11">
        <v>0.0</v>
      </c>
      <c r="AH157" s="12">
        <f>AH85 * (Percentages!AH$18 * 3)</f>
        <v>46.30353652</v>
      </c>
      <c r="AI157" s="12">
        <f>AI85 * (Percentages!AI$18 * 2)</f>
        <v>23.67201426</v>
      </c>
      <c r="AJ157" s="12">
        <f>AJ85 * (Percentages!AJ$18 * 2)</f>
        <v>25.46296296</v>
      </c>
      <c r="AK157" s="12">
        <f>AK85 * (Percentages!AK$18 * 2)</f>
        <v>41.51618094</v>
      </c>
      <c r="AL157" s="12">
        <f>AL85 * (Percentages!AL$18 * 2)</f>
        <v>41.75387947</v>
      </c>
      <c r="AM157" s="12">
        <f>AM85 * (Percentages!AM$18 * 2)</f>
        <v>43.77214741</v>
      </c>
      <c r="AN157" s="12">
        <f>AN85 * (Percentages!AN$18 * 2)</f>
        <v>38.88789558</v>
      </c>
      <c r="AO157" s="12">
        <f>AO85 * (Percentages!AO$18 * 2)</f>
        <v>51.39037433</v>
      </c>
      <c r="AP157" s="12">
        <f>AP85 * (Percentages!AP$18 * 2)</f>
        <v>34.96832579</v>
      </c>
      <c r="AQ157" s="12">
        <f>AQ85 * (Percentages!AQ$18 * 2)</f>
        <v>79.52941176</v>
      </c>
      <c r="AR157" s="12">
        <f>AR85 * (Percentages!AR$18 * 2)</f>
        <v>53.28506787</v>
      </c>
      <c r="AS157" s="12">
        <f>AS85 * (Percentages!AS$18 * 2)</f>
        <v>18.945416</v>
      </c>
      <c r="AT157" s="12">
        <f>AT85 * (Percentages!AT$18 * 2)</f>
        <v>33.12834225</v>
      </c>
      <c r="AU157" s="12">
        <f>AU85 * (Percentages!AU$18 * 2)</f>
        <v>47.16481187</v>
      </c>
      <c r="AV157" s="12">
        <f>AV85 * (Percentages!AV$18 * 2)</f>
        <v>74.19095298</v>
      </c>
      <c r="AW157" s="12">
        <f>AW85 * (Percentages!AW$18 * 2)</f>
        <v>82.95900178</v>
      </c>
      <c r="AX157" s="12">
        <f>AX85 * (Percentages!AX$18 * 2)</f>
        <v>52.08034433</v>
      </c>
      <c r="AY157" s="12">
        <f>AY85 * (Percentages!AY$18 * 2)</f>
        <v>73.21885276</v>
      </c>
      <c r="AZ157" s="12">
        <f>AZ85 * (Percentages!AZ$18 * 2)</f>
        <v>88.7733142</v>
      </c>
      <c r="BA157" s="12">
        <f>BA85 * (Percentages!BA$18 * 2)</f>
        <v>17.98471655</v>
      </c>
      <c r="BB157" s="12">
        <f>BB85 * (Percentages!BB$18 * 2)</f>
        <v>35.53330971</v>
      </c>
    </row>
    <row r="158">
      <c r="A158" s="2" t="s">
        <v>93</v>
      </c>
      <c r="B158" s="8">
        <f>B86 * (Percentages!B$17 * 3)</f>
        <v>97.00752394</v>
      </c>
      <c r="C158" s="8">
        <f>C86 * (Percentages!C$17 * 3)</f>
        <v>164.5529017</v>
      </c>
      <c r="D158" s="5">
        <v>0.0</v>
      </c>
      <c r="E158" s="8">
        <f>E86 * (Percentages!E$17 * 3)</f>
        <v>185.4526242</v>
      </c>
      <c r="F158" s="8">
        <f>F86 * (Percentages!F$17 * 3)</f>
        <v>148.8772455</v>
      </c>
      <c r="G158" s="8">
        <f>G86 * (Percentages!G$17 * 3)</f>
        <v>150.7308646</v>
      </c>
      <c r="H158" s="8">
        <f>H86 * (Percentages!H$17 * 3)</f>
        <v>153.030303</v>
      </c>
      <c r="I158" s="8">
        <f>I86 * (Percentages!I$17 * 3.07)</f>
        <v>0</v>
      </c>
      <c r="J158" s="8">
        <f>J86 * (Percentages!J$17 * 2)</f>
        <v>101.4303594</v>
      </c>
      <c r="K158" s="8">
        <f>K86 * (Percentages!K$17 * 2)</f>
        <v>64.06995231</v>
      </c>
      <c r="L158" s="8">
        <f>L86 * (Percentages!L$17 * 2)</f>
        <v>105.4367201</v>
      </c>
      <c r="M158" s="8">
        <f>M86 * (Percentages!M$17 * 2)</f>
        <v>77.9588944</v>
      </c>
      <c r="N158" s="8">
        <f>N86 * (Percentages!N$17 * 2)</f>
        <v>51.93708904</v>
      </c>
      <c r="O158" s="8">
        <f>O86 * (Percentages!O$17 * 2)</f>
        <v>101.854796</v>
      </c>
      <c r="P158" s="8">
        <f>P86 * (Percentages!P$17 * 2)</f>
        <v>79.51070336</v>
      </c>
      <c r="Q158" s="8">
        <f>Q86 * (Percentages!Q$17 * 2)</f>
        <v>98.56051182</v>
      </c>
      <c r="R158" s="8">
        <f>R86 * (Percentages!R$17 * 2)</f>
        <v>30.65062389</v>
      </c>
      <c r="S158" s="8">
        <f>S86 * (Percentages!S$17 * 2)</f>
        <v>51.98170732</v>
      </c>
      <c r="T158" s="8">
        <f>T86 * (Percentages!T$17 * 2)</f>
        <v>101.0751733</v>
      </c>
      <c r="U158" s="8">
        <f>U86 * (Percentages!U$17 * 2)</f>
        <v>107.3980512</v>
      </c>
      <c r="V158" s="8">
        <f>V86 * (Percentages!V$17 * 2)</f>
        <v>115.5178636</v>
      </c>
      <c r="W158" s="8">
        <f>W86 * (Percentages!W$17 * 2)</f>
        <v>22.91779097</v>
      </c>
      <c r="X158" s="8">
        <f>X86 * (Percentages!X$17 * 2)</f>
        <v>36.00904977</v>
      </c>
      <c r="Y158" s="8">
        <f>Y86 * (Percentages!Y$17 * 2)</f>
        <v>105.9532247</v>
      </c>
      <c r="Z158" s="8">
        <f>Z86 * (Percentages!Z$17 * 2)</f>
        <v>102.9057406</v>
      </c>
      <c r="AA158" s="8">
        <f>AA86 * (Percentages!AA$17 * 2)</f>
        <v>82.29946524</v>
      </c>
      <c r="AB158" s="8">
        <f>AB86 * (Percentages!AB$17 * 2)</f>
        <v>92.9321267</v>
      </c>
      <c r="AC158" s="8">
        <f>AC86 * (Percentages!AC$17 * 2)</f>
        <v>47.97285068</v>
      </c>
      <c r="AD158" s="8">
        <f>AD86 * (Percentages!AD$17 * 2)</f>
        <v>74.69512195</v>
      </c>
      <c r="AE158" s="8">
        <f>AE86 * (Percentages!AE$17 * 2)</f>
        <v>70.42175361</v>
      </c>
      <c r="AF158" s="12">
        <f>AF86 * (Percentages!AF$18 * 3)</f>
        <v>136.5325077</v>
      </c>
      <c r="AG158" s="11">
        <v>0.0</v>
      </c>
      <c r="AH158" s="12">
        <f>AH86 * (Percentages!AH$18 * 3)</f>
        <v>74.60014217</v>
      </c>
      <c r="AI158" s="12">
        <f>AI86 * (Percentages!AI$18 * 2)</f>
        <v>38.46702317</v>
      </c>
      <c r="AJ158" s="12">
        <f>AJ86 * (Percentages!AJ$18 * 2)</f>
        <v>22.46732026</v>
      </c>
      <c r="AK158" s="12">
        <f>AK86 * (Percentages!AK$18 * 2)</f>
        <v>15.37636331</v>
      </c>
      <c r="AL158" s="12">
        <f>AL86 * (Percentages!AL$18 * 2)</f>
        <v>11.24142909</v>
      </c>
      <c r="AM158" s="12">
        <f>AM86 * (Percentages!AM$18 * 2)</f>
        <v>43.77214741</v>
      </c>
      <c r="AN158" s="12">
        <f>AN86 * (Percentages!AN$18 * 2)</f>
        <v>15.55515823</v>
      </c>
      <c r="AO158" s="12">
        <f>AO86 * (Percentages!AO$18 * 2)</f>
        <v>87.86096257</v>
      </c>
      <c r="AP158" s="12">
        <f>AP86 * (Percentages!AP$18 * 2)</f>
        <v>41.04977376</v>
      </c>
      <c r="AQ158" s="12">
        <f>AQ86 * (Percentages!AQ$18 * 2)</f>
        <v>79.52941176</v>
      </c>
      <c r="AR158" s="12">
        <f>AR86 * (Percentages!AR$18 * 2)</f>
        <v>4.995475113</v>
      </c>
      <c r="AS158" s="12">
        <f>AS86 * (Percentages!AS$18 * 2)</f>
        <v>60.2808691</v>
      </c>
      <c r="AT158" s="12">
        <f>AT86 * (Percentages!AT$18 * 2)</f>
        <v>63.10160428</v>
      </c>
      <c r="AU158" s="12">
        <f>AU86 * (Percentages!AU$18 * 2)</f>
        <v>64.45857622</v>
      </c>
      <c r="AV158" s="12">
        <f>AV86 * (Percentages!AV$18 * 2)</f>
        <v>74.19095298</v>
      </c>
      <c r="AW158" s="12">
        <f>AW86 * (Percentages!AW$18 * 2)</f>
        <v>52.64705882</v>
      </c>
      <c r="AX158" s="12">
        <f>AX86 * (Percentages!AX$18 * 2)</f>
        <v>29.9856528</v>
      </c>
      <c r="AY158" s="12">
        <f>AY86 * (Percentages!AY$18 * 2)</f>
        <v>1.525392766</v>
      </c>
      <c r="AZ158" s="12">
        <f>AZ86 * (Percentages!AZ$18 * 2)</f>
        <v>65.10043042</v>
      </c>
      <c r="BA158" s="12">
        <f>BA86 * (Percentages!BA$18 * 2)</f>
        <v>14.71476808</v>
      </c>
      <c r="BB158" s="12">
        <f>BB86 * (Percentages!BB$18 * 2)</f>
        <v>18.61268604</v>
      </c>
    </row>
    <row r="159">
      <c r="A159" s="2" t="s">
        <v>60</v>
      </c>
      <c r="B159" s="8">
        <f>B87 * (Percentages!B$17 * 3)</f>
        <v>0</v>
      </c>
      <c r="C159" s="8">
        <f>C87 * (Percentages!C$17 * 3)</f>
        <v>28.86893012</v>
      </c>
      <c r="D159" s="5">
        <v>0.0</v>
      </c>
      <c r="E159" s="8">
        <f>E87 * (Percentages!E$17 * 3)</f>
        <v>33.99964776</v>
      </c>
      <c r="F159" s="8">
        <f>F87 * (Percentages!F$17 * 3)</f>
        <v>37.9491018</v>
      </c>
      <c r="G159" s="8">
        <f>G87 * (Percentages!G$17 * 3)</f>
        <v>58.17682495</v>
      </c>
      <c r="H159" s="8">
        <f>H87 * (Percentages!H$17 * 3)</f>
        <v>0</v>
      </c>
      <c r="I159" s="8">
        <f>I87 * (Percentages!I$17 * 3.07)</f>
        <v>0</v>
      </c>
      <c r="J159" s="8">
        <f>J87 * (Percentages!J$17 * 2)</f>
        <v>58.89504738</v>
      </c>
      <c r="K159" s="8">
        <f>K87 * (Percentages!K$17 * 2)</f>
        <v>60.78431373</v>
      </c>
      <c r="L159" s="8">
        <f>L87 * (Percentages!L$17 * 2)</f>
        <v>53.52941176</v>
      </c>
      <c r="M159" s="8">
        <f>M87 * (Percentages!M$17 * 2)</f>
        <v>38.9794472</v>
      </c>
      <c r="N159" s="8">
        <f>N87 * (Percentages!N$17 * 2)</f>
        <v>26.71050293</v>
      </c>
      <c r="O159" s="8">
        <f>O87 * (Percentages!O$17 * 2)</f>
        <v>85.42660307</v>
      </c>
      <c r="P159" s="8">
        <f>P87 * (Percentages!P$17 * 2)</f>
        <v>77.98165138</v>
      </c>
      <c r="Q159" s="8">
        <f>Q87 * (Percentages!Q$17 * 2)</f>
        <v>35.08086014</v>
      </c>
      <c r="R159" s="8">
        <f>R87 * (Percentages!R$17 * 2)</f>
        <v>30.65062389</v>
      </c>
      <c r="S159" s="8">
        <f>S87 * (Percentages!S$17 * 2)</f>
        <v>45.27439024</v>
      </c>
      <c r="T159" s="8">
        <f>T87 * (Percentages!T$17 * 2)</f>
        <v>102.6301759</v>
      </c>
      <c r="U159" s="8">
        <f>U87 * (Percentages!U$17 * 2)</f>
        <v>107.3980512</v>
      </c>
      <c r="V159" s="8">
        <f>V87 * (Percentages!V$17 * 2)</f>
        <v>29.75460123</v>
      </c>
      <c r="W159" s="8">
        <f>W87 * (Percentages!W$17 * 2)</f>
        <v>6.547940277</v>
      </c>
      <c r="X159" s="8">
        <f>X87 * (Percentages!X$17 * 2)</f>
        <v>48.53393665</v>
      </c>
      <c r="Y159" s="8">
        <f>Y87 * (Percentages!Y$17 * 2)</f>
        <v>61.94188519</v>
      </c>
      <c r="Z159" s="8">
        <f>Z87 * (Percentages!Z$17 * 2)</f>
        <v>90.43231751</v>
      </c>
      <c r="AA159" s="8">
        <f>AA87 * (Percentages!AA$17 * 2)</f>
        <v>92.96791444</v>
      </c>
      <c r="AB159" s="8">
        <f>AB87 * (Percentages!AB$17 * 2)</f>
        <v>23.60180995</v>
      </c>
      <c r="AC159" s="8">
        <f>AC87 * (Percentages!AC$17 * 2)</f>
        <v>3.095022624</v>
      </c>
      <c r="AD159" s="8">
        <f>AD87 * (Percentages!AD$17 * 2)</f>
        <v>15.24390244</v>
      </c>
      <c r="AE159" s="8">
        <f>AE87 * (Percentages!AE$17 * 2)</f>
        <v>58.43507214</v>
      </c>
      <c r="AF159" s="12">
        <f>AF87 * (Percentages!AF$18 * 3)</f>
        <v>90.20897833</v>
      </c>
      <c r="AG159" s="11">
        <v>0.0</v>
      </c>
      <c r="AH159" s="12">
        <f>AH87 * (Percentages!AH$18 * 3)</f>
        <v>92.60707304</v>
      </c>
      <c r="AI159" s="12">
        <f>AI87 * (Percentages!AI$18 * 2)</f>
        <v>16.2745098</v>
      </c>
      <c r="AJ159" s="12">
        <f>AJ87 * (Percentages!AJ$18 * 2)</f>
        <v>62.90849673</v>
      </c>
      <c r="AK159" s="12">
        <f>AK87 * (Percentages!AK$18 * 2)</f>
        <v>61.50545325</v>
      </c>
      <c r="AL159" s="12">
        <f>AL87 * (Percentages!AL$18 * 2)</f>
        <v>24.08877661</v>
      </c>
      <c r="AM159" s="12">
        <f>AM87 * (Percentages!AM$18 * 2)</f>
        <v>68.09000709</v>
      </c>
      <c r="AN159" s="12">
        <f>AN87 * (Percentages!AN$18 * 2)</f>
        <v>27.99928482</v>
      </c>
      <c r="AO159" s="12">
        <f>AO87 * (Percentages!AO$18 * 2)</f>
        <v>51.39037433</v>
      </c>
      <c r="AP159" s="12">
        <f>AP87 * (Percentages!AP$18 * 2)</f>
        <v>16.7239819</v>
      </c>
      <c r="AQ159" s="12">
        <f>AQ87 * (Percentages!AQ$18 * 2)</f>
        <v>68.82352941</v>
      </c>
      <c r="AR159" s="12">
        <f>AR87 * (Percentages!AR$18 * 2)</f>
        <v>68.27149321</v>
      </c>
      <c r="AS159" s="12">
        <f>AS87 * (Percentages!AS$18 * 2)</f>
        <v>65.44780074</v>
      </c>
      <c r="AT159" s="12">
        <f>AT87 * (Percentages!AT$18 * 2)</f>
        <v>63.10160428</v>
      </c>
      <c r="AU159" s="12">
        <f>AU87 * (Percentages!AU$18 * 2)</f>
        <v>51.88129306</v>
      </c>
      <c r="AV159" s="12">
        <f>AV87 * (Percentages!AV$18 * 2)</f>
        <v>34.50741999</v>
      </c>
      <c r="AW159" s="12">
        <f>AW87 * (Percentages!AW$18 * 2)</f>
        <v>57.43315508</v>
      </c>
      <c r="AX159" s="12">
        <f>AX87 * (Percentages!AX$18 * 2)</f>
        <v>83.64418938</v>
      </c>
      <c r="AY159" s="12">
        <f>AY87 * (Percentages!AY$18 * 2)</f>
        <v>35.08403361</v>
      </c>
      <c r="AZ159" s="12">
        <f>AZ87 * (Percentages!AZ$18 * 2)</f>
        <v>93.21197991</v>
      </c>
      <c r="BA159" s="12">
        <f>BA87 * (Percentages!BA$18 * 2)</f>
        <v>39.23938155</v>
      </c>
      <c r="BB159" s="12">
        <f>BB87 * (Percentages!BB$18 * 2)</f>
        <v>42.30155918</v>
      </c>
    </row>
    <row r="160">
      <c r="A160" s="2" t="s">
        <v>94</v>
      </c>
      <c r="B160" s="8">
        <f>B88 * (Percentages!B$17 * 3)</f>
        <v>97.00752394</v>
      </c>
      <c r="C160" s="8">
        <f>C88 * (Percentages!C$17 * 3)</f>
        <v>176.1004737</v>
      </c>
      <c r="D160" s="5">
        <v>0.0</v>
      </c>
      <c r="E160" s="8">
        <f>E88 * (Percentages!E$17 * 3)</f>
        <v>179.27087</v>
      </c>
      <c r="F160" s="8">
        <f>F88 * (Percentages!F$17 * 3)</f>
        <v>151.7964072</v>
      </c>
      <c r="G160" s="8">
        <f>G88 * (Percentages!G$17 * 3)</f>
        <v>156.0196669</v>
      </c>
      <c r="H160" s="8">
        <f>H88 * (Percentages!H$17 * 3)</f>
        <v>120.0237671</v>
      </c>
      <c r="I160" s="8">
        <f>I88 * (Percentages!I$17 * 3.07)</f>
        <v>0</v>
      </c>
      <c r="J160" s="8">
        <f>J88 * (Percentages!J$17 * 2)</f>
        <v>17.99570892</v>
      </c>
      <c r="K160" s="8">
        <f>K88 * (Percentages!K$17 * 2)</f>
        <v>11.49973503</v>
      </c>
      <c r="L160" s="8">
        <f>L88 * (Percentages!L$17 * 2)</f>
        <v>63.26203209</v>
      </c>
      <c r="M160" s="8">
        <f>M88 * (Percentages!M$17 * 2)</f>
        <v>35.86109142</v>
      </c>
      <c r="N160" s="8">
        <f>N88 * (Percentages!N$17 * 2)</f>
        <v>25.2265861</v>
      </c>
      <c r="O160" s="8">
        <f>O88 * (Percentages!O$17 * 2)</f>
        <v>83.78378378</v>
      </c>
      <c r="P160" s="8">
        <f>P88 * (Percentages!P$17 * 2)</f>
        <v>27.52293578</v>
      </c>
      <c r="Q160" s="8">
        <f>Q88 * (Percentages!Q$17 * 2)</f>
        <v>20.04620579</v>
      </c>
      <c r="R160" s="8">
        <f>R88 * (Percentages!R$17 * 2)</f>
        <v>75.81996435</v>
      </c>
      <c r="S160" s="8">
        <f>S88 * (Percentages!S$17 * 2)</f>
        <v>97.25609756</v>
      </c>
      <c r="T160" s="8">
        <f>T88 * (Percentages!T$17 * 2)</f>
        <v>76.19513062</v>
      </c>
      <c r="U160" s="8">
        <f>U88 * (Percentages!U$17 * 2)</f>
        <v>95.65138939</v>
      </c>
      <c r="V160" s="8">
        <f>V88 * (Percentages!V$17 * 2)</f>
        <v>84.0129917</v>
      </c>
      <c r="W160" s="8">
        <f>W88 * (Percentages!W$17 * 2)</f>
        <v>3.273970139</v>
      </c>
      <c r="X160" s="8">
        <f>X88 * (Percentages!X$17 * 2)</f>
        <v>59.49321267</v>
      </c>
      <c r="Y160" s="8">
        <f>Y88 * (Percentages!Y$17 * 2)</f>
        <v>34.23104181</v>
      </c>
      <c r="Z160" s="8">
        <f>Z88 * (Percentages!Z$17 * 2)</f>
        <v>60.80793763</v>
      </c>
      <c r="AA160" s="8">
        <f>AA88 * (Percentages!AA$17 * 2)</f>
        <v>67.05882353</v>
      </c>
      <c r="AB160" s="8">
        <f>AB88 * (Percentages!AB$17 * 2)</f>
        <v>38.35294118</v>
      </c>
      <c r="AC160" s="8">
        <f>AC88 * (Percentages!AC$17 * 2)</f>
        <v>72.73303167</v>
      </c>
      <c r="AD160" s="8">
        <f>AD88 * (Percentages!AD$17 * 2)</f>
        <v>10.67073171</v>
      </c>
      <c r="AE160" s="8">
        <f>AE88 * (Percentages!AE$17 * 2)</f>
        <v>43.45172031</v>
      </c>
      <c r="AF160" s="12">
        <f>AF88 * (Percentages!AF$18 * 3)</f>
        <v>146.2848297</v>
      </c>
      <c r="AG160" s="11">
        <v>0.0</v>
      </c>
      <c r="AH160" s="12">
        <f>AH88 * (Percentages!AH$18 * 3)</f>
        <v>100.3243291</v>
      </c>
      <c r="AI160" s="12">
        <f>AI88 * (Percentages!AI$18 * 2)</f>
        <v>50.3030303</v>
      </c>
      <c r="AJ160" s="12">
        <f>AJ88 * (Percentages!AJ$18 * 2)</f>
        <v>19.47167756</v>
      </c>
      <c r="AK160" s="12">
        <f>AK88 * (Percentages!AK$18 * 2)</f>
        <v>30.75272662</v>
      </c>
      <c r="AL160" s="12">
        <f>AL88 * (Percentages!AL$18 * 2)</f>
        <v>77.08408517</v>
      </c>
      <c r="AM160" s="12">
        <f>AM88 * (Percentages!AM$18 * 2)</f>
        <v>103.7562013</v>
      </c>
      <c r="AN160" s="12">
        <f>AN88 * (Percentages!AN$18 * 2)</f>
        <v>52.88753799</v>
      </c>
      <c r="AO160" s="12">
        <f>AO88 * (Percentages!AO$18 * 2)</f>
        <v>66.31016043</v>
      </c>
      <c r="AP160" s="12">
        <f>AP88 * (Percentages!AP$18 * 2)</f>
        <v>47.13122172</v>
      </c>
      <c r="AQ160" s="12">
        <f>AQ88 * (Percentages!AQ$18 * 2)</f>
        <v>56.58823529</v>
      </c>
      <c r="AR160" s="12">
        <f>AR88 * (Percentages!AR$18 * 2)</f>
        <v>68.27149321</v>
      </c>
      <c r="AS160" s="12">
        <f>AS88 * (Percentages!AS$18 * 2)</f>
        <v>79.22628511</v>
      </c>
      <c r="AT160" s="12">
        <f>AT88 * (Percentages!AT$18 * 2)</f>
        <v>105.6951872</v>
      </c>
      <c r="AU160" s="12">
        <f>AU88 * (Percentages!AU$18 * 2)</f>
        <v>105.3347465</v>
      </c>
      <c r="AV160" s="12">
        <f>AV88 * (Percentages!AV$18 * 2)</f>
        <v>115.599857</v>
      </c>
      <c r="AW160" s="12">
        <f>AW88 * (Percentages!AW$18 * 2)</f>
        <v>106.8894831</v>
      </c>
      <c r="AX160" s="12">
        <f>AX88 * (Percentages!AX$18 * 2)</f>
        <v>42.61119082</v>
      </c>
      <c r="AY160" s="12">
        <f>AY88 * (Percentages!AY$18 * 2)</f>
        <v>47.28717574</v>
      </c>
      <c r="AZ160" s="12">
        <f>AZ88 * (Percentages!AZ$18 * 2)</f>
        <v>94.69153515</v>
      </c>
      <c r="BA160" s="12">
        <f>BA88 * (Percentages!BA$18 * 2)</f>
        <v>19.61969078</v>
      </c>
      <c r="BB160" s="12">
        <f>BB88 * (Percentages!BB$18 * 2)</f>
        <v>101.523742</v>
      </c>
    </row>
    <row r="161">
      <c r="A161" s="2" t="s">
        <v>118</v>
      </c>
      <c r="B161" s="8">
        <f>B89 * (Percentages!B$17 * 3)</f>
        <v>0</v>
      </c>
      <c r="C161" s="8">
        <f>C89 * (Percentages!C$17 * 3)</f>
        <v>0</v>
      </c>
      <c r="D161" s="5">
        <v>0.0</v>
      </c>
      <c r="E161" s="8">
        <f>E89 * (Percentages!E$17 * 3)</f>
        <v>3.090877069</v>
      </c>
      <c r="F161" s="8">
        <f>F89 * (Percentages!F$17 * 3)</f>
        <v>20.43413174</v>
      </c>
      <c r="G161" s="8">
        <f>G89 * (Percentages!G$17 * 3)</f>
        <v>0</v>
      </c>
      <c r="H161" s="8">
        <f>H89 * (Percentages!H$17 * 3)</f>
        <v>0</v>
      </c>
      <c r="I161" s="8">
        <f>I89 * (Percentages!I$17 * 3.07)</f>
        <v>0</v>
      </c>
      <c r="J161" s="8">
        <f>J89 * (Percentages!J$17 * 2)</f>
        <v>17.99570892</v>
      </c>
      <c r="K161" s="8">
        <f>K89 * (Percentages!K$17 * 2)</f>
        <v>72.28404875</v>
      </c>
      <c r="L161" s="8">
        <f>L89 * (Percentages!L$17 * 2)</f>
        <v>4.86631016</v>
      </c>
      <c r="M161" s="8">
        <f>M89 * (Percentages!M$17 * 2)</f>
        <v>77.9588944</v>
      </c>
      <c r="N161" s="8">
        <f>N89 * (Percentages!N$17 * 2)</f>
        <v>97.93851075</v>
      </c>
      <c r="O161" s="8">
        <f>O89 * (Percentages!O$17 * 2)</f>
        <v>6.57127716</v>
      </c>
      <c r="P161" s="8">
        <f>P89 * (Percentages!P$17 * 2)</f>
        <v>0</v>
      </c>
      <c r="Q161" s="8">
        <f>Q89 * (Percentages!Q$17 * 2)</f>
        <v>1.670517149</v>
      </c>
      <c r="R161" s="8">
        <f>R89 * (Percentages!R$17 * 2)</f>
        <v>3.226381462</v>
      </c>
      <c r="S161" s="8">
        <f>S89 * (Percentages!S$17 * 2)</f>
        <v>82.16463415</v>
      </c>
      <c r="T161" s="8">
        <f>T89 * (Percentages!T$17 * 2)</f>
        <v>66.86511463</v>
      </c>
      <c r="U161" s="8">
        <f>U89 * (Percentages!U$17 * 2)</f>
        <v>90.61710574</v>
      </c>
      <c r="V161" s="8">
        <f>V89 * (Percentages!V$17 * 2)</f>
        <v>3.500541321</v>
      </c>
      <c r="W161" s="8">
        <f>W89 * (Percentages!W$17 * 2)</f>
        <v>39.28764166</v>
      </c>
      <c r="X161" s="8">
        <f>X89 * (Percentages!X$17 * 2)</f>
        <v>48.53393665</v>
      </c>
      <c r="Y161" s="8">
        <f>Y89 * (Percentages!Y$17 * 2)</f>
        <v>8.150248051</v>
      </c>
      <c r="Z161" s="8">
        <f>Z89 * (Percentages!Z$17 * 2)</f>
        <v>67.04464918</v>
      </c>
      <c r="AA161" s="8">
        <f>AA89 * (Percentages!AA$17 * 2)</f>
        <v>73.15508021</v>
      </c>
      <c r="AB161" s="8">
        <f>AB89 * (Percentages!AB$17 * 2)</f>
        <v>44.25339367</v>
      </c>
      <c r="AC161" s="8">
        <f>AC89 * (Percentages!AC$17 * 2)</f>
        <v>38.68778281</v>
      </c>
      <c r="AD161" s="8">
        <f>AD89 * (Percentages!AD$17 * 2)</f>
        <v>62.5</v>
      </c>
      <c r="AE161" s="8">
        <f>AE89 * (Percentages!AE$17 * 2)</f>
        <v>70.42175361</v>
      </c>
      <c r="AF161" s="12">
        <f>AF89 * (Percentages!AF$18 * 3)</f>
        <v>2.438080495</v>
      </c>
      <c r="AG161" s="11">
        <v>0.0</v>
      </c>
      <c r="AH161" s="12">
        <f>AH89 * (Percentages!AH$18 * 3)</f>
        <v>66.88288608</v>
      </c>
      <c r="AI161" s="12">
        <f>AI89 * (Percentages!AI$18 * 2)</f>
        <v>94.68805704</v>
      </c>
      <c r="AJ161" s="12">
        <f>AJ89 * (Percentages!AJ$18 * 2)</f>
        <v>55.41938998</v>
      </c>
      <c r="AK161" s="12">
        <f>AK89 * (Percentages!AK$18 * 2)</f>
        <v>30.75272662</v>
      </c>
      <c r="AL161" s="12">
        <f>AL89 * (Percentages!AL$18 * 2)</f>
        <v>1.605918441</v>
      </c>
      <c r="AM161" s="12">
        <f>AM89 * (Percentages!AM$18 * 2)</f>
        <v>12.96952516</v>
      </c>
      <c r="AN161" s="12">
        <f>AN89 * (Percentages!AN$18 * 2)</f>
        <v>37.33237976</v>
      </c>
      <c r="AO161" s="12">
        <f>AO89 * (Percentages!AO$18 * 2)</f>
        <v>43.10160428</v>
      </c>
      <c r="AP161" s="12">
        <f>AP89 * (Percentages!AP$18 * 2)</f>
        <v>33.4479638</v>
      </c>
      <c r="AQ161" s="12">
        <f>AQ89 * (Percentages!AQ$18 * 2)</f>
        <v>47.41176471</v>
      </c>
      <c r="AR161" s="12">
        <f>AR89 * (Percentages!AR$18 * 2)</f>
        <v>56.61538462</v>
      </c>
      <c r="AS161" s="12">
        <f>AS89 * (Percentages!AS$18 * 2)</f>
        <v>58.55855856</v>
      </c>
      <c r="AT161" s="12">
        <f>AT89 * (Percentages!AT$18 * 2)</f>
        <v>9.465240642</v>
      </c>
      <c r="AU161" s="12">
        <f>AU89 * (Percentages!AU$18 * 2)</f>
        <v>4.716481187</v>
      </c>
      <c r="AV161" s="12">
        <f>AV89 * (Percentages!AV$18 * 2)</f>
        <v>10.352226</v>
      </c>
      <c r="AW161" s="12">
        <f>AW89 * (Percentages!AW$18 * 2)</f>
        <v>9.572192513</v>
      </c>
      <c r="AX161" s="12">
        <f>AX89 * (Percentages!AX$18 * 2)</f>
        <v>56.81492109</v>
      </c>
      <c r="AY161" s="12">
        <f>AY89 * (Percentages!AY$18 * 2)</f>
        <v>3.050785532</v>
      </c>
      <c r="AZ161" s="12">
        <f>AZ89 * (Percentages!AZ$18 * 2)</f>
        <v>41.42754663</v>
      </c>
      <c r="BA161" s="12">
        <f>BA89 * (Percentages!BA$18 * 2)</f>
        <v>24.52461347</v>
      </c>
      <c r="BB161" s="12">
        <f>BB89 * (Percentages!BB$18 * 2)</f>
        <v>16.92062367</v>
      </c>
    </row>
    <row r="162">
      <c r="A162" s="2" t="s">
        <v>61</v>
      </c>
      <c r="B162" s="8">
        <f>B90 * (Percentages!B$17 * 3)</f>
        <v>0</v>
      </c>
      <c r="C162" s="8">
        <f>C90 * (Percentages!C$17 * 3)</f>
        <v>2.886893012</v>
      </c>
      <c r="D162" s="5">
        <v>0.0</v>
      </c>
      <c r="E162" s="8">
        <f>E90 * (Percentages!E$17 * 3)</f>
        <v>0</v>
      </c>
      <c r="F162" s="8">
        <f>F90 * (Percentages!F$17 * 3)</f>
        <v>0</v>
      </c>
      <c r="G162" s="8">
        <f>G90 * (Percentages!G$17 * 3)</f>
        <v>100.4872431</v>
      </c>
      <c r="H162" s="8">
        <f>H90 * (Percentages!H$17 * 3)</f>
        <v>0</v>
      </c>
      <c r="I162" s="8">
        <f>I90 * (Percentages!I$17 * 3.07)</f>
        <v>0</v>
      </c>
      <c r="J162" s="8">
        <f>J90 * (Percentages!J$17 * 2)</f>
        <v>93.25049169</v>
      </c>
      <c r="K162" s="8">
        <f>K90 * (Percentages!K$17 * 2)</f>
        <v>103.4976153</v>
      </c>
      <c r="L162" s="8">
        <f>L90 * (Percentages!L$17 * 2)</f>
        <v>42.17468806</v>
      </c>
      <c r="M162" s="8">
        <f>M90 * (Percentages!M$17 * 2)</f>
        <v>71.72218285</v>
      </c>
      <c r="N162" s="8">
        <f>N90 * (Percentages!N$17 * 2)</f>
        <v>78.64759197</v>
      </c>
      <c r="O162" s="8">
        <f>O90 * (Percentages!O$17 * 2)</f>
        <v>47.64175941</v>
      </c>
      <c r="P162" s="8">
        <f>P90 * (Percentages!P$17 * 2)</f>
        <v>68.80733945</v>
      </c>
      <c r="Q162" s="8">
        <f>Q90 * (Percentages!Q$17 * 2)</f>
        <v>43.43344589</v>
      </c>
      <c r="R162" s="8">
        <f>R90 * (Percentages!R$17 * 2)</f>
        <v>75.81996435</v>
      </c>
      <c r="S162" s="8">
        <f>S90 * (Percentages!S$17 * 2)</f>
        <v>87.19512195</v>
      </c>
      <c r="T162" s="8">
        <f>T90 * (Percentages!T$17 * 2)</f>
        <v>4.665007997</v>
      </c>
      <c r="U162" s="8">
        <f>U90 * (Percentages!U$17 * 2)</f>
        <v>23.49332371</v>
      </c>
      <c r="V162" s="8">
        <f>V90 * (Percentages!V$17 * 2)</f>
        <v>75.2616384</v>
      </c>
      <c r="W162" s="8">
        <f>W90 * (Percentages!W$17 * 2)</f>
        <v>78.57528332</v>
      </c>
      <c r="X162" s="8">
        <f>X90 * (Percentages!X$17 * 2)</f>
        <v>1.56561086</v>
      </c>
      <c r="Y162" s="8">
        <f>Y90 * (Percentages!Y$17 * 2)</f>
        <v>74.98228207</v>
      </c>
      <c r="Z162" s="8">
        <f>Z90 * (Percentages!Z$17 * 2)</f>
        <v>29.62437987</v>
      </c>
      <c r="AA162" s="8">
        <f>AA90 * (Percentages!AA$17 * 2)</f>
        <v>21.3368984</v>
      </c>
      <c r="AB162" s="8">
        <f>AB90 * (Percentages!AB$17 * 2)</f>
        <v>66.3800905</v>
      </c>
      <c r="AC162" s="8">
        <f>AC90 * (Percentages!AC$17 * 2)</f>
        <v>85.11312217</v>
      </c>
      <c r="AD162" s="8">
        <f>AD90 * (Percentages!AD$17 * 2)</f>
        <v>25.91463415</v>
      </c>
      <c r="AE162" s="8">
        <f>AE90 * (Percentages!AE$17 * 2)</f>
        <v>91.39844617</v>
      </c>
      <c r="AF162" s="12">
        <f>AF90 * (Percentages!AF$18 * 3)</f>
        <v>7.314241486</v>
      </c>
      <c r="AG162" s="11">
        <v>0.0</v>
      </c>
      <c r="AH162" s="12">
        <f>AH90 * (Percentages!AH$18 * 3)</f>
        <v>0</v>
      </c>
      <c r="AI162" s="12">
        <f>AI90 * (Percentages!AI$18 * 2)</f>
        <v>32.54901961</v>
      </c>
      <c r="AJ162" s="12">
        <f>AJ90 * (Percentages!AJ$18 * 2)</f>
        <v>77.88671024</v>
      </c>
      <c r="AK162" s="12">
        <f>AK90 * (Percentages!AK$18 * 2)</f>
        <v>83.03236188</v>
      </c>
      <c r="AL162" s="12">
        <f>AL90 * (Percentages!AL$18 * 2)</f>
        <v>64.23673764</v>
      </c>
      <c r="AM162" s="12">
        <f>AM90 * (Percentages!AM$18 * 2)</f>
        <v>9.72714387</v>
      </c>
      <c r="AN162" s="12">
        <f>AN90 * (Percentages!AN$18 * 2)</f>
        <v>10.88861076</v>
      </c>
      <c r="AO162" s="12">
        <f>AO90 * (Percentages!AO$18 * 2)</f>
        <v>0</v>
      </c>
      <c r="AP162" s="12">
        <f>AP90 * (Percentages!AP$18 * 2)</f>
        <v>24.32579186</v>
      </c>
      <c r="AQ162" s="12">
        <f>AQ90 * (Percentages!AQ$18 * 2)</f>
        <v>0</v>
      </c>
      <c r="AR162" s="12">
        <f>AR90 * (Percentages!AR$18 * 2)</f>
        <v>4.995475113</v>
      </c>
      <c r="AS162" s="12">
        <f>AS90 * (Percentages!AS$18 * 2)</f>
        <v>1.722310546</v>
      </c>
      <c r="AT162" s="12">
        <f>AT90 * (Percentages!AT$18 * 2)</f>
        <v>18.93048128</v>
      </c>
      <c r="AU162" s="12">
        <f>AU90 * (Percentages!AU$18 * 2)</f>
        <v>29.87104752</v>
      </c>
      <c r="AV162" s="12">
        <f>AV90 * (Percentages!AV$18 * 2)</f>
        <v>31.05667799</v>
      </c>
      <c r="AW162" s="12">
        <f>AW90 * (Percentages!AW$18 * 2)</f>
        <v>46.26559715</v>
      </c>
      <c r="AX162" s="12">
        <f>AX90 * (Percentages!AX$18 * 2)</f>
        <v>3.156384505</v>
      </c>
      <c r="AY162" s="12">
        <f>AY90 * (Percentages!AY$18 * 2)</f>
        <v>59.49031787</v>
      </c>
      <c r="AZ162" s="12">
        <f>AZ90 * (Percentages!AZ$18 * 2)</f>
        <v>10.35688666</v>
      </c>
      <c r="BA162" s="12">
        <f>BA90 * (Percentages!BA$18 * 2)</f>
        <v>94.82850542</v>
      </c>
      <c r="BB162" s="12">
        <f>BB90 * (Percentages!BB$18 * 2)</f>
        <v>1.692062367</v>
      </c>
    </row>
    <row r="163">
      <c r="A163" s="2" t="s">
        <v>95</v>
      </c>
      <c r="B163" s="8">
        <f>B91 * (Percentages!B$17 * 3)</f>
        <v>0</v>
      </c>
      <c r="C163" s="8">
        <f>C91 * (Percentages!C$17 * 3)</f>
        <v>118.3626135</v>
      </c>
      <c r="D163" s="5">
        <v>0.0</v>
      </c>
      <c r="E163" s="8">
        <f>E91 * (Percentages!E$17 * 3)</f>
        <v>114.3624516</v>
      </c>
      <c r="F163" s="8">
        <f>F91 * (Percentages!F$17 * 3)</f>
        <v>87.5748503</v>
      </c>
      <c r="G163" s="8">
        <f>G91 * (Percentages!G$17 * 3)</f>
        <v>68.75442948</v>
      </c>
      <c r="H163" s="8">
        <f>H91 * (Percentages!H$17 * 3)</f>
        <v>99.01960784</v>
      </c>
      <c r="I163" s="8">
        <f>I91 * (Percentages!I$17 * 3.07)</f>
        <v>0</v>
      </c>
      <c r="J163" s="8">
        <f>J91 * (Percentages!J$17 * 2)</f>
        <v>94.88646522</v>
      </c>
      <c r="K163" s="8">
        <f>K91 * (Percentages!K$17 * 2)</f>
        <v>80.4981452</v>
      </c>
      <c r="L163" s="8">
        <f>L91 * (Percentages!L$17 * 2)</f>
        <v>90.83778966</v>
      </c>
      <c r="M163" s="8">
        <f>M91 * (Percentages!M$17 * 2)</f>
        <v>101.3465627</v>
      </c>
      <c r="N163" s="8">
        <f>N91 * (Percentages!N$17 * 2)</f>
        <v>93.48676026</v>
      </c>
      <c r="O163" s="8">
        <f>O91 * (Percentages!O$17 * 2)</f>
        <v>65.7127716</v>
      </c>
      <c r="P163" s="8">
        <f>P91 * (Percentages!P$17 * 2)</f>
        <v>13.76146789</v>
      </c>
      <c r="Q163" s="8">
        <f>Q91 * (Percentages!Q$17 * 2)</f>
        <v>60.13861738</v>
      </c>
      <c r="R163" s="8">
        <f>R91 * (Percentages!R$17 * 2)</f>
        <v>79.04634581</v>
      </c>
      <c r="S163" s="8">
        <f>S91 * (Percentages!S$17 * 2)</f>
        <v>57.01219512</v>
      </c>
      <c r="T163" s="8">
        <f>T91 * (Percentages!T$17 * 2)</f>
        <v>49.7600853</v>
      </c>
      <c r="U163" s="8">
        <f>U91 * (Percentages!U$17 * 2)</f>
        <v>63.76759293</v>
      </c>
      <c r="V163" s="8">
        <f>V91 * (Percentages!V$17 * 2)</f>
        <v>89.26380368</v>
      </c>
      <c r="W163" s="8">
        <f>W91 * (Percentages!W$17 * 2)</f>
        <v>94.94513402</v>
      </c>
      <c r="X163" s="8">
        <f>X91 * (Percentages!X$17 * 2)</f>
        <v>81.41176471</v>
      </c>
      <c r="Y163" s="8">
        <f>Y91 * (Percentages!Y$17 * 2)</f>
        <v>92.91282778</v>
      </c>
      <c r="Z163" s="8">
        <f>Z91 * (Percentages!Z$17 * 2)</f>
        <v>95.10985117</v>
      </c>
      <c r="AA163" s="8">
        <f>AA91 * (Percentages!AA$17 * 2)</f>
        <v>24.38502674</v>
      </c>
      <c r="AB163" s="8">
        <f>AB91 * (Percentages!AB$17 * 2)</f>
        <v>98.83257919</v>
      </c>
      <c r="AC163" s="8">
        <f>AC91 * (Percentages!AC$17 * 2)</f>
        <v>83.56561086</v>
      </c>
      <c r="AD163" s="8">
        <f>AD91 * (Percentages!AD$17 * 2)</f>
        <v>97.56097561</v>
      </c>
      <c r="AE163" s="8">
        <f>AE91 * (Percentages!AE$17 * 2)</f>
        <v>98.89012209</v>
      </c>
      <c r="AF163" s="12">
        <f>AF91 * (Percentages!AF$18 * 3)</f>
        <v>90.20897833</v>
      </c>
      <c r="AG163" s="11">
        <v>0.0</v>
      </c>
      <c r="AH163" s="12">
        <f>AH91 * (Percentages!AH$18 * 3)</f>
        <v>77.17256087</v>
      </c>
      <c r="AI163" s="12">
        <f>AI91 * (Percentages!AI$18 * 2)</f>
        <v>93.20855615</v>
      </c>
      <c r="AJ163" s="12">
        <f>AJ91 * (Percentages!AJ$18 * 2)</f>
        <v>11.98257081</v>
      </c>
      <c r="AK163" s="12">
        <f>AK91 * (Percentages!AK$18 * 2)</f>
        <v>16.91399964</v>
      </c>
      <c r="AL163" s="12">
        <f>AL91 * (Percentages!AL$18 * 2)</f>
        <v>8.029592205</v>
      </c>
      <c r="AM163" s="12">
        <f>AM91 * (Percentages!AM$18 * 2)</f>
        <v>19.45428774</v>
      </c>
      <c r="AN163" s="12">
        <f>AN91 * (Percentages!AN$18 * 2)</f>
        <v>48.22099052</v>
      </c>
      <c r="AO163" s="12">
        <f>AO91 * (Percentages!AO$18 * 2)</f>
        <v>94.49197861</v>
      </c>
      <c r="AP163" s="12">
        <f>AP91 * (Percentages!AP$18 * 2)</f>
        <v>80.57918552</v>
      </c>
      <c r="AQ163" s="12">
        <f>AQ91 * (Percentages!AQ$18 * 2)</f>
        <v>50.47058824</v>
      </c>
      <c r="AR163" s="12">
        <f>AR91 * (Percentages!AR$18 * 2)</f>
        <v>4.995475113</v>
      </c>
      <c r="AS163" s="12">
        <f>AS91 * (Percentages!AS$18 * 2)</f>
        <v>86.11552729</v>
      </c>
      <c r="AT163" s="12">
        <f>AT91 * (Percentages!AT$18 * 2)</f>
        <v>4.732620321</v>
      </c>
      <c r="AU163" s="12">
        <f>AU91 * (Percentages!AU$18 * 2)</f>
        <v>12.57728317</v>
      </c>
      <c r="AV163" s="12">
        <f>AV91 * (Percentages!AV$18 * 2)</f>
        <v>63.83872698</v>
      </c>
      <c r="AW163" s="12">
        <f>AW91 * (Percentages!AW$18 * 2)</f>
        <v>17.54901961</v>
      </c>
      <c r="AX163" s="12">
        <f>AX91 * (Percentages!AX$18 * 2)</f>
        <v>18.93830703</v>
      </c>
      <c r="AY163" s="12">
        <f>AY91 * (Percentages!AY$18 * 2)</f>
        <v>4.576178297</v>
      </c>
      <c r="AZ163" s="12">
        <f>AZ91 * (Percentages!AZ$18 * 2)</f>
        <v>14.79555237</v>
      </c>
      <c r="BA163" s="12">
        <f>BA91 * (Percentages!BA$18 * 2)</f>
        <v>24.52461347</v>
      </c>
      <c r="BB163" s="12">
        <f>BB91 * (Percentages!BB$18 * 2)</f>
        <v>11.84443657</v>
      </c>
    </row>
    <row r="164">
      <c r="A164" s="2" t="s">
        <v>62</v>
      </c>
      <c r="B164" s="8">
        <f>B92 * (Percentages!B$17 * 3)</f>
        <v>0</v>
      </c>
      <c r="C164" s="8">
        <f>C92 * (Percentages!C$17 * 3)</f>
        <v>187.6480458</v>
      </c>
      <c r="D164" s="5">
        <v>0.0</v>
      </c>
      <c r="E164" s="8">
        <f>E92 * (Percentages!E$17 * 3)</f>
        <v>95.81718915</v>
      </c>
      <c r="F164" s="8">
        <f>F92 * (Percentages!F$17 * 3)</f>
        <v>58.38323353</v>
      </c>
      <c r="G164" s="8">
        <f>G92 * (Percentages!G$17 * 3)</f>
        <v>150.7308646</v>
      </c>
      <c r="H164" s="8">
        <f>H92 * (Percentages!H$17 * 3)</f>
        <v>0</v>
      </c>
      <c r="I164" s="8">
        <f>I92 * (Percentages!I$17 * 3.07)</f>
        <v>0</v>
      </c>
      <c r="J164" s="8">
        <f>J92 * (Percentages!J$17 * 2)</f>
        <v>85.07062399</v>
      </c>
      <c r="K164" s="8">
        <f>K92 * (Percentages!K$17 * 2)</f>
        <v>72.28404875</v>
      </c>
      <c r="L164" s="8">
        <f>L92 * (Percentages!L$17 * 2)</f>
        <v>81.10516934</v>
      </c>
      <c r="M164" s="8">
        <f>M92 * (Percentages!M$17 * 2)</f>
        <v>34.30191354</v>
      </c>
      <c r="N164" s="8">
        <f>N92 * (Percentages!N$17 * 2)</f>
        <v>14.8391683</v>
      </c>
      <c r="O164" s="8">
        <f>O92 * (Percentages!O$17 * 2)</f>
        <v>93.64069952</v>
      </c>
      <c r="P164" s="8">
        <f>P92 * (Percentages!P$17 * 2)</f>
        <v>96.33027523</v>
      </c>
      <c r="Q164" s="8">
        <f>Q92 * (Percentages!Q$17 * 2)</f>
        <v>88.53740892</v>
      </c>
      <c r="R164" s="8">
        <f>R92 * (Percentages!R$17 * 2)</f>
        <v>41.942959</v>
      </c>
      <c r="S164" s="8">
        <f>S92 * (Percentages!S$17 * 2)</f>
        <v>60.36585366</v>
      </c>
      <c r="T164" s="8">
        <f>T92 * (Percentages!T$17 * 2)</f>
        <v>96.41016527</v>
      </c>
      <c r="U164" s="8">
        <f>U92 * (Percentages!U$17 * 2)</f>
        <v>97.32948394</v>
      </c>
      <c r="V164" s="8">
        <f>V92 * (Percentages!V$17 * 2)</f>
        <v>61.25947311</v>
      </c>
      <c r="W164" s="8">
        <f>W92 * (Percentages!W$17 * 2)</f>
        <v>44.19859687</v>
      </c>
      <c r="X164" s="8">
        <f>X92 * (Percentages!X$17 * 2)</f>
        <v>7.828054299</v>
      </c>
      <c r="Y164" s="8">
        <f>Y92 * (Percentages!Y$17 * 2)</f>
        <v>88.02267895</v>
      </c>
      <c r="Z164" s="8">
        <f>Z92 * (Percentages!Z$17 * 2)</f>
        <v>67.04464918</v>
      </c>
      <c r="AA164" s="8">
        <f>AA92 * (Percentages!AA$17 * 2)</f>
        <v>79.2513369</v>
      </c>
      <c r="AB164" s="8">
        <f>AB92 * (Percentages!AB$17 * 2)</f>
        <v>32.45248869</v>
      </c>
      <c r="AC164" s="8">
        <f>AC92 * (Percentages!AC$17 * 2)</f>
        <v>94.39819005</v>
      </c>
      <c r="AD164" s="8">
        <f>AD92 * (Percentages!AD$17 * 2)</f>
        <v>25.91463415</v>
      </c>
      <c r="AE164" s="8">
        <f>AE92 * (Percentages!AE$17 * 2)</f>
        <v>4.495005549</v>
      </c>
      <c r="AF164" s="12">
        <f>AF92 * (Percentages!AF$18 * 3)</f>
        <v>158.4752322</v>
      </c>
      <c r="AG164" s="11">
        <v>0.0</v>
      </c>
      <c r="AH164" s="12">
        <f>AH92 * (Percentages!AH$18 * 3)</f>
        <v>151.772703</v>
      </c>
      <c r="AI164" s="12">
        <f>AI92 * (Percentages!AI$18 * 2)</f>
        <v>7.397504456</v>
      </c>
      <c r="AJ164" s="12">
        <f>AJ92 * (Percentages!AJ$18 * 2)</f>
        <v>77.88671024</v>
      </c>
      <c r="AK164" s="12">
        <f>AK92 * (Percentages!AK$18 * 2)</f>
        <v>75.34418023</v>
      </c>
      <c r="AL164" s="12">
        <f>AL92 * (Percentages!AL$18 * 2)</f>
        <v>49.78347167</v>
      </c>
      <c r="AM164" s="12">
        <f>AM92 * (Percentages!AM$18 * 2)</f>
        <v>81.05953225</v>
      </c>
      <c r="AN164" s="12">
        <f>AN92 * (Percentages!AN$18 * 2)</f>
        <v>65.33166458</v>
      </c>
      <c r="AO164" s="12">
        <f>AO92 * (Percentages!AO$18 * 2)</f>
        <v>101.1229947</v>
      </c>
      <c r="AP164" s="12">
        <f>AP92 * (Percentages!AP$18 * 2)</f>
        <v>65.37556561</v>
      </c>
      <c r="AQ164" s="12">
        <f>AQ92 * (Percentages!AQ$18 * 2)</f>
        <v>93.29411765</v>
      </c>
      <c r="AR164" s="12">
        <f>AR92 * (Percentages!AR$18 * 2)</f>
        <v>68.27149321</v>
      </c>
      <c r="AS164" s="12">
        <f>AS92 * (Percentages!AS$18 * 2)</f>
        <v>75.78166402</v>
      </c>
      <c r="AT164" s="12">
        <f>AT92 * (Percentages!AT$18 * 2)</f>
        <v>69.41176471</v>
      </c>
      <c r="AU164" s="12">
        <f>AU92 * (Percentages!AU$18 * 2)</f>
        <v>77.03585939</v>
      </c>
      <c r="AV164" s="12">
        <f>AV92 * (Percentages!AV$18 * 2)</f>
        <v>44.85964599</v>
      </c>
      <c r="AW164" s="12">
        <f>AW92 * (Percentages!AW$18 * 2)</f>
        <v>62.21925134</v>
      </c>
      <c r="AX164" s="12">
        <f>AX92 * (Percentages!AX$18 * 2)</f>
        <v>104.1606887</v>
      </c>
      <c r="AY164" s="12">
        <f>AY92 * (Percentages!AY$18 * 2)</f>
        <v>59.49031787</v>
      </c>
      <c r="AZ164" s="12">
        <f>AZ92 * (Percentages!AZ$18 * 2)</f>
        <v>59.18220947</v>
      </c>
      <c r="BA164" s="12">
        <f>BA92 * (Percentages!BA$18 * 2)</f>
        <v>76.84378888</v>
      </c>
      <c r="BB164" s="12">
        <f>BB92 * (Percentages!BB$18 * 2)</f>
        <v>84.60311836</v>
      </c>
    </row>
    <row r="165">
      <c r="A165" s="2" t="s">
        <v>63</v>
      </c>
      <c r="B165" s="8">
        <f>B93 * (Percentages!B$17 * 3)</f>
        <v>97.00752394</v>
      </c>
      <c r="C165" s="8">
        <f>C93 * (Percentages!C$17 * 3)</f>
        <v>118.3626135</v>
      </c>
      <c r="D165" s="5">
        <v>0.0</v>
      </c>
      <c r="E165" s="8">
        <f>E93 * (Percentages!E$17 * 3)</f>
        <v>139.0894681</v>
      </c>
      <c r="F165" s="8">
        <f>F93 * (Percentages!F$17 * 3)</f>
        <v>93.41317365</v>
      </c>
      <c r="G165" s="8">
        <f>G93 * (Percentages!G$17 * 3)</f>
        <v>95.19844082</v>
      </c>
      <c r="H165" s="8">
        <f>H93 * (Percentages!H$17 * 3)</f>
        <v>180.0356506</v>
      </c>
      <c r="I165" s="8">
        <f>I93 * (Percentages!I$17 * 3.07)</f>
        <v>0</v>
      </c>
      <c r="J165" s="8">
        <f>J93 * (Percentages!J$17 * 2)</f>
        <v>35.99141784</v>
      </c>
      <c r="K165" s="8">
        <f>K93 * (Percentages!K$17 * 2)</f>
        <v>37.78484367</v>
      </c>
      <c r="L165" s="8">
        <f>L93 * (Percentages!L$17 * 2)</f>
        <v>29.19786096</v>
      </c>
      <c r="M165" s="8">
        <f>M93 * (Percentages!M$17 * 2)</f>
        <v>54.57122608</v>
      </c>
      <c r="N165" s="8">
        <f>N93 * (Percentages!N$17 * 2)</f>
        <v>60.84059001</v>
      </c>
      <c r="O165" s="8">
        <f>O93 * (Percentages!O$17 * 2)</f>
        <v>41.07048225</v>
      </c>
      <c r="P165" s="8">
        <f>P93 * (Percentages!P$17 * 2)</f>
        <v>27.52293578</v>
      </c>
      <c r="Q165" s="8">
        <f>Q93 * (Percentages!Q$17 * 2)</f>
        <v>23.38724009</v>
      </c>
      <c r="R165" s="8">
        <f>R93 * (Percentages!R$17 * 2)</f>
        <v>101.631016</v>
      </c>
      <c r="S165" s="8">
        <f>S93 * (Percentages!S$17 * 2)</f>
        <v>95.57926829</v>
      </c>
      <c r="T165" s="8">
        <f>T93 * (Percentages!T$17 * 2)</f>
        <v>77.75013329</v>
      </c>
      <c r="U165" s="8">
        <f>U93 * (Percentages!U$17 * 2)</f>
        <v>97.32948394</v>
      </c>
      <c r="V165" s="8">
        <f>V93 * (Percentages!V$17 * 2)</f>
        <v>64.76001444</v>
      </c>
      <c r="W165" s="8">
        <f>W93 * (Percentages!W$17 * 2)</f>
        <v>18.00683576</v>
      </c>
      <c r="X165" s="8">
        <f>X93 * (Percentages!X$17 * 2)</f>
        <v>79.84615385</v>
      </c>
      <c r="Y165" s="8">
        <f>Y93 * (Percentages!Y$17 * 2)</f>
        <v>24.45074415</v>
      </c>
      <c r="Z165" s="8">
        <f>Z93 * (Percentages!Z$17 * 2)</f>
        <v>56.13040397</v>
      </c>
      <c r="AA165" s="8">
        <f>AA93 * (Percentages!AA$17 * 2)</f>
        <v>62.48663102</v>
      </c>
      <c r="AB165" s="8">
        <f>AB93 * (Percentages!AB$17 * 2)</f>
        <v>33.92760181</v>
      </c>
      <c r="AC165" s="8">
        <f>AC93 * (Percentages!AC$17 * 2)</f>
        <v>103.6832579</v>
      </c>
      <c r="AD165" s="8">
        <f>AD93 * (Percentages!AD$17 * 2)</f>
        <v>42.68292683</v>
      </c>
      <c r="AE165" s="8">
        <f>AE93 * (Percentages!AE$17 * 2)</f>
        <v>80.91009989</v>
      </c>
      <c r="AF165" s="12">
        <f>AF93 * (Percentages!AF$18 * 3)</f>
        <v>90.20897833</v>
      </c>
      <c r="AG165" s="11">
        <v>0.0</v>
      </c>
      <c r="AH165" s="12">
        <f>AH93 * (Percentages!AH$18 * 3)</f>
        <v>108.0415852</v>
      </c>
      <c r="AI165" s="12">
        <f>AI93 * (Percentages!AI$18 * 2)</f>
        <v>62.13903743</v>
      </c>
      <c r="AJ165" s="12">
        <f>AJ93 * (Percentages!AJ$18 * 2)</f>
        <v>50.92592593</v>
      </c>
      <c r="AK165" s="12">
        <f>AK93 * (Percentages!AK$18 * 2)</f>
        <v>69.1936349</v>
      </c>
      <c r="AL165" s="12">
        <f>AL93 * (Percentages!AL$18 * 2)</f>
        <v>46.57163479</v>
      </c>
      <c r="AM165" s="12">
        <f>AM93 * (Percentages!AM$18 * 2)</f>
        <v>90.78667612</v>
      </c>
      <c r="AN165" s="12">
        <f>AN93 * (Percentages!AN$18 * 2)</f>
        <v>63.77614876</v>
      </c>
      <c r="AO165" s="12">
        <f>AO93 * (Percentages!AO$18 * 2)</f>
        <v>82.88770053</v>
      </c>
      <c r="AP165" s="12">
        <f>AP93 * (Percentages!AP$18 * 2)</f>
        <v>54.73303167</v>
      </c>
      <c r="AQ165" s="12">
        <f>AQ93 * (Percentages!AQ$18 * 2)</f>
        <v>68.82352941</v>
      </c>
      <c r="AR165" s="12">
        <f>AR93 * (Percentages!AR$18 * 2)</f>
        <v>86.58823529</v>
      </c>
      <c r="AS165" s="12">
        <f>AS93 * (Percentages!AS$18 * 2)</f>
        <v>98.17170111</v>
      </c>
      <c r="AT165" s="12">
        <f>AT93 * (Percentages!AT$18 * 2)</f>
        <v>88.34224599</v>
      </c>
      <c r="AU165" s="12">
        <f>AU93 * (Percentages!AU$18 * 2)</f>
        <v>97.47394453</v>
      </c>
      <c r="AV165" s="12">
        <f>AV93 * (Percentages!AV$18 * 2)</f>
        <v>108.698373</v>
      </c>
      <c r="AW165" s="12">
        <f>AW93 * (Percentages!AW$18 * 2)</f>
        <v>95.72192513</v>
      </c>
      <c r="AX165" s="12">
        <f>AX93 * (Percentages!AX$18 * 2)</f>
        <v>71.01865136</v>
      </c>
      <c r="AY165" s="12">
        <f>AY93 * (Percentages!AY$18 * 2)</f>
        <v>47.28717574</v>
      </c>
      <c r="AZ165" s="12">
        <f>AZ93 * (Percentages!AZ$18 * 2)</f>
        <v>90.25286944</v>
      </c>
      <c r="BA165" s="12">
        <f>BA93 * (Percentages!BA$18 * 2)</f>
        <v>76.84378888</v>
      </c>
      <c r="BB165" s="12">
        <f>BB93 * (Percentages!BB$18 * 2)</f>
        <v>89.67930546</v>
      </c>
    </row>
    <row r="166">
      <c r="A166" s="2" t="s">
        <v>96</v>
      </c>
      <c r="B166" s="8">
        <f>B94 * (Percentages!B$17 * 3)</f>
        <v>0</v>
      </c>
      <c r="C166" s="8">
        <f>C94 * (Percentages!C$17 * 3)</f>
        <v>184.7611528</v>
      </c>
      <c r="D166" s="5">
        <v>0.0</v>
      </c>
      <c r="E166" s="8">
        <f>E94 * (Percentages!E$17 * 3)</f>
        <v>61.81754139</v>
      </c>
      <c r="F166" s="8">
        <f>F94 * (Percentages!F$17 * 3)</f>
        <v>35.02994012</v>
      </c>
      <c r="G166" s="8">
        <f>G94 * (Percentages!G$17 * 3)</f>
        <v>174.5304748</v>
      </c>
      <c r="H166" s="8">
        <f>H94 * (Percentages!H$17 * 3)</f>
        <v>0</v>
      </c>
      <c r="I166" s="8">
        <f>I94 * (Percentages!I$17 * 3.07)</f>
        <v>0</v>
      </c>
      <c r="J166" s="8">
        <f>J94 * (Percentages!J$17 * 2)</f>
        <v>107.9742535</v>
      </c>
      <c r="K166" s="8">
        <f>K94 * (Percentages!K$17 * 2)</f>
        <v>108.4260731</v>
      </c>
      <c r="L166" s="8">
        <f>L94 * (Percentages!L$17 * 2)</f>
        <v>89.21568627</v>
      </c>
      <c r="M166" s="8">
        <f>M94 * (Percentages!M$17 * 2)</f>
        <v>67.04464918</v>
      </c>
      <c r="N166" s="8">
        <f>N94 * (Percentages!N$17 * 2)</f>
        <v>29.67833659</v>
      </c>
      <c r="O166" s="8">
        <f>O94 * (Percentages!O$17 * 2)</f>
        <v>105.1404346</v>
      </c>
      <c r="P166" s="8">
        <f>P94 * (Percentages!P$17 * 2)</f>
        <v>102.4464832</v>
      </c>
      <c r="Q166" s="8">
        <f>Q94 * (Percentages!Q$17 * 2)</f>
        <v>85.19637462</v>
      </c>
      <c r="R166" s="8">
        <f>R94 * (Percentages!R$17 * 2)</f>
        <v>103.2442068</v>
      </c>
      <c r="S166" s="8">
        <f>S94 * (Percentages!S$17 * 2)</f>
        <v>21.79878049</v>
      </c>
      <c r="T166" s="8">
        <f>T94 * (Percentages!T$17 * 2)</f>
        <v>96.41016527</v>
      </c>
      <c r="U166" s="8">
        <f>U94 * (Percentages!U$17 * 2)</f>
        <v>78.87044388</v>
      </c>
      <c r="V166" s="8">
        <f>V94 * (Percentages!V$17 * 2)</f>
        <v>64.76001444</v>
      </c>
      <c r="W166" s="8">
        <f>W94 * (Percentages!W$17 * 2)</f>
        <v>50.74653715</v>
      </c>
      <c r="X166" s="8">
        <f>X94 * (Percentages!X$17 * 2)</f>
        <v>101.7647059</v>
      </c>
      <c r="Y166" s="8">
        <f>Y94 * (Percentages!Y$17 * 2)</f>
        <v>107.5832743</v>
      </c>
      <c r="Z166" s="8">
        <f>Z94 * (Percentages!Z$17 * 2)</f>
        <v>101.3465627</v>
      </c>
      <c r="AA166" s="8">
        <f>AA94 * (Percentages!AA$17 * 2)</f>
        <v>77.72727273</v>
      </c>
      <c r="AB166" s="8">
        <f>AB94 * (Percentages!AB$17 * 2)</f>
        <v>95.88235294</v>
      </c>
      <c r="AC166" s="8">
        <f>AC94 * (Percentages!AC$17 * 2)</f>
        <v>52.61538462</v>
      </c>
      <c r="AD166" s="8">
        <f>AD94 * (Percentages!AD$17 * 2)</f>
        <v>79.26829268</v>
      </c>
      <c r="AE166" s="8">
        <f>AE94 * (Percentages!AE$17 * 2)</f>
        <v>17.9800222</v>
      </c>
      <c r="AF166" s="12">
        <f>AF94 * (Percentages!AF$18 * 3)</f>
        <v>156.0371517</v>
      </c>
      <c r="AG166" s="11">
        <v>0.0</v>
      </c>
      <c r="AH166" s="12">
        <f>AH94 * (Percentages!AH$18 * 3)</f>
        <v>84.88981695</v>
      </c>
      <c r="AI166" s="12">
        <f>AI94 * (Percentages!AI$18 * 2)</f>
        <v>2.959001783</v>
      </c>
      <c r="AJ166" s="12">
        <f>AJ94 * (Percentages!AJ$18 * 2)</f>
        <v>83.87799564</v>
      </c>
      <c r="AK166" s="12">
        <f>AK94 * (Percentages!AK$18 * 2)</f>
        <v>96.87108886</v>
      </c>
      <c r="AL166" s="12">
        <f>AL94 * (Percentages!AL$18 * 2)</f>
        <v>102.7787802</v>
      </c>
      <c r="AM166" s="12">
        <f>AM94 * (Percentages!AM$18 * 2)</f>
        <v>106.9985826</v>
      </c>
      <c r="AN166" s="12">
        <f>AN94 * (Percentages!AN$18 * 2)</f>
        <v>12.44412659</v>
      </c>
      <c r="AO166" s="12">
        <f>AO94 * (Percentages!AO$18 * 2)</f>
        <v>76.25668449</v>
      </c>
      <c r="AP166" s="12">
        <f>AP94 * (Percentages!AP$18 * 2)</f>
        <v>54.73303167</v>
      </c>
      <c r="AQ166" s="12">
        <f>AQ94 * (Percentages!AQ$18 * 2)</f>
        <v>79.52941176</v>
      </c>
      <c r="AR166" s="12">
        <f>AR94 * (Percentages!AR$18 * 2)</f>
        <v>1.665158371</v>
      </c>
      <c r="AS166" s="12">
        <f>AS94 * (Percentages!AS$18 * 2)</f>
        <v>17.22310546</v>
      </c>
      <c r="AT166" s="12">
        <f>AT94 * (Percentages!AT$18 * 2)</f>
        <v>100.9625668</v>
      </c>
      <c r="AU166" s="12">
        <f>AU94 * (Percentages!AU$18 * 2)</f>
        <v>100.6182653</v>
      </c>
      <c r="AV166" s="12">
        <f>AV94 * (Percentages!AV$18 * 2)</f>
        <v>3.450741999</v>
      </c>
      <c r="AW166" s="12">
        <f>AW94 * (Percentages!AW$18 * 2)</f>
        <v>4.786096257</v>
      </c>
      <c r="AX166" s="12">
        <f>AX94 * (Percentages!AX$18 * 2)</f>
        <v>45.76757532</v>
      </c>
      <c r="AY166" s="12">
        <f>AY94 * (Percentages!AY$18 * 2)</f>
        <v>83.89660212</v>
      </c>
      <c r="AZ166" s="12">
        <f>AZ94 * (Percentages!AZ$18 * 2)</f>
        <v>56.223099</v>
      </c>
      <c r="BA166" s="12">
        <f>BA94 * (Percentages!BA$18 * 2)</f>
        <v>106.273325</v>
      </c>
      <c r="BB166" s="12">
        <f>BB94 * (Percentages!BB$18 * 2)</f>
        <v>32.14918498</v>
      </c>
    </row>
    <row r="167">
      <c r="A167" s="2" t="s">
        <v>64</v>
      </c>
      <c r="B167" s="8">
        <f>B95 * (Percentages!B$17 * 3)</f>
        <v>97.00752394</v>
      </c>
      <c r="C167" s="8">
        <f>C95 * (Percentages!C$17 * 3)</f>
        <v>77.94611133</v>
      </c>
      <c r="D167" s="5">
        <v>0.0</v>
      </c>
      <c r="E167" s="8">
        <f>E95 * (Percentages!E$17 * 3)</f>
        <v>197.8161324</v>
      </c>
      <c r="F167" s="8">
        <f>F95 * (Percentages!F$17 * 3)</f>
        <v>125.5239521</v>
      </c>
      <c r="G167" s="8">
        <f>G95 * (Percentages!G$17 * 3)</f>
        <v>58.17682495</v>
      </c>
      <c r="H167" s="8">
        <f>H95 * (Percentages!H$17 * 3)</f>
        <v>153.030303</v>
      </c>
      <c r="I167" s="8">
        <f>I95 * (Percentages!I$17 * 3.07)</f>
        <v>0</v>
      </c>
      <c r="J167" s="8">
        <f>J95 * (Percentages!J$17 * 2)</f>
        <v>17.99570892</v>
      </c>
      <c r="K167" s="8">
        <f>K95 * (Percentages!K$17 * 2)</f>
        <v>55.85585586</v>
      </c>
      <c r="L167" s="8">
        <f>L95 * (Percentages!L$17 * 2)</f>
        <v>9.732620321</v>
      </c>
      <c r="M167" s="8">
        <f>M95 * (Percentages!M$17 * 2)</f>
        <v>17.15095677</v>
      </c>
      <c r="N167" s="8">
        <f>N95 * (Percentages!N$17 * 2)</f>
        <v>32.64617025</v>
      </c>
      <c r="O167" s="8">
        <f>O95 * (Percentages!O$17 * 2)</f>
        <v>27.92792793</v>
      </c>
      <c r="P167" s="8">
        <f>P95 * (Percentages!P$17 * 2)</f>
        <v>51.98776758</v>
      </c>
      <c r="Q167" s="8">
        <f>Q95 * (Percentages!Q$17 * 2)</f>
        <v>16.70517149</v>
      </c>
      <c r="R167" s="8">
        <f>R95 * (Percentages!R$17 * 2)</f>
        <v>35.49019608</v>
      </c>
      <c r="S167" s="8">
        <f>S95 * (Percentages!S$17 * 2)</f>
        <v>107.3170732</v>
      </c>
      <c r="T167" s="8">
        <f>T95 * (Percentages!T$17 * 2)</f>
        <v>60.64510396</v>
      </c>
      <c r="U167" s="8">
        <f>U95 * (Percentages!U$17 * 2)</f>
        <v>97.32948394</v>
      </c>
      <c r="V167" s="8">
        <f>V95 * (Percentages!V$17 * 2)</f>
        <v>105.0162396</v>
      </c>
      <c r="W167" s="8">
        <f>W95 * (Percentages!W$17 * 2)</f>
        <v>88.39719374</v>
      </c>
      <c r="X167" s="8">
        <f>X95 * (Percentages!X$17 * 2)</f>
        <v>57.92760181</v>
      </c>
      <c r="Y167" s="8">
        <f>Y95 * (Percentages!Y$17 * 2)</f>
        <v>17.93054571</v>
      </c>
      <c r="Z167" s="8">
        <f>Z95 * (Percentages!Z$17 * 2)</f>
        <v>7.79588944</v>
      </c>
      <c r="AA167" s="8">
        <f>AA95 * (Percentages!AA$17 * 2)</f>
        <v>7.620320856</v>
      </c>
      <c r="AB167" s="8">
        <f>AB95 * (Percentages!AB$17 * 2)</f>
        <v>70.80542986</v>
      </c>
      <c r="AC167" s="8">
        <f>AC95 * (Percentages!AC$17 * 2)</f>
        <v>61.90045249</v>
      </c>
      <c r="AD167" s="8">
        <f>AD95 * (Percentages!AD$17 * 2)</f>
        <v>56.40243902</v>
      </c>
      <c r="AE167" s="8">
        <f>AE95 * (Percentages!AE$17 * 2)</f>
        <v>43.45172031</v>
      </c>
      <c r="AF167" s="12">
        <f>AF95 * (Percentages!AF$18 * 3)</f>
        <v>58.51393189</v>
      </c>
      <c r="AG167" s="11">
        <v>0.0</v>
      </c>
      <c r="AH167" s="12">
        <f>AH95 * (Percentages!AH$18 * 3)</f>
        <v>169.7796339</v>
      </c>
      <c r="AI167" s="12">
        <f>AI95 * (Percentages!AI$18 * 2)</f>
        <v>29.59001783</v>
      </c>
      <c r="AJ167" s="12">
        <f>AJ95 * (Percentages!AJ$18 * 2)</f>
        <v>65.90413943</v>
      </c>
      <c r="AK167" s="12">
        <f>AK95 * (Percentages!AK$18 * 2)</f>
        <v>66.11836224</v>
      </c>
      <c r="AL167" s="12">
        <f>AL95 * (Percentages!AL$18 * 2)</f>
        <v>41.75387947</v>
      </c>
      <c r="AM167" s="12">
        <f>AM95 * (Percentages!AM$18 * 2)</f>
        <v>50.25690999</v>
      </c>
      <c r="AN167" s="12">
        <f>AN95 * (Percentages!AN$18 * 2)</f>
        <v>102.6640443</v>
      </c>
      <c r="AO167" s="12">
        <f>AO95 * (Percentages!AO$18 * 2)</f>
        <v>109.4117647</v>
      </c>
      <c r="AP167" s="12">
        <f>AP95 * (Percentages!AP$18 * 2)</f>
        <v>98.82352941</v>
      </c>
      <c r="AQ167" s="12">
        <f>AQ95 * (Percentages!AQ$18 * 2)</f>
        <v>93.29411765</v>
      </c>
      <c r="AR167" s="12">
        <f>AR95 * (Percentages!AR$18 * 2)</f>
        <v>98.24434389</v>
      </c>
      <c r="AS167" s="12">
        <f>AS95 * (Percentages!AS$18 * 2)</f>
        <v>115.3948066</v>
      </c>
      <c r="AT167" s="12">
        <f>AT95 * (Percentages!AT$18 * 2)</f>
        <v>33.12834225</v>
      </c>
      <c r="AU167" s="12">
        <f>AU95 * (Percentages!AU$18 * 2)</f>
        <v>36.1596891</v>
      </c>
      <c r="AV167" s="12">
        <f>AV95 * (Percentages!AV$18 * 2)</f>
        <v>87.99392097</v>
      </c>
      <c r="AW167" s="12">
        <f>AW95 * (Percentages!AW$18 * 2)</f>
        <v>79.76827094</v>
      </c>
      <c r="AX167" s="12">
        <f>AX95 * (Percentages!AX$18 * 2)</f>
        <v>99.42611191</v>
      </c>
      <c r="AY167" s="12">
        <f>AY95 * (Percentages!AY$18 * 2)</f>
        <v>16.77932042</v>
      </c>
      <c r="AZ167" s="12">
        <f>AZ95 * (Percentages!AZ$18 * 2)</f>
        <v>19.23421808</v>
      </c>
      <c r="BA167" s="12">
        <f>BA95 * (Percentages!BA$18 * 2)</f>
        <v>50.68420117</v>
      </c>
      <c r="BB167" s="12">
        <f>BB95 * (Percentages!BB$18 * 2)</f>
        <v>111.6761162</v>
      </c>
    </row>
    <row r="168">
      <c r="A168" s="2" t="s">
        <v>97</v>
      </c>
      <c r="B168" s="8">
        <f>B96 * (Percentages!B$17 * 3)</f>
        <v>0</v>
      </c>
      <c r="C168" s="8">
        <f>C96 * (Percentages!C$17 * 3)</f>
        <v>118.3626135</v>
      </c>
      <c r="D168" s="5">
        <v>0.0</v>
      </c>
      <c r="E168" s="8">
        <f>E96 * (Percentages!E$17 * 3)</f>
        <v>40.1814019</v>
      </c>
      <c r="F168" s="8">
        <f>F96 * (Percentages!F$17 * 3)</f>
        <v>55.46407186</v>
      </c>
      <c r="G168" s="8">
        <f>G96 * (Percentages!G$17 * 3)</f>
        <v>132.2200567</v>
      </c>
      <c r="H168" s="8">
        <f>H96 * (Percentages!H$17 * 3)</f>
        <v>63.01247772</v>
      </c>
      <c r="I168" s="8">
        <f>I96 * (Percentages!I$17 * 3.07)</f>
        <v>0</v>
      </c>
      <c r="J168" s="8">
        <f>J96 * (Percentages!J$17 * 2)</f>
        <v>81.79867692</v>
      </c>
      <c r="K168" s="8">
        <f>K96 * (Percentages!K$17 * 2)</f>
        <v>47.64175941</v>
      </c>
      <c r="L168" s="8">
        <f>L96 * (Percentages!L$17 * 2)</f>
        <v>95.70409982</v>
      </c>
      <c r="M168" s="8">
        <f>M96 * (Percentages!M$17 * 2)</f>
        <v>85.75478384</v>
      </c>
      <c r="N168" s="8">
        <f>N96 * (Percentages!N$17 * 2)</f>
        <v>78.64759197</v>
      </c>
      <c r="O168" s="8">
        <f>O96 * (Percentages!O$17 * 2)</f>
        <v>72.28404875</v>
      </c>
      <c r="P168" s="8">
        <f>P96 * (Percentages!P$17 * 2)</f>
        <v>32.11009174</v>
      </c>
      <c r="Q168" s="8">
        <f>Q96 * (Percentages!Q$17 * 2)</f>
        <v>96.88999467</v>
      </c>
      <c r="R168" s="8">
        <f>R96 * (Percentages!R$17 * 2)</f>
        <v>9.679144385</v>
      </c>
      <c r="S168" s="8">
        <f>S96 * (Percentages!S$17 * 2)</f>
        <v>70.42682927</v>
      </c>
      <c r="T168" s="8">
        <f>T96 * (Percentages!T$17 * 2)</f>
        <v>55.98009597</v>
      </c>
      <c r="U168" s="8">
        <f>U96 * (Percentages!U$17 * 2)</f>
        <v>75.51425478</v>
      </c>
      <c r="V168" s="8">
        <f>V96 * (Percentages!V$17 * 2)</f>
        <v>57.75893179</v>
      </c>
      <c r="W168" s="8">
        <f>W96 * (Percentages!W$17 * 2)</f>
        <v>63.8424177</v>
      </c>
      <c r="X168" s="8">
        <f>X96 * (Percentages!X$17 * 2)</f>
        <v>28.18099548</v>
      </c>
      <c r="Y168" s="8">
        <f>Y96 * (Percentages!Y$17 * 2)</f>
        <v>78.24238129</v>
      </c>
      <c r="Z168" s="8">
        <f>Z96 * (Percentages!Z$17 * 2)</f>
        <v>53.01204819</v>
      </c>
      <c r="AA168" s="8">
        <f>AA96 * (Percentages!AA$17 * 2)</f>
        <v>91.44385027</v>
      </c>
      <c r="AB168" s="8">
        <f>AB96 * (Percentages!AB$17 * 2)</f>
        <v>7.375565611</v>
      </c>
      <c r="AC168" s="8">
        <f>AC96 * (Percentages!AC$17 * 2)</f>
        <v>41.78280543</v>
      </c>
      <c r="AD168" s="8">
        <f>AD96 * (Percentages!AD$17 * 2)</f>
        <v>30.48780488</v>
      </c>
      <c r="AE168" s="8">
        <f>AE96 * (Percentages!AE$17 * 2)</f>
        <v>55.43840178</v>
      </c>
      <c r="AF168" s="12">
        <f>AF96 * (Percentages!AF$18 * 3)</f>
        <v>109.7136223</v>
      </c>
      <c r="AG168" s="11">
        <v>0.0</v>
      </c>
      <c r="AH168" s="12">
        <f>AH96 * (Percentages!AH$18 * 3)</f>
        <v>46.30353652</v>
      </c>
      <c r="AI168" s="12">
        <f>AI96 * (Percentages!AI$18 * 2)</f>
        <v>82.85204991</v>
      </c>
      <c r="AJ168" s="12">
        <f>AJ96 * (Percentages!AJ$18 * 2)</f>
        <v>29.95642702</v>
      </c>
      <c r="AK168" s="12">
        <f>AK96 * (Percentages!AK$18 * 2)</f>
        <v>16.91399964</v>
      </c>
      <c r="AL168" s="12">
        <f>AL96 * (Percentages!AL$18 * 2)</f>
        <v>38.54204258</v>
      </c>
      <c r="AM168" s="12">
        <f>AM96 * (Percentages!AM$18 * 2)</f>
        <v>47.0145287</v>
      </c>
      <c r="AN168" s="12">
        <f>AN96 * (Percentages!AN$18 * 2)</f>
        <v>24.88825317</v>
      </c>
      <c r="AO168" s="12">
        <f>AO96 * (Percentages!AO$18 * 2)</f>
        <v>26.52406417</v>
      </c>
      <c r="AP168" s="12">
        <f>AP96 * (Percentages!AP$18 * 2)</f>
        <v>7.601809955</v>
      </c>
      <c r="AQ168" s="12">
        <f>AQ96 * (Percentages!AQ$18 * 2)</f>
        <v>38.23529412</v>
      </c>
      <c r="AR168" s="12">
        <f>AR96 * (Percentages!AR$18 * 2)</f>
        <v>94.91402715</v>
      </c>
      <c r="AS168" s="12">
        <f>AS96 * (Percentages!AS$18 * 2)</f>
        <v>29.27927928</v>
      </c>
      <c r="AT168" s="12">
        <f>AT96 * (Percentages!AT$18 * 2)</f>
        <v>36.28342246</v>
      </c>
      <c r="AU168" s="12">
        <f>AU96 * (Percentages!AU$18 * 2)</f>
        <v>34.58752871</v>
      </c>
      <c r="AV168" s="12">
        <f>AV96 * (Percentages!AV$18 * 2)</f>
        <v>108.698373</v>
      </c>
      <c r="AW168" s="12">
        <f>AW96 * (Percentages!AW$18 * 2)</f>
        <v>97.31729055</v>
      </c>
      <c r="AX168" s="12">
        <f>AX96 * (Percentages!AX$18 * 2)</f>
        <v>89.95695839</v>
      </c>
      <c r="AY168" s="12">
        <f>AY96 * (Percentages!AY$18 * 2)</f>
        <v>30.50785532</v>
      </c>
      <c r="AZ168" s="12">
        <f>AZ96 * (Percentages!AZ$18 * 2)</f>
        <v>65.10043042</v>
      </c>
      <c r="BA168" s="12">
        <f>BA96 * (Percentages!BA$18 * 2)</f>
        <v>32.69948463</v>
      </c>
      <c r="BB168" s="12">
        <f>BB96 * (Percentages!BB$18 * 2)</f>
        <v>33.84124734</v>
      </c>
    </row>
    <row r="169">
      <c r="A169" s="2" t="s">
        <v>65</v>
      </c>
      <c r="B169" s="8">
        <f>B97 * (Percentages!B$17 * 3)</f>
        <v>97.00752394</v>
      </c>
      <c r="C169" s="8">
        <f>C97 * (Percentages!C$17 * 3)</f>
        <v>28.86893012</v>
      </c>
      <c r="D169" s="5">
        <v>0.0</v>
      </c>
      <c r="E169" s="8">
        <f>E97 * (Percentages!E$17 * 3)</f>
        <v>129.8168369</v>
      </c>
      <c r="F169" s="8">
        <f>F97 * (Percentages!F$17 * 3)</f>
        <v>128.4431138</v>
      </c>
      <c r="G169" s="8">
        <f>G97 * (Percentages!G$17 * 3)</f>
        <v>116.3536499</v>
      </c>
      <c r="H169" s="8">
        <f>H97 * (Percentages!H$17 * 3)</f>
        <v>171.0338681</v>
      </c>
      <c r="I169" s="8">
        <f>I97 * (Percentages!I$17 * 3.07)</f>
        <v>0</v>
      </c>
      <c r="J169" s="8">
        <f>J97 * (Percentages!J$17 * 2)</f>
        <v>62.16699446</v>
      </c>
      <c r="K169" s="8">
        <f>K97 * (Percentages!K$17 * 2)</f>
        <v>78.85532591</v>
      </c>
      <c r="L169" s="8">
        <f>L97 * (Percentages!L$17 * 2)</f>
        <v>53.52941176</v>
      </c>
      <c r="M169" s="8">
        <f>M97 * (Percentages!M$17 * 2)</f>
        <v>85.75478384</v>
      </c>
      <c r="N169" s="8">
        <f>N97 * (Percentages!N$17 * 2)</f>
        <v>90.5189266</v>
      </c>
      <c r="O169" s="8">
        <f>O97 * (Percentages!O$17 * 2)</f>
        <v>11.49973503</v>
      </c>
      <c r="P169" s="8">
        <f>P97 * (Percentages!P$17 * 2)</f>
        <v>16.81957187</v>
      </c>
      <c r="Q169" s="8">
        <f>Q97 * (Percentages!Q$17 * 2)</f>
        <v>66.82068598</v>
      </c>
      <c r="R169" s="8">
        <f>R97 * (Percentages!R$17 * 2)</f>
        <v>29.03743316</v>
      </c>
      <c r="S169" s="8">
        <f>S97 * (Percentages!S$17 * 2)</f>
        <v>110.6707317</v>
      </c>
      <c r="T169" s="8">
        <f>T97 * (Percentages!T$17 * 2)</f>
        <v>48.20508264</v>
      </c>
      <c r="U169" s="8">
        <f>U97 * (Percentages!U$17 * 2)</f>
        <v>104.0418621</v>
      </c>
      <c r="V169" s="8">
        <f>V97 * (Percentages!V$17 * 2)</f>
        <v>80.51245038</v>
      </c>
      <c r="W169" s="8">
        <f>W97 * (Percentages!W$17 * 2)</f>
        <v>31.10271632</v>
      </c>
      <c r="X169" s="8">
        <f>X97 * (Percentages!X$17 * 2)</f>
        <v>65.75565611</v>
      </c>
      <c r="Y169" s="8">
        <f>Y97 * (Percentages!Y$17 * 2)</f>
        <v>48.90148831</v>
      </c>
      <c r="Z169" s="8">
        <f>Z97 * (Percentages!Z$17 * 2)</f>
        <v>42.09780298</v>
      </c>
      <c r="AA169" s="8">
        <f>AA97 * (Percentages!AA$17 * 2)</f>
        <v>53.34224599</v>
      </c>
      <c r="AB169" s="8">
        <f>AB97 * (Percentages!AB$17 * 2)</f>
        <v>30.97737557</v>
      </c>
      <c r="AC169" s="8">
        <f>AC97 * (Percentages!AC$17 * 2)</f>
        <v>85.11312217</v>
      </c>
      <c r="AD169" s="8">
        <f>AD97 * (Percentages!AD$17 * 2)</f>
        <v>19.81707317</v>
      </c>
      <c r="AE169" s="8">
        <f>AE97 * (Percentages!AE$17 * 2)</f>
        <v>1.498335183</v>
      </c>
      <c r="AF169" s="12">
        <f>AF97 * (Percentages!AF$18 * 3)</f>
        <v>43.88544892</v>
      </c>
      <c r="AG169" s="11">
        <v>0.0</v>
      </c>
      <c r="AH169" s="12">
        <f>AH97 * (Percentages!AH$18 * 3)</f>
        <v>36.01386174</v>
      </c>
      <c r="AI169" s="12">
        <f>AI97 * (Percentages!AI$18 * 2)</f>
        <v>87.29055258</v>
      </c>
      <c r="AJ169" s="12">
        <f>AJ97 * (Percentages!AJ$18 * 2)</f>
        <v>50.92592593</v>
      </c>
      <c r="AK169" s="12">
        <f>AK97 * (Percentages!AK$18 * 2)</f>
        <v>46.12908993</v>
      </c>
      <c r="AL169" s="12">
        <f>AL97 * (Percentages!AL$18 * 2)</f>
        <v>56.20714543</v>
      </c>
      <c r="AM169" s="12">
        <f>AM97 * (Percentages!AM$18 * 2)</f>
        <v>76.19596031</v>
      </c>
      <c r="AN169" s="12">
        <f>AN97 * (Percentages!AN$18 * 2)</f>
        <v>43.55444305</v>
      </c>
      <c r="AO169" s="12">
        <f>AO97 * (Percentages!AO$18 * 2)</f>
        <v>36.47058824</v>
      </c>
      <c r="AP169" s="12">
        <f>AP97 * (Percentages!AP$18 * 2)</f>
        <v>41.04977376</v>
      </c>
      <c r="AQ169" s="12">
        <f>AQ97 * (Percentages!AQ$18 * 2)</f>
        <v>45.88235294</v>
      </c>
      <c r="AR169" s="12">
        <f>AR97 * (Percentages!AR$18 * 2)</f>
        <v>59.94570136</v>
      </c>
      <c r="AS169" s="12">
        <f>AS97 * (Percentages!AS$18 * 2)</f>
        <v>53.39162692</v>
      </c>
      <c r="AT169" s="12">
        <f>AT97 * (Percentages!AT$18 * 2)</f>
        <v>44.17112299</v>
      </c>
      <c r="AU169" s="12">
        <f>AU97 * (Percentages!AU$18 * 2)</f>
        <v>58.16993464</v>
      </c>
      <c r="AV169" s="12">
        <f>AV97 * (Percentages!AV$18 * 2)</f>
        <v>103.52226</v>
      </c>
      <c r="AW169" s="12">
        <f>AW97 * (Percentages!AW$18 * 2)</f>
        <v>98.91265597</v>
      </c>
      <c r="AX169" s="12">
        <f>AX97 * (Percentages!AX$18 * 2)</f>
        <v>52.08034433</v>
      </c>
      <c r="AY169" s="12">
        <f>AY97 * (Percentages!AY$18 * 2)</f>
        <v>54.91413957</v>
      </c>
      <c r="AZ169" s="12">
        <f>AZ97 * (Percentages!AZ$18 * 2)</f>
        <v>85.81420373</v>
      </c>
      <c r="BA169" s="12">
        <f>BA97 * (Percentages!BA$18 * 2)</f>
        <v>67.03394349</v>
      </c>
      <c r="BB169" s="12">
        <f>BB97 * (Percentages!BB$18 * 2)</f>
        <v>52.45393338</v>
      </c>
    </row>
    <row r="170">
      <c r="A170" s="2" t="s">
        <v>98</v>
      </c>
      <c r="B170" s="8">
        <f>B98 * (Percentages!B$17 * 3)</f>
        <v>97.00752394</v>
      </c>
      <c r="C170" s="8">
        <f>C98 * (Percentages!C$17 * 3)</f>
        <v>28.86893012</v>
      </c>
      <c r="D170" s="5">
        <v>0.0</v>
      </c>
      <c r="E170" s="8">
        <f>E98 * (Percentages!E$17 * 3)</f>
        <v>92.72631208</v>
      </c>
      <c r="F170" s="8">
        <f>F98 * (Percentages!F$17 * 3)</f>
        <v>78.81736527</v>
      </c>
      <c r="G170" s="8">
        <f>G98 * (Percentages!G$17 * 3)</f>
        <v>129.5756556</v>
      </c>
      <c r="H170" s="8">
        <f>H98 * (Percentages!H$17 * 3)</f>
        <v>120.0237671</v>
      </c>
      <c r="I170" s="8">
        <f>I98 * (Percentages!I$17 * 3.07)</f>
        <v>0</v>
      </c>
      <c r="J170" s="8">
        <f>J98 * (Percentages!J$17 * 2)</f>
        <v>62.16699446</v>
      </c>
      <c r="K170" s="8">
        <f>K98 * (Percentages!K$17 * 2)</f>
        <v>75.56968733</v>
      </c>
      <c r="L170" s="8">
        <f>L98 * (Percentages!L$17 * 2)</f>
        <v>53.52941176</v>
      </c>
      <c r="M170" s="8">
        <f>M98 * (Percentages!M$17 * 2)</f>
        <v>77.9588944</v>
      </c>
      <c r="N170" s="8">
        <f>N98 * (Percentages!N$17 * 2)</f>
        <v>86.06717612</v>
      </c>
      <c r="O170" s="8">
        <f>O98 * (Percentages!O$17 * 2)</f>
        <v>27.92792793</v>
      </c>
      <c r="P170" s="8">
        <f>P98 * (Percentages!P$17 * 2)</f>
        <v>22.93577982</v>
      </c>
      <c r="Q170" s="8">
        <f>Q98 * (Percentages!Q$17 * 2)</f>
        <v>58.46810023</v>
      </c>
      <c r="R170" s="8">
        <f>R98 * (Percentages!R$17 * 2)</f>
        <v>74.20677362</v>
      </c>
      <c r="S170" s="8">
        <f>S98 * (Percentages!S$17 * 2)</f>
        <v>100.6097561</v>
      </c>
      <c r="T170" s="8">
        <f>T98 * (Percentages!T$17 * 2)</f>
        <v>66.86511463</v>
      </c>
      <c r="U170" s="8">
        <f>U98 * (Percentages!U$17 * 2)</f>
        <v>93.97329484</v>
      </c>
      <c r="V170" s="8">
        <f>V98 * (Percentages!V$17 * 2)</f>
        <v>63.00974377</v>
      </c>
      <c r="W170" s="8">
        <f>W98 * (Percentages!W$17 * 2)</f>
        <v>50.74653715</v>
      </c>
      <c r="X170" s="8">
        <f>X98 * (Percentages!X$17 * 2)</f>
        <v>81.41176471</v>
      </c>
      <c r="Y170" s="8">
        <f>Y98 * (Percentages!Y$17 * 2)</f>
        <v>79.8724309</v>
      </c>
      <c r="Z170" s="8">
        <f>Z98 * (Percentages!Z$17 * 2)</f>
        <v>88.87313962</v>
      </c>
      <c r="AA170" s="8">
        <f>AA98 * (Percentages!AA$17 * 2)</f>
        <v>88.39572193</v>
      </c>
      <c r="AB170" s="8">
        <f>AB98 * (Percentages!AB$17 * 2)</f>
        <v>38.35294118</v>
      </c>
      <c r="AC170" s="8">
        <f>AC98 * (Percentages!AC$17 * 2)</f>
        <v>85.11312217</v>
      </c>
      <c r="AD170" s="8">
        <f>AD98 * (Percentages!AD$17 * 2)</f>
        <v>50.30487805</v>
      </c>
      <c r="AE170" s="8">
        <f>AE98 * (Percentages!AE$17 * 2)</f>
        <v>91.39844617</v>
      </c>
      <c r="AF170" s="12">
        <f>AF98 * (Percentages!AF$18 * 3)</f>
        <v>43.88544892</v>
      </c>
      <c r="AG170" s="11">
        <v>0.0</v>
      </c>
      <c r="AH170" s="12">
        <f>AH98 * (Percentages!AH$18 * 3)</f>
        <v>20.57934956</v>
      </c>
      <c r="AI170" s="12">
        <f>AI98 * (Percentages!AI$18 * 2)</f>
        <v>78.41354724</v>
      </c>
      <c r="AJ170" s="12">
        <f>AJ98 * (Percentages!AJ$18 * 2)</f>
        <v>10.48474946</v>
      </c>
      <c r="AK170" s="12">
        <f>AK98 * (Percentages!AK$18 * 2)</f>
        <v>10.76345432</v>
      </c>
      <c r="AL170" s="12">
        <f>AL98 * (Percentages!AL$18 * 2)</f>
        <v>49.78347167</v>
      </c>
      <c r="AM170" s="12">
        <f>AM98 * (Percentages!AM$18 * 2)</f>
        <v>94.02905741</v>
      </c>
      <c r="AN170" s="12">
        <f>AN98 * (Percentages!AN$18 * 2)</f>
        <v>7.777579117</v>
      </c>
      <c r="AO170" s="12">
        <f>AO98 * (Percentages!AO$18 * 2)</f>
        <v>23.20855615</v>
      </c>
      <c r="AP170" s="12">
        <f>AP98 * (Percentages!AP$18 * 2)</f>
        <v>4.561085973</v>
      </c>
      <c r="AQ170" s="12">
        <f>AQ98 * (Percentages!AQ$18 * 2)</f>
        <v>24.47058824</v>
      </c>
      <c r="AR170" s="12">
        <f>AR98 * (Percentages!AR$18 * 2)</f>
        <v>49.95475113</v>
      </c>
      <c r="AS170" s="12">
        <f>AS98 * (Percentages!AS$18 * 2)</f>
        <v>29.27927928</v>
      </c>
      <c r="AT170" s="12">
        <f>AT98 * (Percentages!AT$18 * 2)</f>
        <v>75.72192513</v>
      </c>
      <c r="AU170" s="12">
        <f>AU98 * (Percentages!AU$18 * 2)</f>
        <v>81.75234058</v>
      </c>
      <c r="AV170" s="12">
        <f>AV98 * (Percentages!AV$18 * 2)</f>
        <v>84.54317897</v>
      </c>
      <c r="AW170" s="12">
        <f>AW98 * (Percentages!AW$18 * 2)</f>
        <v>74.98217469</v>
      </c>
      <c r="AX170" s="12">
        <f>AX98 * (Percentages!AX$18 * 2)</f>
        <v>29.9856528</v>
      </c>
      <c r="AY170" s="12">
        <f>AY98 * (Percentages!AY$18 * 2)</f>
        <v>51.86335404</v>
      </c>
      <c r="AZ170" s="12">
        <f>AZ98 * (Percentages!AZ$18 * 2)</f>
        <v>79.89598278</v>
      </c>
      <c r="BA170" s="12">
        <f>BA98 * (Percentages!BA$18 * 2)</f>
        <v>34.33445886</v>
      </c>
      <c r="BB170" s="12">
        <f>BB98 * (Percentages!BB$18 * 2)</f>
        <v>20.30474841</v>
      </c>
    </row>
    <row r="171">
      <c r="A171" s="2" t="s">
        <v>66</v>
      </c>
      <c r="B171" s="8">
        <f>B99 * (Percentages!B$17 * 3)</f>
        <v>97.00752394</v>
      </c>
      <c r="C171" s="8">
        <f>C99 * (Percentages!C$17 * 3)</f>
        <v>77.94611133</v>
      </c>
      <c r="D171" s="5">
        <v>0.0</v>
      </c>
      <c r="E171" s="8">
        <f>E99 * (Percentages!E$17 * 3)</f>
        <v>151.4529764</v>
      </c>
      <c r="F171" s="8">
        <f>F99 * (Percentages!F$17 * 3)</f>
        <v>175.1497006</v>
      </c>
      <c r="G171" s="8">
        <f>G99 * (Percentages!G$17 * 3)</f>
        <v>21.15520907</v>
      </c>
      <c r="H171" s="8">
        <f>H99 * (Percentages!H$17 * 3)</f>
        <v>99.01960784</v>
      </c>
      <c r="I171" s="8">
        <f>I99 * (Percentages!I$17 * 3.07)</f>
        <v>0</v>
      </c>
      <c r="J171" s="8">
        <f>J99 * (Percentages!J$17 * 2)</f>
        <v>40.89933846</v>
      </c>
      <c r="K171" s="8">
        <f>K99 * (Percentages!K$17 * 2)</f>
        <v>42.71330154</v>
      </c>
      <c r="L171" s="8">
        <f>L99 * (Percentages!L$17 * 2)</f>
        <v>32.44206774</v>
      </c>
      <c r="M171" s="8">
        <f>M99 * (Percentages!M$17 * 2)</f>
        <v>54.57122608</v>
      </c>
      <c r="N171" s="8">
        <f>N99 * (Percentages!N$17 * 2)</f>
        <v>51.93708904</v>
      </c>
      <c r="O171" s="8">
        <f>O99 * (Percentages!O$17 * 2)</f>
        <v>44.35612083</v>
      </c>
      <c r="P171" s="8">
        <f>P99 * (Percentages!P$17 * 2)</f>
        <v>32.11009174</v>
      </c>
      <c r="Q171" s="8">
        <f>Q99 * (Percentages!Q$17 * 2)</f>
        <v>33.41034299</v>
      </c>
      <c r="R171" s="8">
        <f>R99 * (Percentages!R$17 * 2)</f>
        <v>82.27272727</v>
      </c>
      <c r="S171" s="8">
        <f>S99 * (Percentages!S$17 * 2)</f>
        <v>57.01219512</v>
      </c>
      <c r="T171" s="8">
        <f>T99 * (Percentages!T$17 * 2)</f>
        <v>46.65007997</v>
      </c>
      <c r="U171" s="8">
        <f>U99 * (Percentages!U$17 * 2)</f>
        <v>43.63045832</v>
      </c>
      <c r="V171" s="8">
        <f>V99 * (Percentages!V$17 * 2)</f>
        <v>103.265969</v>
      </c>
      <c r="W171" s="8">
        <f>W99 * (Percentages!W$17 * 2)</f>
        <v>75.30131319</v>
      </c>
      <c r="X171" s="8">
        <f>X99 * (Percentages!X$17 * 2)</f>
        <v>15.6561086</v>
      </c>
      <c r="Y171" s="8">
        <f>Y99 * (Percentages!Y$17 * 2)</f>
        <v>58.68178597</v>
      </c>
      <c r="Z171" s="8">
        <f>Z99 * (Percentages!Z$17 * 2)</f>
        <v>51.4528703</v>
      </c>
      <c r="AA171" s="8">
        <f>AA99 * (Percentages!AA$17 * 2)</f>
        <v>47.2459893</v>
      </c>
      <c r="AB171" s="8">
        <f>AB99 * (Percentages!AB$17 * 2)</f>
        <v>54.57918552</v>
      </c>
      <c r="AC171" s="8">
        <f>AC99 * (Percentages!AC$17 * 2)</f>
        <v>13.92760181</v>
      </c>
      <c r="AD171" s="8">
        <f>AD99 * (Percentages!AD$17 * 2)</f>
        <v>79.26829268</v>
      </c>
      <c r="AE171" s="8">
        <f>AE99 * (Percentages!AE$17 * 2)</f>
        <v>91.39844617</v>
      </c>
      <c r="AF171" s="12">
        <f>AF99 * (Percentages!AF$18 * 3)</f>
        <v>75.58049536</v>
      </c>
      <c r="AG171" s="11">
        <v>0.0</v>
      </c>
      <c r="AH171" s="12">
        <f>AH99 * (Percentages!AH$18 * 3)</f>
        <v>118.33126</v>
      </c>
      <c r="AI171" s="12">
        <f>AI99 * (Percentages!AI$18 * 2)</f>
        <v>50.3030303</v>
      </c>
      <c r="AJ171" s="12">
        <f>AJ99 * (Percentages!AJ$18 * 2)</f>
        <v>13.48039216</v>
      </c>
      <c r="AK171" s="12">
        <f>AK99 * (Percentages!AK$18 * 2)</f>
        <v>21.52690864</v>
      </c>
      <c r="AL171" s="12">
        <f>AL99 * (Percentages!AL$18 * 2)</f>
        <v>3.211836882</v>
      </c>
      <c r="AM171" s="12">
        <f>AM99 * (Percentages!AM$18 * 2)</f>
        <v>32.4238129</v>
      </c>
      <c r="AN171" s="12">
        <f>AN99 * (Percentages!AN$18 * 2)</f>
        <v>52.88753799</v>
      </c>
      <c r="AO171" s="12">
        <f>AO99 * (Percentages!AO$18 * 2)</f>
        <v>61.3368984</v>
      </c>
      <c r="AP171" s="12">
        <f>AP99 * (Percentages!AP$18 * 2)</f>
        <v>47.13122172</v>
      </c>
      <c r="AQ171" s="12">
        <f>AQ99 * (Percentages!AQ$18 * 2)</f>
        <v>33.64705882</v>
      </c>
      <c r="AR171" s="12">
        <f>AR99 * (Percentages!AR$18 * 2)</f>
        <v>79.92760181</v>
      </c>
      <c r="AS171" s="12">
        <f>AS99 * (Percentages!AS$18 * 2)</f>
        <v>103.3386328</v>
      </c>
      <c r="AT171" s="12">
        <f>AT99 * (Percentages!AT$18 * 2)</f>
        <v>15.77540107</v>
      </c>
      <c r="AU171" s="12">
        <f>AU99 * (Percentages!AU$18 * 2)</f>
        <v>9.432962374</v>
      </c>
      <c r="AV171" s="12">
        <f>AV99 * (Percentages!AV$18 * 2)</f>
        <v>67.28946898</v>
      </c>
      <c r="AW171" s="12">
        <f>AW99 * (Percentages!AW$18 * 2)</f>
        <v>46.26559715</v>
      </c>
      <c r="AX171" s="12">
        <f>AX99 * (Percentages!AX$18 * 2)</f>
        <v>18.93830703</v>
      </c>
      <c r="AY171" s="12">
        <f>AY99 * (Percentages!AY$18 * 2)</f>
        <v>4.576178297</v>
      </c>
      <c r="AZ171" s="12">
        <f>AZ99 * (Percentages!AZ$18 * 2)</f>
        <v>19.23421808</v>
      </c>
      <c r="BA171" s="12">
        <f>BA99 * (Percentages!BA$18 * 2)</f>
        <v>27.79456193</v>
      </c>
      <c r="BB171" s="12">
        <f>BB99 * (Percentages!BB$18 * 2)</f>
        <v>37.22537208</v>
      </c>
    </row>
    <row r="172">
      <c r="A172" s="2" t="s">
        <v>99</v>
      </c>
      <c r="B172" s="8">
        <f>B100 * (Percentages!B$17 * 3)</f>
        <v>0</v>
      </c>
      <c r="C172" s="8">
        <f>C100 * (Percentages!C$17 * 3)</f>
        <v>103.9281484</v>
      </c>
      <c r="D172" s="5">
        <v>0.0</v>
      </c>
      <c r="E172" s="8">
        <f>E100 * (Percentages!E$17 * 3)</f>
        <v>30.90877069</v>
      </c>
      <c r="F172" s="8">
        <f>F100 * (Percentages!F$17 * 3)</f>
        <v>46.70658683</v>
      </c>
      <c r="G172" s="8">
        <f>G100 * (Percentages!G$17 * 3)</f>
        <v>66.11002835</v>
      </c>
      <c r="H172" s="8">
        <f>H100 * (Percentages!H$17 * 3)</f>
        <v>63.01247772</v>
      </c>
      <c r="I172" s="8">
        <f>I100 * (Percentages!I$17 * 3.07)</f>
        <v>0</v>
      </c>
      <c r="J172" s="8">
        <f>J100 * (Percentages!J$17 * 2)</f>
        <v>14.72376185</v>
      </c>
      <c r="K172" s="8">
        <f>K100 * (Percentages!K$17 * 2)</f>
        <v>3.28563858</v>
      </c>
      <c r="L172" s="8">
        <f>L100 * (Percentages!L$17 * 2)</f>
        <v>77.86096257</v>
      </c>
      <c r="M172" s="8">
        <f>M100 * (Percentages!M$17 * 2)</f>
        <v>48.33451453</v>
      </c>
      <c r="N172" s="8">
        <f>N100 * (Percentages!N$17 * 2)</f>
        <v>38.58183757</v>
      </c>
      <c r="O172" s="8">
        <f>O100 * (Percentages!O$17 * 2)</f>
        <v>75.56968733</v>
      </c>
      <c r="P172" s="8">
        <f>P100 * (Percentages!P$17 * 2)</f>
        <v>13.76146789</v>
      </c>
      <c r="Q172" s="8">
        <f>Q100 * (Percentages!Q$17 * 2)</f>
        <v>26.72827439</v>
      </c>
      <c r="R172" s="8">
        <f>R100 * (Percentages!R$17 * 2)</f>
        <v>91.95187166</v>
      </c>
      <c r="S172" s="8">
        <f>S100 * (Percentages!S$17 * 2)</f>
        <v>11.73780488</v>
      </c>
      <c r="T172" s="8">
        <f>T100 * (Percentages!T$17 * 2)</f>
        <v>34.21005865</v>
      </c>
      <c r="U172" s="8">
        <f>U100 * (Percentages!U$17 * 2)</f>
        <v>11.74666185</v>
      </c>
      <c r="V172" s="8">
        <f>V100 * (Percentages!V$17 * 2)</f>
        <v>7.001082642</v>
      </c>
      <c r="W172" s="8">
        <f>W100 * (Percentages!W$17 * 2)</f>
        <v>31.10271632</v>
      </c>
      <c r="X172" s="8">
        <f>X100 * (Percentages!X$17 * 2)</f>
        <v>26.61538462</v>
      </c>
      <c r="Y172" s="8">
        <f>Y100 * (Percentages!Y$17 * 2)</f>
        <v>39.12119064</v>
      </c>
      <c r="Z172" s="8">
        <f>Z100 * (Percentages!Z$17 * 2)</f>
        <v>12.4734231</v>
      </c>
      <c r="AA172" s="8">
        <f>AA100 * (Percentages!AA$17 * 2)</f>
        <v>28.95721925</v>
      </c>
      <c r="AB172" s="8">
        <f>AB100 * (Percentages!AB$17 * 2)</f>
        <v>13.2760181</v>
      </c>
      <c r="AC172" s="8">
        <f>AC100 * (Percentages!AC$17 * 2)</f>
        <v>99.04072398</v>
      </c>
      <c r="AD172" s="8">
        <f>AD100 * (Percentages!AD$17 * 2)</f>
        <v>3.048780488</v>
      </c>
      <c r="AE172" s="8">
        <f>AE100 * (Percentages!AE$17 * 2)</f>
        <v>0</v>
      </c>
      <c r="AF172" s="12">
        <f>AF100 * (Percentages!AF$18 * 3)</f>
        <v>75.58049536</v>
      </c>
      <c r="AG172" s="11">
        <v>0.0</v>
      </c>
      <c r="AH172" s="12">
        <f>AH100 * (Percentages!AH$18 * 3)</f>
        <v>97.75191043</v>
      </c>
      <c r="AI172" s="12">
        <f>AI100 * (Percentages!AI$18 * 2)</f>
        <v>85.81105169</v>
      </c>
      <c r="AJ172" s="12">
        <f>AJ100 * (Percentages!AJ$18 * 2)</f>
        <v>1.497821351</v>
      </c>
      <c r="AK172" s="12">
        <f>AK100 * (Percentages!AK$18 * 2)</f>
        <v>1.537636331</v>
      </c>
      <c r="AL172" s="12">
        <f>AL100 * (Percentages!AL$18 * 2)</f>
        <v>56.20714543</v>
      </c>
      <c r="AM172" s="12">
        <f>AM100 * (Percentages!AM$18 * 2)</f>
        <v>16.21190645</v>
      </c>
      <c r="AN172" s="12">
        <f>AN100 * (Percentages!AN$18 * 2)</f>
        <v>80.88682281</v>
      </c>
      <c r="AO172" s="12">
        <f>AO100 * (Percentages!AO$18 * 2)</f>
        <v>39.78609626</v>
      </c>
      <c r="AP172" s="12">
        <f>AP100 * (Percentages!AP$18 * 2)</f>
        <v>74.49773756</v>
      </c>
      <c r="AQ172" s="12">
        <f>AQ100 * (Percentages!AQ$18 * 2)</f>
        <v>52</v>
      </c>
      <c r="AR172" s="12">
        <f>AR100 * (Percentages!AR$18 * 2)</f>
        <v>68.27149321</v>
      </c>
      <c r="AS172" s="12">
        <f>AS100 * (Percentages!AS$18 * 2)</f>
        <v>22.3900371</v>
      </c>
      <c r="AT172" s="12">
        <f>AT100 * (Percentages!AT$18 * 2)</f>
        <v>18.93048128</v>
      </c>
      <c r="AU172" s="12">
        <f>AU100 * (Percentages!AU$18 * 2)</f>
        <v>29.87104752</v>
      </c>
      <c r="AV172" s="12">
        <f>AV100 * (Percentages!AV$18 * 2)</f>
        <v>69.01483998</v>
      </c>
      <c r="AW172" s="12">
        <f>AW100 * (Percentages!AW$18 * 2)</f>
        <v>94.12655971</v>
      </c>
      <c r="AX172" s="12">
        <f>AX100 * (Percentages!AX$18 * 2)</f>
        <v>102.5824964</v>
      </c>
      <c r="AY172" s="12">
        <f>AY100 * (Percentages!AY$18 * 2)</f>
        <v>73.21885276</v>
      </c>
      <c r="AZ172" s="12">
        <f>AZ100 * (Percentages!AZ$18 * 2)</f>
        <v>41.42754663</v>
      </c>
      <c r="BA172" s="12">
        <f>BA100 * (Percentages!BA$18 * 2)</f>
        <v>1.634974231</v>
      </c>
      <c r="BB172" s="12">
        <f>BB100 * (Percentages!BB$18 * 2)</f>
        <v>74.45074415</v>
      </c>
    </row>
    <row r="173">
      <c r="A173" s="2" t="s">
        <v>67</v>
      </c>
      <c r="B173" s="8">
        <f>B101 * (Percentages!B$17 * 3)</f>
        <v>97.00752394</v>
      </c>
      <c r="C173" s="8">
        <f>C101 * (Percentages!C$17 * 3)</f>
        <v>2.886893012</v>
      </c>
      <c r="D173" s="5">
        <v>0.0</v>
      </c>
      <c r="E173" s="8">
        <f>E101 * (Percentages!E$17 * 3)</f>
        <v>111.2715745</v>
      </c>
      <c r="F173" s="8">
        <f>F101 * (Percentages!F$17 * 3)</f>
        <v>189.745509</v>
      </c>
      <c r="G173" s="8">
        <f>G101 * (Percentages!G$17 * 3)</f>
        <v>34.37721474</v>
      </c>
      <c r="H173" s="8">
        <f>H101 * (Percentages!H$17 * 3)</f>
        <v>192.0380273</v>
      </c>
      <c r="I173" s="8">
        <f>I101 * (Percentages!I$17 * 3.07)</f>
        <v>0</v>
      </c>
      <c r="J173" s="8">
        <f>J101 * (Percentages!J$17 * 2)</f>
        <v>24.53960308</v>
      </c>
      <c r="K173" s="8">
        <f>K101 * (Percentages!K$17 * 2)</f>
        <v>31.21356651</v>
      </c>
      <c r="L173" s="8">
        <f>L101 * (Percentages!L$17 * 2)</f>
        <v>25.95365419</v>
      </c>
      <c r="M173" s="8">
        <f>M101 * (Percentages!M$17 * 2)</f>
        <v>31.18355776</v>
      </c>
      <c r="N173" s="8">
        <f>N101 * (Percentages!N$17 * 2)</f>
        <v>71.22800782</v>
      </c>
      <c r="O173" s="8">
        <f>O101 * (Percentages!O$17 * 2)</f>
        <v>3.28563858</v>
      </c>
      <c r="P173" s="8">
        <f>P101 * (Percentages!P$17 * 2)</f>
        <v>42.81345566</v>
      </c>
      <c r="Q173" s="8">
        <f>Q101 * (Percentages!Q$17 * 2)</f>
        <v>108.5836147</v>
      </c>
      <c r="R173" s="8">
        <f>R101 * (Percentages!R$17 * 2)</f>
        <v>95.17825312</v>
      </c>
      <c r="S173" s="8">
        <f>S101 * (Percentages!S$17 * 2)</f>
        <v>21.79878049</v>
      </c>
      <c r="T173" s="8">
        <f>T101 * (Percentages!T$17 * 2)</f>
        <v>87.08014928</v>
      </c>
      <c r="U173" s="8">
        <f>U101 * (Percentages!U$17 * 2)</f>
        <v>48.66474197</v>
      </c>
      <c r="V173" s="8">
        <f>V101 * (Percentages!V$17 * 2)</f>
        <v>64.76001444</v>
      </c>
      <c r="W173" s="8">
        <f>W101 * (Percentages!W$17 * 2)</f>
        <v>1.636985069</v>
      </c>
      <c r="X173" s="8">
        <f>X101 * (Percentages!X$17 * 2)</f>
        <v>18.78733032</v>
      </c>
      <c r="Y173" s="8">
        <f>Y101 * (Percentages!Y$17 * 2)</f>
        <v>9.780297661</v>
      </c>
      <c r="Z173" s="8">
        <f>Z101 * (Percentages!Z$17 * 2)</f>
        <v>59.24875974</v>
      </c>
      <c r="AA173" s="8">
        <f>AA101 * (Percentages!AA$17 * 2)</f>
        <v>36.57754011</v>
      </c>
      <c r="AB173" s="8">
        <f>AB101 * (Percentages!AB$17 * 2)</f>
        <v>72.28054299</v>
      </c>
      <c r="AC173" s="8">
        <f>AC101 * (Percentages!AC$17 * 2)</f>
        <v>58.80542986</v>
      </c>
      <c r="AD173" s="8">
        <f>AD101 * (Percentages!AD$17 * 2)</f>
        <v>30.48780488</v>
      </c>
      <c r="AE173" s="8">
        <f>AE101 * (Percentages!AE$17 * 2)</f>
        <v>80.91009989</v>
      </c>
      <c r="AF173" s="12">
        <f>AF101 * (Percentages!AF$18 * 3)</f>
        <v>21.94272446</v>
      </c>
      <c r="AG173" s="11">
        <v>0.0</v>
      </c>
      <c r="AH173" s="12">
        <f>AH101 * (Percentages!AH$18 * 3)</f>
        <v>23.15176826</v>
      </c>
      <c r="AI173" s="12">
        <f>AI101 * (Percentages!AI$18 * 2)</f>
        <v>78.41354724</v>
      </c>
      <c r="AJ173" s="12">
        <f>AJ101 * (Percentages!AJ$18 * 2)</f>
        <v>92.86492375</v>
      </c>
      <c r="AK173" s="12">
        <f>AK101 * (Percentages!AK$18 * 2)</f>
        <v>101.4839979</v>
      </c>
      <c r="AL173" s="12">
        <f>AL101 * (Percentages!AL$18 * 2)</f>
        <v>80.29592205</v>
      </c>
      <c r="AM173" s="12">
        <f>AM101 * (Percentages!AM$18 * 2)</f>
        <v>59.98405386</v>
      </c>
      <c r="AN173" s="12">
        <f>AN101 * (Percentages!AN$18 * 2)</f>
        <v>48.22099052</v>
      </c>
      <c r="AO173" s="12">
        <f>AO101 * (Percentages!AO$18 * 2)</f>
        <v>54.70588235</v>
      </c>
      <c r="AP173" s="12">
        <f>AP101 * (Percentages!AP$18 * 2)</f>
        <v>59.29411765</v>
      </c>
      <c r="AQ173" s="12">
        <f>AQ101 * (Percentages!AQ$18 * 2)</f>
        <v>38.23529412</v>
      </c>
      <c r="AR173" s="12">
        <f>AR101 * (Percentages!AR$18 * 2)</f>
        <v>44.95927602</v>
      </c>
      <c r="AS173" s="12">
        <f>AS101 * (Percentages!AS$18 * 2)</f>
        <v>77.50397456</v>
      </c>
      <c r="AT173" s="12">
        <f>AT101 * (Percentages!AT$18 * 2)</f>
        <v>59.94652406</v>
      </c>
      <c r="AU173" s="12">
        <f>AU101 * (Percentages!AU$18 * 2)</f>
        <v>64.45857622</v>
      </c>
      <c r="AV173" s="12">
        <f>AV101 * (Percentages!AV$18 * 2)</f>
        <v>51.76112998</v>
      </c>
      <c r="AW173" s="12">
        <f>AW101 * (Percentages!AW$18 * 2)</f>
        <v>63.81461676</v>
      </c>
      <c r="AX173" s="12">
        <f>AX101 * (Percentages!AX$18 * 2)</f>
        <v>33.1420373</v>
      </c>
      <c r="AY173" s="12">
        <f>AY101 * (Percentages!AY$18 * 2)</f>
        <v>59.49031787</v>
      </c>
      <c r="AZ173" s="12">
        <f>AZ101 * (Percentages!AZ$18 * 2)</f>
        <v>97.65064562</v>
      </c>
      <c r="BA173" s="12">
        <f>BA101 * (Percentages!BA$18 * 2)</f>
        <v>93.19353119</v>
      </c>
      <c r="BB173" s="12">
        <f>BB101 * (Percentages!BB$18 * 2)</f>
        <v>59.22218285</v>
      </c>
    </row>
    <row r="174">
      <c r="A174" s="2" t="s">
        <v>100</v>
      </c>
      <c r="B174" s="8">
        <f>B102 * (Percentages!B$17 * 3)</f>
        <v>97.00752394</v>
      </c>
      <c r="C174" s="8">
        <f>C102 * (Percentages!C$17 * 3)</f>
        <v>51.96407422</v>
      </c>
      <c r="D174" s="5">
        <v>0.0</v>
      </c>
      <c r="E174" s="8">
        <f>E102 * (Percentages!E$17 * 3)</f>
        <v>108.1806974</v>
      </c>
      <c r="F174" s="8">
        <f>F102 * (Percentages!F$17 * 3)</f>
        <v>131.3622754</v>
      </c>
      <c r="G174" s="8">
        <f>G102 * (Percentages!G$17 * 3)</f>
        <v>34.37721474</v>
      </c>
      <c r="H174" s="8">
        <f>H102 * (Percentages!H$17 * 3)</f>
        <v>153.030303</v>
      </c>
      <c r="I174" s="8">
        <f>I102 * (Percentages!I$17 * 3.07)</f>
        <v>0</v>
      </c>
      <c r="J174" s="8">
        <f>J102 * (Percentages!J$17 * 2)</f>
        <v>35.99141784</v>
      </c>
      <c r="K174" s="8">
        <f>K102 * (Percentages!K$17 * 2)</f>
        <v>26.28510864</v>
      </c>
      <c r="L174" s="8">
        <f>L102 * (Percentages!L$17 * 2)</f>
        <v>45.41889483</v>
      </c>
      <c r="M174" s="8">
        <f>M102 * (Percentages!M$17 * 2)</f>
        <v>63.92629341</v>
      </c>
      <c r="N174" s="8">
        <f>N102 * (Percentages!N$17 * 2)</f>
        <v>69.74409099</v>
      </c>
      <c r="O174" s="8">
        <f>O102 * (Percentages!O$17 * 2)</f>
        <v>37.78484367</v>
      </c>
      <c r="P174" s="8">
        <f>P102 * (Percentages!P$17 * 2)</f>
        <v>18.34862385</v>
      </c>
      <c r="Q174" s="8">
        <f>Q102 * (Percentages!Q$17 * 2)</f>
        <v>41.76292874</v>
      </c>
      <c r="R174" s="8">
        <f>R102 * (Percentages!R$17 * 2)</f>
        <v>72.59358289</v>
      </c>
      <c r="S174" s="8">
        <f>S102 * (Percentages!S$17 * 2)</f>
        <v>31.8597561</v>
      </c>
      <c r="T174" s="8">
        <f>T102 * (Percentages!T$17 * 2)</f>
        <v>62.20010663</v>
      </c>
      <c r="U174" s="8">
        <f>U102 * (Percentages!U$17 * 2)</f>
        <v>38.59617467</v>
      </c>
      <c r="V174" s="8">
        <f>V102 * (Percentages!V$17 * 2)</f>
        <v>24.50378925</v>
      </c>
      <c r="W174" s="8">
        <f>W102 * (Percentages!W$17 * 2)</f>
        <v>58.93146249</v>
      </c>
      <c r="X174" s="8">
        <f>X102 * (Percentages!X$17 * 2)</f>
        <v>98.63348416</v>
      </c>
      <c r="Y174" s="8">
        <f>Y102 * (Percentages!Y$17 * 2)</f>
        <v>30.97094259</v>
      </c>
      <c r="Z174" s="8">
        <f>Z102 * (Percentages!Z$17 * 2)</f>
        <v>93.55067328</v>
      </c>
      <c r="AA174" s="8">
        <f>AA102 * (Percentages!AA$17 * 2)</f>
        <v>67.05882353</v>
      </c>
      <c r="AB174" s="8">
        <f>AB102 * (Percentages!AB$17 * 2)</f>
        <v>75.23076923</v>
      </c>
      <c r="AC174" s="8">
        <f>AC102 * (Percentages!AC$17 * 2)</f>
        <v>54.16289593</v>
      </c>
      <c r="AD174" s="8">
        <f>AD102 * (Percentages!AD$17 * 2)</f>
        <v>100.6097561</v>
      </c>
      <c r="AE174" s="8">
        <f>AE102 * (Percentages!AE$17 * 2)</f>
        <v>43.45172031</v>
      </c>
      <c r="AF174" s="12">
        <f>AF102 * (Percentages!AF$18 * 3)</f>
        <v>58.51393189</v>
      </c>
      <c r="AG174" s="11">
        <v>0.0</v>
      </c>
      <c r="AH174" s="12">
        <f>AH102 * (Percentages!AH$18 * 3)</f>
        <v>79.74497956</v>
      </c>
      <c r="AI174" s="12">
        <f>AI102 * (Percentages!AI$18 * 2)</f>
        <v>81.37254902</v>
      </c>
      <c r="AJ174" s="12">
        <f>AJ102 * (Percentages!AJ$18 * 2)</f>
        <v>37.44553377</v>
      </c>
      <c r="AK174" s="12">
        <f>AK102 * (Percentages!AK$18 * 2)</f>
        <v>47.66672626</v>
      </c>
      <c r="AL174" s="12">
        <f>AL102 * (Percentages!AL$18 * 2)</f>
        <v>28.90653194</v>
      </c>
      <c r="AM174" s="12">
        <f>AM102 * (Percentages!AM$18 * 2)</f>
        <v>42.15095677</v>
      </c>
      <c r="AN174" s="12">
        <f>AN102 * (Percentages!AN$18 * 2)</f>
        <v>69.99821205</v>
      </c>
      <c r="AO174" s="12">
        <f>AO102 * (Percentages!AO$18 * 2)</f>
        <v>106.0962567</v>
      </c>
      <c r="AP174" s="12">
        <f>AP102 * (Percentages!AP$18 * 2)</f>
        <v>83.6199095</v>
      </c>
      <c r="AQ174" s="12">
        <f>AQ102 * (Percentages!AQ$18 * 2)</f>
        <v>100.9411765</v>
      </c>
      <c r="AR174" s="12">
        <f>AR102 * (Percentages!AR$18 * 2)</f>
        <v>26.64253394</v>
      </c>
      <c r="AS174" s="12">
        <f>AS102 * (Percentages!AS$18 * 2)</f>
        <v>46.50238474</v>
      </c>
      <c r="AT174" s="12">
        <f>AT102 * (Percentages!AT$18 * 2)</f>
        <v>41.01604278</v>
      </c>
      <c r="AU174" s="12">
        <f>AU102 * (Percentages!AU$18 * 2)</f>
        <v>44.02049108</v>
      </c>
      <c r="AV174" s="12">
        <f>AV102 * (Percentages!AV$18 * 2)</f>
        <v>63.83872698</v>
      </c>
      <c r="AW174" s="12">
        <f>AW102 * (Percentages!AW$18 * 2)</f>
        <v>7.976827094</v>
      </c>
      <c r="AX174" s="12">
        <f>AX102 * (Percentages!AX$18 * 2)</f>
        <v>23.67288379</v>
      </c>
      <c r="AY174" s="12">
        <f>AY102 * (Percentages!AY$18 * 2)</f>
        <v>16.77932042</v>
      </c>
      <c r="AZ174" s="12">
        <f>AZ102 * (Percentages!AZ$18 * 2)</f>
        <v>63.62087518</v>
      </c>
      <c r="BA174" s="12">
        <f>BA102 * (Percentages!BA$18 * 2)</f>
        <v>57.2240981</v>
      </c>
      <c r="BB174" s="12">
        <f>BB102 * (Percentages!BB$18 * 2)</f>
        <v>65.99043232</v>
      </c>
    </row>
    <row r="175">
      <c r="A175" s="2" t="s">
        <v>68</v>
      </c>
      <c r="B175" s="8">
        <f>B103 * (Percentages!B$17 * 3)</f>
        <v>97.00752394</v>
      </c>
      <c r="C175" s="8">
        <f>C103 * (Percentages!C$17 * 3)</f>
        <v>164.5529017</v>
      </c>
      <c r="D175" s="5">
        <v>0.0</v>
      </c>
      <c r="E175" s="8">
        <f>E103 * (Percentages!E$17 * 3)</f>
        <v>166.9073617</v>
      </c>
      <c r="F175" s="8">
        <f>F103 * (Percentages!F$17 * 3)</f>
        <v>122.6047904</v>
      </c>
      <c r="G175" s="8">
        <f>G103 * (Percentages!G$17 * 3)</f>
        <v>142.7976612</v>
      </c>
      <c r="H175" s="8">
        <f>H103 * (Percentages!H$17 * 3)</f>
        <v>99.01960784</v>
      </c>
      <c r="I175" s="8">
        <f>I103 * (Percentages!I$17 * 3.07)</f>
        <v>0</v>
      </c>
      <c r="J175" s="8">
        <f>J103 * (Percentages!J$17 * 2)</f>
        <v>103.0663329</v>
      </c>
      <c r="K175" s="8">
        <f>K103 * (Percentages!K$17 * 2)</f>
        <v>90.35506094</v>
      </c>
      <c r="L175" s="8">
        <f>L103 * (Percentages!L$17 * 2)</f>
        <v>98.9483066</v>
      </c>
      <c r="M175" s="8">
        <f>M103 * (Percentages!M$17 * 2)</f>
        <v>77.9588944</v>
      </c>
      <c r="N175" s="8">
        <f>N103 * (Percentages!N$17 * 2)</f>
        <v>38.58183757</v>
      </c>
      <c r="O175" s="8">
        <f>O103 * (Percentages!O$17 * 2)</f>
        <v>106.7832538</v>
      </c>
      <c r="P175" s="8">
        <f>P103 * (Percentages!P$17 * 2)</f>
        <v>82.56880734</v>
      </c>
      <c r="Q175" s="8">
        <f>Q103 * (Percentages!Q$17 * 2)</f>
        <v>50.11551448</v>
      </c>
      <c r="R175" s="8">
        <f>R103 * (Percentages!R$17 * 2)</f>
        <v>48.39572193</v>
      </c>
      <c r="S175" s="8">
        <f>S103 * (Percentages!S$17 * 2)</f>
        <v>21.79878049</v>
      </c>
      <c r="T175" s="8">
        <f>T103 * (Percentages!T$17 * 2)</f>
        <v>9.330015994</v>
      </c>
      <c r="U175" s="8">
        <f>U103 * (Percentages!U$17 * 2)</f>
        <v>3.356189101</v>
      </c>
      <c r="V175" s="8">
        <f>V103 * (Percentages!V$17 * 2)</f>
        <v>112.0173223</v>
      </c>
      <c r="W175" s="8">
        <f>W103 * (Percentages!W$17 * 2)</f>
        <v>106.4040295</v>
      </c>
      <c r="X175" s="8">
        <f>X103 * (Percentages!X$17 * 2)</f>
        <v>28.18099548</v>
      </c>
      <c r="Y175" s="8">
        <f>Y103 * (Percentages!Y$17 * 2)</f>
        <v>92.91282778</v>
      </c>
      <c r="Z175" s="8">
        <f>Z103 * (Percentages!Z$17 * 2)</f>
        <v>56.13040397</v>
      </c>
      <c r="AA175" s="8">
        <f>AA103 * (Percentages!AA$17 * 2)</f>
        <v>41.14973262</v>
      </c>
      <c r="AB175" s="8">
        <f>AB103 * (Percentages!AB$17 * 2)</f>
        <v>61.95475113</v>
      </c>
      <c r="AC175" s="8">
        <f>AC103 * (Percentages!AC$17 * 2)</f>
        <v>18.57013575</v>
      </c>
      <c r="AD175" s="8">
        <f>AD103 * (Percentages!AD$17 * 2)</f>
        <v>91.46341463</v>
      </c>
      <c r="AE175" s="8">
        <f>AE103 * (Percentages!AE$17 * 2)</f>
        <v>70.42175361</v>
      </c>
      <c r="AF175" s="12">
        <f>AF103 * (Percentages!AF$18 * 3)</f>
        <v>136.5325077</v>
      </c>
      <c r="AG175" s="11">
        <v>0.0</v>
      </c>
      <c r="AH175" s="12">
        <f>AH103 * (Percentages!AH$18 * 3)</f>
        <v>54.02079261</v>
      </c>
      <c r="AI175" s="12">
        <f>AI103 * (Percentages!AI$18 * 2)</f>
        <v>13.31550802</v>
      </c>
      <c r="AJ175" s="12">
        <f>AJ103 * (Percentages!AJ$18 * 2)</f>
        <v>88.37145969</v>
      </c>
      <c r="AK175" s="12">
        <f>AK103 * (Percentages!AK$18 * 2)</f>
        <v>89.18290721</v>
      </c>
      <c r="AL175" s="12">
        <f>AL103 * (Percentages!AL$18 * 2)</f>
        <v>81.90184049</v>
      </c>
      <c r="AM175" s="12">
        <f>AM103 * (Percentages!AM$18 * 2)</f>
        <v>63.22643515</v>
      </c>
      <c r="AN175" s="12">
        <f>AN103 * (Percentages!AN$18 * 2)</f>
        <v>20.2217057</v>
      </c>
      <c r="AO175" s="12">
        <f>AO103 * (Percentages!AO$18 * 2)</f>
        <v>14.9197861</v>
      </c>
      <c r="AP175" s="12">
        <f>AP103 * (Percentages!AP$18 * 2)</f>
        <v>34.96832579</v>
      </c>
      <c r="AQ175" s="12">
        <f>AQ103 * (Percentages!AQ$18 * 2)</f>
        <v>19.88235294</v>
      </c>
      <c r="AR175" s="12">
        <f>AR103 * (Percentages!AR$18 * 2)</f>
        <v>16.65158371</v>
      </c>
      <c r="AS175" s="12">
        <f>AS103 * (Percentages!AS$18 * 2)</f>
        <v>10.33386328</v>
      </c>
      <c r="AT175" s="12">
        <f>AT103 * (Percentages!AT$18 * 2)</f>
        <v>66.25668449</v>
      </c>
      <c r="AU175" s="12">
        <f>AU103 * (Percentages!AU$18 * 2)</f>
        <v>59.74209504</v>
      </c>
      <c r="AV175" s="12">
        <f>AV103 * (Percentages!AV$18 * 2)</f>
        <v>20.70445199</v>
      </c>
      <c r="AW175" s="12">
        <f>AW103 * (Percentages!AW$18 * 2)</f>
        <v>9.572192513</v>
      </c>
      <c r="AX175" s="12">
        <f>AX103 * (Percentages!AX$18 * 2)</f>
        <v>1.578192253</v>
      </c>
      <c r="AY175" s="12">
        <f>AY103 * (Percentages!AY$18 * 2)</f>
        <v>70.16806723</v>
      </c>
      <c r="AZ175" s="12">
        <f>AZ103 * (Percentages!AZ$18 * 2)</f>
        <v>5.918220947</v>
      </c>
      <c r="BA175" s="12">
        <f>BA103 * (Percentages!BA$18 * 2)</f>
        <v>103.0033766</v>
      </c>
      <c r="BB175" s="12">
        <f>BB103 * (Percentages!BB$18 * 2)</f>
        <v>27.07299787</v>
      </c>
    </row>
    <row r="176">
      <c r="A176" s="2" t="s">
        <v>101</v>
      </c>
      <c r="B176" s="8">
        <f>B104 * (Percentages!B$17 * 3)</f>
        <v>0</v>
      </c>
      <c r="C176" s="8">
        <f>C104 * (Percentages!C$17 * 3)</f>
        <v>77.94611133</v>
      </c>
      <c r="D176" s="5">
        <v>0.0</v>
      </c>
      <c r="E176" s="8">
        <f>E104 * (Percentages!E$17 * 3)</f>
        <v>24.72701656</v>
      </c>
      <c r="F176" s="8">
        <f>F104 * (Percentages!F$17 * 3)</f>
        <v>26.27245509</v>
      </c>
      <c r="G176" s="8">
        <f>G104 * (Percentages!G$17 * 3)</f>
        <v>95.19844082</v>
      </c>
      <c r="H176" s="8">
        <f>H104 * (Percentages!H$17 * 3)</f>
        <v>0</v>
      </c>
      <c r="I176" s="8">
        <f>I104 * (Percentages!I$17 * 3.07)</f>
        <v>0</v>
      </c>
      <c r="J176" s="8">
        <f>J104 * (Percentages!J$17 * 2)</f>
        <v>45.80725907</v>
      </c>
      <c r="K176" s="8">
        <f>K104 * (Percentages!K$17 * 2)</f>
        <v>16.4281929</v>
      </c>
      <c r="L176" s="8">
        <f>L104 * (Percentages!L$17 * 2)</f>
        <v>84.34937611</v>
      </c>
      <c r="M176" s="8">
        <f>M104 * (Percentages!M$17 * 2)</f>
        <v>21.82849043</v>
      </c>
      <c r="N176" s="8">
        <f>N104 * (Percentages!N$17 * 2)</f>
        <v>4.451750489</v>
      </c>
      <c r="O176" s="8">
        <f>O104 * (Percentages!O$17 * 2)</f>
        <v>100.2119767</v>
      </c>
      <c r="P176" s="8">
        <f>P104 * (Percentages!P$17 * 2)</f>
        <v>79.51070336</v>
      </c>
      <c r="Q176" s="8">
        <f>Q104 * (Percentages!Q$17 * 2)</f>
        <v>68.49120313</v>
      </c>
      <c r="R176" s="8">
        <f>R104 * (Percentages!R$17 * 2)</f>
        <v>19.35828877</v>
      </c>
      <c r="S176" s="8">
        <f>S104 * (Percentages!S$17 * 2)</f>
        <v>3.353658537</v>
      </c>
      <c r="T176" s="8">
        <f>T104 * (Percentages!T$17 * 2)</f>
        <v>34.21005865</v>
      </c>
      <c r="U176" s="8">
        <f>U104 * (Percentages!U$17 * 2)</f>
        <v>1.678094551</v>
      </c>
      <c r="V176" s="8">
        <f>V104 * (Percentages!V$17 * 2)</f>
        <v>29.75460123</v>
      </c>
      <c r="W176" s="8">
        <f>W104 * (Percentages!W$17 * 2)</f>
        <v>21.2808059</v>
      </c>
      <c r="X176" s="8">
        <f>X104 * (Percentages!X$17 * 2)</f>
        <v>18.78733032</v>
      </c>
      <c r="Y176" s="8">
        <f>Y104 * (Percentages!Y$17 * 2)</f>
        <v>32.6009922</v>
      </c>
      <c r="Z176" s="8">
        <f>Z104 * (Percentages!Z$17 * 2)</f>
        <v>24.94684621</v>
      </c>
      <c r="AA176" s="8">
        <f>AA104 * (Percentages!AA$17 * 2)</f>
        <v>25.90909091</v>
      </c>
      <c r="AB176" s="8">
        <f>AB104 * (Percentages!AB$17 * 2)</f>
        <v>33.92760181</v>
      </c>
      <c r="AC176" s="8">
        <f>AC104 * (Percentages!AC$17 * 2)</f>
        <v>68.09049774</v>
      </c>
      <c r="AD176" s="8">
        <f>AD104 * (Percentages!AD$17 * 2)</f>
        <v>1.524390244</v>
      </c>
      <c r="AE176" s="8">
        <f>AE104 * (Percentages!AE$17 * 2)</f>
        <v>20.97669256</v>
      </c>
      <c r="AF176" s="12">
        <f>AF104 * (Percentages!AF$18 * 3)</f>
        <v>58.51393189</v>
      </c>
      <c r="AG176" s="11">
        <v>0.0</v>
      </c>
      <c r="AH176" s="12">
        <f>AH104 * (Percentages!AH$18 * 3)</f>
        <v>46.30353652</v>
      </c>
      <c r="AI176" s="12">
        <f>AI104 * (Percentages!AI$18 * 2)</f>
        <v>23.67201426</v>
      </c>
      <c r="AJ176" s="12">
        <f>AJ104 * (Percentages!AJ$18 * 2)</f>
        <v>94.3627451</v>
      </c>
      <c r="AK176" s="12">
        <f>AK104 * (Percentages!AK$18 * 2)</f>
        <v>93.7958162</v>
      </c>
      <c r="AL176" s="12">
        <f>AL104 * (Percentages!AL$18 * 2)</f>
        <v>104.3846987</v>
      </c>
      <c r="AM176" s="12">
        <f>AM104 * (Percentages!AM$18 * 2)</f>
        <v>95.65024805</v>
      </c>
      <c r="AN176" s="12">
        <f>AN104 * (Percentages!AN$18 * 2)</f>
        <v>43.55444305</v>
      </c>
      <c r="AO176" s="12">
        <f>AO104 * (Percentages!AO$18 * 2)</f>
        <v>14.9197861</v>
      </c>
      <c r="AP176" s="12">
        <f>AP104 * (Percentages!AP$18 * 2)</f>
        <v>59.29411765</v>
      </c>
      <c r="AQ176" s="12">
        <f>AQ104 * (Percentages!AQ$18 * 2)</f>
        <v>21.41176471</v>
      </c>
      <c r="AR176" s="12">
        <f>AR104 * (Percentages!AR$18 * 2)</f>
        <v>38.29864253</v>
      </c>
      <c r="AS176" s="12">
        <f>AS104 * (Percentages!AS$18 * 2)</f>
        <v>6.889242183</v>
      </c>
      <c r="AT176" s="12">
        <f>AT104 * (Percentages!AT$18 * 2)</f>
        <v>88.34224599</v>
      </c>
      <c r="AU176" s="12">
        <f>AU104 * (Percentages!AU$18 * 2)</f>
        <v>92.75746335</v>
      </c>
      <c r="AV176" s="12">
        <f>AV104 * (Percentages!AV$18 * 2)</f>
        <v>12.077597</v>
      </c>
      <c r="AW176" s="12">
        <f>AW104 * (Percentages!AW$18 * 2)</f>
        <v>65.40998217</v>
      </c>
      <c r="AX176" s="12">
        <f>AX104 * (Percentages!AX$18 * 2)</f>
        <v>82.06599713</v>
      </c>
      <c r="AY176" s="12">
        <f>AY104 * (Percentages!AY$18 * 2)</f>
        <v>91.52356595</v>
      </c>
      <c r="AZ176" s="12">
        <f>AZ104 * (Percentages!AZ$18 * 2)</f>
        <v>82.85509326</v>
      </c>
      <c r="BA176" s="12">
        <f>BA104 * (Percentages!BA$18 * 2)</f>
        <v>101.3684023</v>
      </c>
      <c r="BB176" s="12">
        <f>BB104 * (Percentages!BB$18 * 2)</f>
        <v>74.45074415</v>
      </c>
    </row>
    <row r="177">
      <c r="A177" s="2" t="s">
        <v>69</v>
      </c>
      <c r="B177" s="8">
        <f>B105 * (Percentages!B$17 * 3)</f>
        <v>0</v>
      </c>
      <c r="C177" s="8">
        <f>C105 * (Percentages!C$17 * 3)</f>
        <v>187.6480458</v>
      </c>
      <c r="D177" s="5">
        <v>0.0</v>
      </c>
      <c r="E177" s="8">
        <f>E105 * (Percentages!E$17 * 3)</f>
        <v>207.0887636</v>
      </c>
      <c r="F177" s="8">
        <f>F105 * (Percentages!F$17 * 3)</f>
        <v>70.05988024</v>
      </c>
      <c r="G177" s="8">
        <f>G105 * (Percentages!G$17 * 3)</f>
        <v>169.2416726</v>
      </c>
      <c r="H177" s="8">
        <f>H105 * (Percentages!H$17 * 3)</f>
        <v>120.0237671</v>
      </c>
      <c r="I177" s="8">
        <f>I105 * (Percentages!I$17 * 3.07)</f>
        <v>0</v>
      </c>
      <c r="J177" s="8">
        <f>J105 * (Percentages!J$17 * 2)</f>
        <v>75.25478276</v>
      </c>
      <c r="K177" s="8">
        <f>K105 * (Percentages!K$17 * 2)</f>
        <v>67.35559089</v>
      </c>
      <c r="L177" s="8">
        <f>L105 * (Percentages!L$17 * 2)</f>
        <v>71.37254902</v>
      </c>
      <c r="M177" s="8">
        <f>M105 * (Percentages!M$17 * 2)</f>
        <v>68.60382707</v>
      </c>
      <c r="N177" s="8">
        <f>N105 * (Percentages!N$17 * 2)</f>
        <v>57.87275635</v>
      </c>
      <c r="O177" s="8">
        <f>O105 * (Percentages!O$17 * 2)</f>
        <v>78.85532591</v>
      </c>
      <c r="P177" s="8">
        <f>P105 * (Percentages!P$17 * 2)</f>
        <v>51.98776758</v>
      </c>
      <c r="Q177" s="8">
        <f>Q105 * (Percentages!Q$17 * 2)</f>
        <v>50.11551448</v>
      </c>
      <c r="R177" s="8">
        <f>R105 * (Percentages!R$17 * 2)</f>
        <v>48.39572193</v>
      </c>
      <c r="S177" s="8">
        <f>S105 * (Percentages!S$17 * 2)</f>
        <v>102.2865854</v>
      </c>
      <c r="T177" s="8">
        <f>T105 * (Percentages!T$17 * 2)</f>
        <v>71.53012262</v>
      </c>
      <c r="U177" s="8">
        <f>U105 * (Percentages!U$17 * 2)</f>
        <v>97.32948394</v>
      </c>
      <c r="V177" s="8">
        <f>V105 * (Percentages!V$17 * 2)</f>
        <v>70.01082642</v>
      </c>
      <c r="W177" s="8">
        <f>W105 * (Percentages!W$17 * 2)</f>
        <v>90.03417881</v>
      </c>
      <c r="X177" s="8">
        <f>X105 * (Percentages!X$17 * 2)</f>
        <v>90.80542986</v>
      </c>
      <c r="Y177" s="8">
        <f>Y105 * (Percentages!Y$17 * 2)</f>
        <v>52.16158753</v>
      </c>
      <c r="Z177" s="8">
        <f>Z105 * (Percentages!Z$17 * 2)</f>
        <v>1.559177888</v>
      </c>
      <c r="AA177" s="8">
        <f>AA105 * (Percentages!AA$17 * 2)</f>
        <v>1.524064171</v>
      </c>
      <c r="AB177" s="8">
        <f>AB105 * (Percentages!AB$17 * 2)</f>
        <v>81.13122172</v>
      </c>
      <c r="AC177" s="8">
        <f>AC105 * (Percentages!AC$17 * 2)</f>
        <v>10.83257919</v>
      </c>
      <c r="AD177" s="8">
        <f>AD105 * (Percentages!AD$17 * 2)</f>
        <v>60.97560976</v>
      </c>
      <c r="AE177" s="8">
        <f>AE105 * (Percentages!AE$17 * 2)</f>
        <v>13.48501665</v>
      </c>
      <c r="AF177" s="12">
        <f>AF105 * (Percentages!AF$18 * 3)</f>
        <v>158.4752322</v>
      </c>
      <c r="AG177" s="11">
        <v>0.0</v>
      </c>
      <c r="AH177" s="12">
        <f>AH105 * (Percentages!AH$18 * 3)</f>
        <v>172.3520526</v>
      </c>
      <c r="AI177" s="12">
        <f>AI105 * (Percentages!AI$18 * 2)</f>
        <v>38.46702317</v>
      </c>
      <c r="AJ177" s="12">
        <f>AJ105 * (Percentages!AJ$18 * 2)</f>
        <v>86.87363834</v>
      </c>
      <c r="AK177" s="12">
        <f>AK105 * (Percentages!AK$18 * 2)</f>
        <v>84.56999821</v>
      </c>
      <c r="AL177" s="12">
        <f>AL105 * (Percentages!AL$18 * 2)</f>
        <v>96.35510646</v>
      </c>
      <c r="AM177" s="12">
        <f>AM105 * (Percentages!AM$18 * 2)</f>
        <v>59.98405386</v>
      </c>
      <c r="AN177" s="12">
        <f>AN105 * (Percentages!AN$18 * 2)</f>
        <v>104.2195602</v>
      </c>
      <c r="AO177" s="12">
        <f>AO105 * (Percentages!AO$18 * 2)</f>
        <v>111.0695187</v>
      </c>
      <c r="AP177" s="12">
        <f>AP105 * (Percentages!AP$18 * 2)</f>
        <v>101.8642534</v>
      </c>
      <c r="AQ177" s="12">
        <f>AQ105 * (Percentages!AQ$18 * 2)</f>
        <v>99.41176471</v>
      </c>
      <c r="AR177" s="12">
        <f>AR105 * (Percentages!AR$18 * 2)</f>
        <v>79.92760181</v>
      </c>
      <c r="AS177" s="12">
        <f>AS105 * (Percentages!AS$18 * 2)</f>
        <v>113.672496</v>
      </c>
      <c r="AT177" s="12">
        <f>AT105 * (Percentages!AT$18 * 2)</f>
        <v>47.32620321</v>
      </c>
      <c r="AU177" s="12">
        <f>AU105 * (Percentages!AU$18 * 2)</f>
        <v>37.7318495</v>
      </c>
      <c r="AV177" s="12">
        <f>AV105 * (Percentages!AV$18 * 2)</f>
        <v>103.52226</v>
      </c>
      <c r="AW177" s="12">
        <f>AW105 * (Percentages!AW$18 * 2)</f>
        <v>86.14973262</v>
      </c>
      <c r="AX177" s="12">
        <f>AX105 * (Percentages!AX$18 * 2)</f>
        <v>97.84791966</v>
      </c>
      <c r="AY177" s="12">
        <f>AY105 * (Percentages!AY$18 * 2)</f>
        <v>73.21885276</v>
      </c>
      <c r="AZ177" s="12">
        <f>AZ105 * (Percentages!AZ$18 * 2)</f>
        <v>29.59110473</v>
      </c>
      <c r="BA177" s="12">
        <f>BA105 * (Percentages!BA$18 * 2)</f>
        <v>89.92358273</v>
      </c>
      <c r="BB177" s="12">
        <f>BB105 * (Percentages!BB$18 * 2)</f>
        <v>113.3681786</v>
      </c>
    </row>
    <row r="178">
      <c r="A178" s="2" t="s">
        <v>102</v>
      </c>
      <c r="B178" s="8">
        <f>B106 * (Percentages!B$17 * 3)</f>
        <v>0</v>
      </c>
      <c r="C178" s="8">
        <f>C106 * (Percentages!C$17 * 3)</f>
        <v>51.96407422</v>
      </c>
      <c r="D178" s="5">
        <v>0.0</v>
      </c>
      <c r="E178" s="8">
        <f>E106 * (Percentages!E$17 * 3)</f>
        <v>18.54526242</v>
      </c>
      <c r="F178" s="8">
        <f>F106 * (Percentages!F$17 * 3)</f>
        <v>29.19161677</v>
      </c>
      <c r="G178" s="8">
        <f>G106 * (Percentages!G$17 * 3)</f>
        <v>23.79961021</v>
      </c>
      <c r="H178" s="8">
        <f>H106 * (Percentages!H$17 * 3)</f>
        <v>0</v>
      </c>
      <c r="I178" s="8">
        <f>I106 * (Percentages!I$17 * 3.07)</f>
        <v>0</v>
      </c>
      <c r="J178" s="8">
        <f>J106 * (Percentages!J$17 * 2)</f>
        <v>8.179867692</v>
      </c>
      <c r="K178" s="8">
        <f>K106 * (Percentages!K$17 * 2)</f>
        <v>21.35665077</v>
      </c>
      <c r="L178" s="8">
        <f>L106 * (Percentages!L$17 * 2)</f>
        <v>6.488413547</v>
      </c>
      <c r="M178" s="8">
        <f>M106 * (Percentages!M$17 * 2)</f>
        <v>0</v>
      </c>
      <c r="N178" s="8">
        <f>N106 * (Percentages!N$17 * 2)</f>
        <v>0</v>
      </c>
      <c r="O178" s="8">
        <f>O106 * (Percentages!O$17 * 2)</f>
        <v>0</v>
      </c>
      <c r="P178" s="8">
        <f>P106 * (Percentages!P$17 * 2)</f>
        <v>71.86544343</v>
      </c>
      <c r="Q178" s="8">
        <f>Q106 * (Percentages!Q$17 * 2)</f>
        <v>56.79758308</v>
      </c>
      <c r="R178" s="8">
        <f>R106 * (Percentages!R$17 * 2)</f>
        <v>14.51871658</v>
      </c>
      <c r="S178" s="8">
        <f>S106 * (Percentages!S$17 * 2)</f>
        <v>0</v>
      </c>
      <c r="T178" s="8">
        <f>T106 * (Percentages!T$17 * 2)</f>
        <v>0</v>
      </c>
      <c r="U178" s="8">
        <f>U106 * (Percentages!U$17 * 2)</f>
        <v>8.390472754</v>
      </c>
      <c r="V178" s="8">
        <f>V106 * (Percentages!V$17 * 2)</f>
        <v>29.75460123</v>
      </c>
      <c r="W178" s="8">
        <f>W106 * (Percentages!W$17 * 2)</f>
        <v>106.4040295</v>
      </c>
      <c r="X178" s="8">
        <f>X106 * (Percentages!X$17 * 2)</f>
        <v>10.95927602</v>
      </c>
      <c r="Y178" s="8">
        <f>Y106 * (Percentages!Y$17 * 2)</f>
        <v>4.890148831</v>
      </c>
      <c r="Z178" s="8">
        <f>Z106 * (Percentages!Z$17 * 2)</f>
        <v>3.118355776</v>
      </c>
      <c r="AA178" s="8">
        <f>AA106 * (Percentages!AA$17 * 2)</f>
        <v>9.144385027</v>
      </c>
      <c r="AB178" s="8">
        <f>AB106 * (Percentages!AB$17 * 2)</f>
        <v>33.92760181</v>
      </c>
      <c r="AC178" s="8">
        <f>AC106 * (Percentages!AC$17 * 2)</f>
        <v>24.760181</v>
      </c>
      <c r="AD178" s="8">
        <f>AD106 * (Percentages!AD$17 * 2)</f>
        <v>30.48780488</v>
      </c>
      <c r="AE178" s="8">
        <f>AE106 * (Percentages!AE$17 * 2)</f>
        <v>11.98668147</v>
      </c>
      <c r="AF178" s="12">
        <f>AF106 * (Percentages!AF$18 * 3)</f>
        <v>21.94272446</v>
      </c>
      <c r="AG178" s="11">
        <v>0.0</v>
      </c>
      <c r="AH178" s="12">
        <f>AH106 * (Percentages!AH$18 * 3)</f>
        <v>72.02772348</v>
      </c>
      <c r="AI178" s="12">
        <f>AI106 * (Percentages!AI$18 * 2)</f>
        <v>32.54901961</v>
      </c>
      <c r="AJ178" s="12">
        <f>AJ106 * (Percentages!AJ$18 * 2)</f>
        <v>95.86056645</v>
      </c>
      <c r="AK178" s="12">
        <f>AK106 * (Percentages!AK$18 * 2)</f>
        <v>93.7958162</v>
      </c>
      <c r="AL178" s="12">
        <f>AL106 * (Percentages!AL$18 * 2)</f>
        <v>65.84265608</v>
      </c>
      <c r="AM178" s="12">
        <f>AM106 * (Percentages!AM$18 * 2)</f>
        <v>0</v>
      </c>
      <c r="AN178" s="12">
        <f>AN106 * (Percentages!AN$18 * 2)</f>
        <v>87.10888611</v>
      </c>
      <c r="AO178" s="12">
        <f>AO106 * (Percentages!AO$18 * 2)</f>
        <v>31.4973262</v>
      </c>
      <c r="AP178" s="12">
        <f>AP106 * (Percentages!AP$18 * 2)</f>
        <v>89.70135747</v>
      </c>
      <c r="AQ178" s="12">
        <f>AQ106 * (Percentages!AQ$18 * 2)</f>
        <v>97.88235294</v>
      </c>
      <c r="AR178" s="12">
        <f>AR106 * (Percentages!AR$18 * 2)</f>
        <v>31.63800905</v>
      </c>
      <c r="AS178" s="12">
        <f>AS106 * (Percentages!AS$18 * 2)</f>
        <v>1.722310546</v>
      </c>
      <c r="AT178" s="12">
        <f>AT106 * (Percentages!AT$18 * 2)</f>
        <v>80.45454545</v>
      </c>
      <c r="AU178" s="12">
        <f>AU106 * (Percentages!AU$18 * 2)</f>
        <v>73.8915386</v>
      </c>
      <c r="AV178" s="12">
        <f>AV106 * (Percentages!AV$18 * 2)</f>
        <v>94.89540497</v>
      </c>
      <c r="AW178" s="12">
        <f>AW106 * (Percentages!AW$18 * 2)</f>
        <v>41.47950089</v>
      </c>
      <c r="AX178" s="12">
        <f>AX106 * (Percentages!AX$18 * 2)</f>
        <v>15.78192253</v>
      </c>
      <c r="AY178" s="12">
        <f>AY106 * (Percentages!AY$18 * 2)</f>
        <v>57.9649251</v>
      </c>
      <c r="AZ178" s="12">
        <f>AZ106 * (Percentages!AZ$18 * 2)</f>
        <v>10.35688666</v>
      </c>
      <c r="BA178" s="12">
        <f>BA106 * (Percentages!BA$18 * 2)</f>
        <v>68.66891772</v>
      </c>
      <c r="BB178" s="12">
        <f>BB106 * (Percentages!BB$18 * 2)</f>
        <v>93.06343019</v>
      </c>
    </row>
    <row r="179">
      <c r="A179" s="2" t="s">
        <v>103</v>
      </c>
      <c r="B179" s="8">
        <f>B107 * (Percentages!B$17 * 3)</f>
        <v>97.00752394</v>
      </c>
      <c r="C179" s="8">
        <f>C107 * (Percentages!C$17 * 3)</f>
        <v>2.886893012</v>
      </c>
      <c r="D179" s="5">
        <v>0.0</v>
      </c>
      <c r="E179" s="8">
        <f>E107 * (Percentages!E$17 * 3)</f>
        <v>117.4533286</v>
      </c>
      <c r="F179" s="8">
        <f>F107 * (Percentages!F$17 * 3)</f>
        <v>145.9580838</v>
      </c>
      <c r="G179" s="8">
        <f>G107 * (Percentages!G$17 * 3)</f>
        <v>158.664068</v>
      </c>
      <c r="H179" s="8">
        <f>H107 * (Percentages!H$17 * 3)</f>
        <v>63.01247772</v>
      </c>
      <c r="I179" s="8">
        <f>I107 * (Percentages!I$17 * 3.07)</f>
        <v>0</v>
      </c>
      <c r="J179" s="8">
        <f>J107 * (Percentages!J$17 * 2)</f>
        <v>89.97854461</v>
      </c>
      <c r="K179" s="8">
        <f>K107 * (Percentages!K$17 * 2)</f>
        <v>105.1404346</v>
      </c>
      <c r="L179" s="8">
        <f>L107 * (Percentages!L$17 * 2)</f>
        <v>38.93048128</v>
      </c>
      <c r="M179" s="8">
        <f>M107 * (Percentages!M$17 * 2)</f>
        <v>71.72218285</v>
      </c>
      <c r="N179" s="8">
        <f>N107 * (Percentages!N$17 * 2)</f>
        <v>77.16367514</v>
      </c>
      <c r="O179" s="8">
        <f>O107 * (Percentages!O$17 * 2)</f>
        <v>50.92739799</v>
      </c>
      <c r="P179" s="8">
        <f>P107 * (Percentages!P$17 * 2)</f>
        <v>68.80733945</v>
      </c>
      <c r="Q179" s="8">
        <f>Q107 * (Percentages!Q$17 * 2)</f>
        <v>35.08086014</v>
      </c>
      <c r="R179" s="8">
        <f>R107 * (Percentages!R$17 * 2)</f>
        <v>64.52762923</v>
      </c>
      <c r="S179" s="8">
        <f>S107 * (Percentages!S$17 * 2)</f>
        <v>93.90243902</v>
      </c>
      <c r="T179" s="8">
        <f>T107 * (Percentages!T$17 * 2)</f>
        <v>21.77003732</v>
      </c>
      <c r="U179" s="8">
        <f>U107 * (Percentages!U$17 * 2)</f>
        <v>70.47997113</v>
      </c>
      <c r="V179" s="8">
        <f>V107 * (Percentages!V$17 * 2)</f>
        <v>99.76542764</v>
      </c>
      <c r="W179" s="8">
        <f>W107 * (Percentages!W$17 * 2)</f>
        <v>37.65065659</v>
      </c>
      <c r="X179" s="8">
        <f>X107 * (Percentages!X$17 * 2)</f>
        <v>48.53393665</v>
      </c>
      <c r="Y179" s="8">
        <f>Y107 * (Percentages!Y$17 * 2)</f>
        <v>96.172927</v>
      </c>
      <c r="Z179" s="8">
        <f>Z107 * (Percentages!Z$17 * 2)</f>
        <v>90.43231751</v>
      </c>
      <c r="AA179" s="8">
        <f>AA107 * (Percentages!AA$17 * 2)</f>
        <v>99.06417112</v>
      </c>
      <c r="AB179" s="8">
        <f>AB107 * (Percentages!AB$17 * 2)</f>
        <v>17.70135747</v>
      </c>
      <c r="AC179" s="8">
        <f>AC107 * (Percentages!AC$17 * 2)</f>
        <v>85.11312217</v>
      </c>
      <c r="AD179" s="8">
        <f>AD107 * (Percentages!AD$17 * 2)</f>
        <v>48.7804878</v>
      </c>
      <c r="AE179" s="8">
        <f>AE107 * (Percentages!AE$17 * 2)</f>
        <v>70.42175361</v>
      </c>
      <c r="AF179" s="12">
        <f>AF107 * (Percentages!AF$18 * 3)</f>
        <v>12.19040248</v>
      </c>
      <c r="AG179" s="11">
        <v>0.0</v>
      </c>
      <c r="AH179" s="12">
        <f>AH107 * (Percentages!AH$18 * 3)</f>
        <v>2.572418696</v>
      </c>
      <c r="AI179" s="12">
        <f>AI107 * (Percentages!AI$18 * 2)</f>
        <v>31.06951872</v>
      </c>
      <c r="AJ179" s="12">
        <f>AJ107 * (Percentages!AJ$18 * 2)</f>
        <v>25.46296296</v>
      </c>
      <c r="AK179" s="12">
        <f>AK107 * (Percentages!AK$18 * 2)</f>
        <v>35.36563562</v>
      </c>
      <c r="AL179" s="12">
        <f>AL107 * (Percentages!AL$18 * 2)</f>
        <v>96.35510646</v>
      </c>
      <c r="AM179" s="12">
        <f>AM107 * (Percentages!AM$18 * 2)</f>
        <v>98.89262934</v>
      </c>
      <c r="AN179" s="12">
        <f>AN107 * (Percentages!AN$18 * 2)</f>
        <v>0</v>
      </c>
      <c r="AO179" s="12">
        <f>AO107 * (Percentages!AO$18 * 2)</f>
        <v>1.657754011</v>
      </c>
      <c r="AP179" s="12">
        <f>AP107 * (Percentages!AP$18 * 2)</f>
        <v>0</v>
      </c>
      <c r="AQ179" s="12">
        <f>AQ107 * (Percentages!AQ$18 * 2)</f>
        <v>4.588235294</v>
      </c>
      <c r="AR179" s="12">
        <f>AR107 * (Percentages!AR$18 * 2)</f>
        <v>43.29411765</v>
      </c>
      <c r="AS179" s="12">
        <f>AS107 * (Percentages!AS$18 * 2)</f>
        <v>0</v>
      </c>
      <c r="AT179" s="12">
        <f>AT107 * (Percentages!AT$18 * 2)</f>
        <v>93.07486631</v>
      </c>
      <c r="AU179" s="12">
        <f>AU107 * (Percentages!AU$18 * 2)</f>
        <v>95.90178414</v>
      </c>
      <c r="AV179" s="12">
        <f>AV107 * (Percentages!AV$18 * 2)</f>
        <v>12.077597</v>
      </c>
      <c r="AW179" s="12">
        <f>AW107 * (Percentages!AW$18 * 2)</f>
        <v>27.12121212</v>
      </c>
      <c r="AX179" s="12">
        <f>AX107 * (Percentages!AX$18 * 2)</f>
        <v>7.890961263</v>
      </c>
      <c r="AY179" s="12">
        <f>AY107 * (Percentages!AY$18 * 2)</f>
        <v>59.49031787</v>
      </c>
      <c r="AZ179" s="12">
        <f>AZ107 * (Percentages!AZ$18 * 2)</f>
        <v>54.74354376</v>
      </c>
      <c r="BA179" s="12">
        <f>BA107 * (Percentages!BA$18 * 2)</f>
        <v>42.50933002</v>
      </c>
      <c r="BB179" s="12">
        <f>BB107 * (Percentages!BB$18 * 2)</f>
        <v>5.076187101</v>
      </c>
    </row>
    <row r="180">
      <c r="A180" s="2" t="s">
        <v>70</v>
      </c>
      <c r="B180" s="8">
        <f>B108 * (Percentages!B$17 * 3)</f>
        <v>97.00752394</v>
      </c>
      <c r="C180" s="8">
        <f>C108 * (Percentages!C$17 * 3)</f>
        <v>20.20825109</v>
      </c>
      <c r="D180" s="5">
        <v>0.0</v>
      </c>
      <c r="E180" s="8">
        <f>E108 * (Percentages!E$17 * 3)</f>
        <v>120.5442057</v>
      </c>
      <c r="F180" s="8">
        <f>F108 * (Percentages!F$17 * 3)</f>
        <v>166.3922156</v>
      </c>
      <c r="G180" s="8">
        <f>G108 * (Percentages!G$17 * 3)</f>
        <v>23.79961021</v>
      </c>
      <c r="H180" s="8">
        <f>H108 * (Percentages!H$17 * 3)</f>
        <v>138.0273321</v>
      </c>
      <c r="I180" s="8">
        <f>I108 * (Percentages!I$17 * 3.07)</f>
        <v>0</v>
      </c>
      <c r="J180" s="8">
        <f>J108 * (Percentages!J$17 * 2)</f>
        <v>29.44752369</v>
      </c>
      <c r="K180" s="8">
        <f>K108 * (Percentages!K$17 * 2)</f>
        <v>57.49867515</v>
      </c>
      <c r="L180" s="8">
        <f>L108 * (Percentages!L$17 * 2)</f>
        <v>14.59893048</v>
      </c>
      <c r="M180" s="8">
        <f>M108 * (Percentages!M$17 * 2)</f>
        <v>60.80793763</v>
      </c>
      <c r="N180" s="8">
        <f>N108 * (Percentages!N$17 * 2)</f>
        <v>66.77625733</v>
      </c>
      <c r="O180" s="8">
        <f>O108 * (Percentages!O$17 * 2)</f>
        <v>34.49920509</v>
      </c>
      <c r="P180" s="8">
        <f>P108 * (Percentages!P$17 * 2)</f>
        <v>18.34862385</v>
      </c>
      <c r="Q180" s="8">
        <f>Q108 * (Percentages!Q$17 * 2)</f>
        <v>6.682068598</v>
      </c>
      <c r="R180" s="8">
        <f>R108 * (Percentages!R$17 * 2)</f>
        <v>27.42424242</v>
      </c>
      <c r="S180" s="8">
        <f>S108 * (Percentages!S$17 * 2)</f>
        <v>87.19512195</v>
      </c>
      <c r="T180" s="8">
        <f>T108 * (Percentages!T$17 * 2)</f>
        <v>26.43504532</v>
      </c>
      <c r="U180" s="8">
        <f>U108 * (Percentages!U$17 * 2)</f>
        <v>67.12378203</v>
      </c>
      <c r="V180" s="8">
        <f>V108 * (Percentages!V$17 * 2)</f>
        <v>43.75676651</v>
      </c>
      <c r="W180" s="8">
        <f>W108 * (Percentages!W$17 * 2)</f>
        <v>78.57528332</v>
      </c>
      <c r="X180" s="8">
        <f>X108 * (Percentages!X$17 * 2)</f>
        <v>97.0678733</v>
      </c>
      <c r="Y180" s="8">
        <f>Y108 * (Percentages!Y$17 * 2)</f>
        <v>29.34089298</v>
      </c>
      <c r="Z180" s="8">
        <f>Z108 * (Percentages!Z$17 * 2)</f>
        <v>38.9794472</v>
      </c>
      <c r="AA180" s="8">
        <f>AA108 * (Percentages!AA$17 * 2)</f>
        <v>54.86631016</v>
      </c>
      <c r="AB180" s="8">
        <f>AB108 * (Percentages!AB$17 * 2)</f>
        <v>17.70135747</v>
      </c>
      <c r="AC180" s="8">
        <f>AC108 * (Percentages!AC$17 * 2)</f>
        <v>32.49773756</v>
      </c>
      <c r="AD180" s="8">
        <f>AD108 * (Percentages!AD$17 * 2)</f>
        <v>94.51219512</v>
      </c>
      <c r="AE180" s="8">
        <f>AE108 * (Percentages!AE$17 * 2)</f>
        <v>61.43174251</v>
      </c>
      <c r="AF180" s="12">
        <f>AF108 * (Percentages!AF$18 * 3)</f>
        <v>21.94272446</v>
      </c>
      <c r="AG180" s="11">
        <v>0.0</v>
      </c>
      <c r="AH180" s="12">
        <f>AH108 * (Percentages!AH$18 * 3)</f>
        <v>105.4691665</v>
      </c>
      <c r="AI180" s="12">
        <f>AI108 * (Percentages!AI$18 * 2)</f>
        <v>56.22103387</v>
      </c>
      <c r="AJ180" s="12">
        <f>AJ108 * (Percentages!AJ$18 * 2)</f>
        <v>31.45424837</v>
      </c>
      <c r="AK180" s="12">
        <f>AK108 * (Percentages!AK$18 * 2)</f>
        <v>26.13981763</v>
      </c>
      <c r="AL180" s="12">
        <f>AL108 * (Percentages!AL$18 * 2)</f>
        <v>28.90653194</v>
      </c>
      <c r="AM180" s="12">
        <f>AM108 * (Percentages!AM$18 * 2)</f>
        <v>3.24238129</v>
      </c>
      <c r="AN180" s="12">
        <f>AN108 * (Percentages!AN$18 * 2)</f>
        <v>80.88682281</v>
      </c>
      <c r="AO180" s="12">
        <f>AO108 * (Percentages!AO$18 * 2)</f>
        <v>91.17647059</v>
      </c>
      <c r="AP180" s="12">
        <f>AP108 * (Percentages!AP$18 * 2)</f>
        <v>54.73303167</v>
      </c>
      <c r="AQ180" s="12">
        <f>AQ108 * (Percentages!AQ$18 * 2)</f>
        <v>65.76470588</v>
      </c>
      <c r="AR180" s="12">
        <f>AR108 * (Percentages!AR$18 * 2)</f>
        <v>103.239819</v>
      </c>
      <c r="AS180" s="12">
        <f>AS108 * (Percentages!AS$18 * 2)</f>
        <v>110.2278749</v>
      </c>
      <c r="AT180" s="12">
        <f>AT108 * (Percentages!AT$18 * 2)</f>
        <v>1.577540107</v>
      </c>
      <c r="AU180" s="12">
        <f>AU108 * (Percentages!AU$18 * 2)</f>
        <v>1.572160396</v>
      </c>
      <c r="AV180" s="12">
        <f>AV108 * (Percentages!AV$18 * 2)</f>
        <v>56.93724298</v>
      </c>
      <c r="AW180" s="12">
        <f>AW108 * (Percentages!AW$18 * 2)</f>
        <v>12.76292335</v>
      </c>
      <c r="AX180" s="12">
        <f>AX108 * (Percentages!AX$18 * 2)</f>
        <v>75.75322812</v>
      </c>
      <c r="AY180" s="12">
        <f>AY108 * (Percentages!AY$18 * 2)</f>
        <v>10.67774936</v>
      </c>
      <c r="AZ180" s="12">
        <f>AZ108 * (Percentages!AZ$18 * 2)</f>
        <v>47.34576758</v>
      </c>
      <c r="BA180" s="12">
        <f>BA108 * (Percentages!BA$18 * 2)</f>
        <v>57.2240981</v>
      </c>
      <c r="BB180" s="12">
        <f>BB108 * (Percentages!BB$18 * 2)</f>
        <v>67.68249468</v>
      </c>
    </row>
    <row r="181">
      <c r="A181" s="2" t="s">
        <v>71</v>
      </c>
      <c r="B181" s="8">
        <f>B109 * (Percentages!B$17 * 3)</f>
        <v>97.00752394</v>
      </c>
      <c r="C181" s="8">
        <f>C109 * (Percentages!C$17 * 3)</f>
        <v>103.9281484</v>
      </c>
      <c r="D181" s="5">
        <v>0.0</v>
      </c>
      <c r="E181" s="8">
        <f>E109 * (Percentages!E$17 * 3)</f>
        <v>83.45368087</v>
      </c>
      <c r="F181" s="8">
        <f>F109 * (Percentages!F$17 * 3)</f>
        <v>72.97904192</v>
      </c>
      <c r="G181" s="8">
        <f>G109 * (Percentages!G$17 * 3)</f>
        <v>163.9528703</v>
      </c>
      <c r="H181" s="8">
        <f>H109 * (Percentages!H$17 * 3)</f>
        <v>153.030303</v>
      </c>
      <c r="I181" s="8">
        <f>I109 * (Percentages!I$17 * 3.07)</f>
        <v>0</v>
      </c>
      <c r="J181" s="8">
        <f>J109 * (Percentages!J$17 * 2)</f>
        <v>98.1584123</v>
      </c>
      <c r="K181" s="8">
        <f>K109 * (Percentages!K$17 * 2)</f>
        <v>70.64122946</v>
      </c>
      <c r="L181" s="8">
        <f>L109 * (Percentages!L$17 * 2)</f>
        <v>97.32620321</v>
      </c>
      <c r="M181" s="8">
        <f>M109 * (Percentages!M$17 * 2)</f>
        <v>91.99149539</v>
      </c>
      <c r="N181" s="8">
        <f>N109 * (Percentages!N$17 * 2)</f>
        <v>72.71192465</v>
      </c>
      <c r="O181" s="8">
        <f>O109 * (Percentages!O$17 * 2)</f>
        <v>91.99788023</v>
      </c>
      <c r="P181" s="8">
        <f>P109 * (Percentages!P$17 * 2)</f>
        <v>45.87155963</v>
      </c>
      <c r="Q181" s="8">
        <f>Q109 * (Percentages!Q$17 * 2)</f>
        <v>80.18482317</v>
      </c>
      <c r="R181" s="8">
        <f>R109 * (Percentages!R$17 * 2)</f>
        <v>103.2442068</v>
      </c>
      <c r="S181" s="8">
        <f>S109 * (Percentages!S$17 * 2)</f>
        <v>51.98170732</v>
      </c>
      <c r="T181" s="8">
        <f>T109 * (Percentages!T$17 * 2)</f>
        <v>18.66003199</v>
      </c>
      <c r="U181" s="8">
        <f>U109 * (Percentages!U$17 * 2)</f>
        <v>28.52760736</v>
      </c>
      <c r="V181" s="8">
        <f>V109 * (Percentages!V$17 * 2)</f>
        <v>70.01082642</v>
      </c>
      <c r="W181" s="8">
        <f>W109 * (Percentages!W$17 * 2)</f>
        <v>67.11638784</v>
      </c>
      <c r="X181" s="8">
        <f>X109 * (Percentages!X$17 * 2)</f>
        <v>43.83710407</v>
      </c>
      <c r="Y181" s="8">
        <f>Y109 * (Percentages!Y$17 * 2)</f>
        <v>89.65272856</v>
      </c>
      <c r="Z181" s="8">
        <f>Z109 * (Percentages!Z$17 * 2)</f>
        <v>85.75478384</v>
      </c>
      <c r="AA181" s="8">
        <f>AA109 * (Percentages!AA$17 * 2)</f>
        <v>59.43850267</v>
      </c>
      <c r="AB181" s="8">
        <f>AB109 * (Percentages!AB$17 * 2)</f>
        <v>75.23076923</v>
      </c>
      <c r="AC181" s="8">
        <f>AC109 * (Percentages!AC$17 * 2)</f>
        <v>91.30316742</v>
      </c>
      <c r="AD181" s="8">
        <f>AD109 * (Percentages!AD$17 * 2)</f>
        <v>62.5</v>
      </c>
      <c r="AE181" s="8">
        <f>AE109 * (Percentages!AE$17 * 2)</f>
        <v>61.43174251</v>
      </c>
      <c r="AF181" s="12">
        <f>AF109 * (Percentages!AF$18 * 3)</f>
        <v>109.7136223</v>
      </c>
      <c r="AG181" s="11">
        <v>0.0</v>
      </c>
      <c r="AH181" s="12">
        <f>AH109 * (Percentages!AH$18 * 3)</f>
        <v>7.717256087</v>
      </c>
      <c r="AI181" s="12">
        <f>AI109 * (Percentages!AI$18 * 2)</f>
        <v>56.22103387</v>
      </c>
      <c r="AJ181" s="12">
        <f>AJ109 * (Percentages!AJ$18 * 2)</f>
        <v>46.43246187</v>
      </c>
      <c r="AK181" s="12">
        <f>AK109 * (Percentages!AK$18 * 2)</f>
        <v>67.65599857</v>
      </c>
      <c r="AL181" s="12">
        <f>AL109 * (Percentages!AL$18 * 2)</f>
        <v>69.05449296</v>
      </c>
      <c r="AM181" s="12">
        <f>AM109 * (Percentages!AM$18 * 2)</f>
        <v>100.51382</v>
      </c>
      <c r="AN181" s="12">
        <f>AN109 * (Percentages!AN$18 * 2)</f>
        <v>3.111031647</v>
      </c>
      <c r="AO181" s="12">
        <f>AO109 * (Percentages!AO$18 * 2)</f>
        <v>6.631016043</v>
      </c>
      <c r="AP181" s="12">
        <f>AP109 * (Percentages!AP$18 * 2)</f>
        <v>9.122171946</v>
      </c>
      <c r="AQ181" s="12">
        <f>AQ109 * (Percentages!AQ$18 * 2)</f>
        <v>6.117647059</v>
      </c>
      <c r="AR181" s="12">
        <f>AR109 * (Percentages!AR$18 * 2)</f>
        <v>16.65158371</v>
      </c>
      <c r="AS181" s="12">
        <f>AS109 * (Percentages!AS$18 * 2)</f>
        <v>39.61314255</v>
      </c>
      <c r="AT181" s="12">
        <f>AT109 * (Percentages!AT$18 * 2)</f>
        <v>83.60962567</v>
      </c>
      <c r="AU181" s="12">
        <f>AU109 * (Percentages!AU$18 * 2)</f>
        <v>94.32962374</v>
      </c>
      <c r="AV181" s="12">
        <f>AV109 * (Percentages!AV$18 * 2)</f>
        <v>94.89540497</v>
      </c>
      <c r="AW181" s="12">
        <f>AW109 * (Percentages!AW$18 * 2)</f>
        <v>74.98217469</v>
      </c>
      <c r="AX181" s="12">
        <f>AX109 * (Percentages!AX$18 * 2)</f>
        <v>12.62553802</v>
      </c>
      <c r="AY181" s="12">
        <f>AY109 * (Percentages!AY$18 * 2)</f>
        <v>51.86335404</v>
      </c>
      <c r="AZ181" s="12">
        <f>AZ109 * (Percentages!AZ$18 * 2)</f>
        <v>62.14131994</v>
      </c>
      <c r="BA181" s="12">
        <f>BA109 * (Percentages!BA$18 * 2)</f>
        <v>104.6383508</v>
      </c>
      <c r="BB181" s="12">
        <f>BB109 * (Percentages!BB$18 * 2)</f>
        <v>13.53649894</v>
      </c>
    </row>
    <row r="182">
      <c r="A182" s="2" t="s">
        <v>104</v>
      </c>
      <c r="B182" s="8">
        <f>B110 * (Percentages!B$17 * 3)</f>
        <v>0</v>
      </c>
      <c r="C182" s="8">
        <f>C110 * (Percentages!C$17 * 3)</f>
        <v>141.4577576</v>
      </c>
      <c r="D182" s="5">
        <v>0.0</v>
      </c>
      <c r="E182" s="8">
        <f>E110 * (Percentages!E$17 * 3)</f>
        <v>55.63578725</v>
      </c>
      <c r="F182" s="8">
        <f>F110 * (Percentages!F$17 * 3)</f>
        <v>52.54491018</v>
      </c>
      <c r="G182" s="8">
        <f>G110 * (Percentages!G$17 * 3)</f>
        <v>100.4872431</v>
      </c>
      <c r="H182" s="8">
        <f>H110 * (Percentages!H$17 * 3)</f>
        <v>0</v>
      </c>
      <c r="I182" s="8">
        <f>I110 * (Percentages!I$17 * 3.07)</f>
        <v>0</v>
      </c>
      <c r="J182" s="8">
        <f>J110 * (Percentages!J$17 * 2)</f>
        <v>60.53102092</v>
      </c>
      <c r="K182" s="8">
        <f>K110 * (Percentages!K$17 * 2)</f>
        <v>47.64175941</v>
      </c>
      <c r="L182" s="8">
        <f>L110 * (Percentages!L$17 * 2)</f>
        <v>79.48306595</v>
      </c>
      <c r="M182" s="8">
        <f>M110 * (Percentages!M$17 * 2)</f>
        <v>62.36711552</v>
      </c>
      <c r="N182" s="8">
        <f>N110 * (Percentages!N$17 * 2)</f>
        <v>51.93708904</v>
      </c>
      <c r="O182" s="8">
        <f>O110 * (Percentages!O$17 * 2)</f>
        <v>57.49867515</v>
      </c>
      <c r="P182" s="8">
        <f>P110 * (Percentages!P$17 * 2)</f>
        <v>65.74923547</v>
      </c>
      <c r="Q182" s="8">
        <f>Q110 * (Percentages!Q$17 * 2)</f>
        <v>93.54896037</v>
      </c>
      <c r="R182" s="8">
        <f>R110 * (Percentages!R$17 * 2)</f>
        <v>100.0178253</v>
      </c>
      <c r="S182" s="8">
        <f>S110 * (Percentages!S$17 * 2)</f>
        <v>8.384146341</v>
      </c>
      <c r="T182" s="8">
        <f>T110 * (Percentages!T$17 * 2)</f>
        <v>94.85516261</v>
      </c>
      <c r="U182" s="8">
        <f>U110 * (Percentages!U$17 * 2)</f>
        <v>48.66474197</v>
      </c>
      <c r="V182" s="8">
        <f>V110 * (Percentages!V$17 * 2)</f>
        <v>29.75460123</v>
      </c>
      <c r="W182" s="8">
        <f>W110 * (Percentages!W$17 * 2)</f>
        <v>14.73286562</v>
      </c>
      <c r="X182" s="8">
        <f>X110 * (Percentages!X$17 * 2)</f>
        <v>10.95927602</v>
      </c>
      <c r="Y182" s="8">
        <f>Y110 * (Percentages!Y$17 * 2)</f>
        <v>52.16158753</v>
      </c>
      <c r="Z182" s="8">
        <f>Z110 * (Percentages!Z$17 * 2)</f>
        <v>49.89369242</v>
      </c>
      <c r="AA182" s="8">
        <f>AA110 * (Percentages!AA$17 * 2)</f>
        <v>32.00534759</v>
      </c>
      <c r="AB182" s="8">
        <f>AB110 * (Percentages!AB$17 * 2)</f>
        <v>63.42986425</v>
      </c>
      <c r="AC182" s="8">
        <f>AC110 * (Percentages!AC$17 * 2)</f>
        <v>21.66515837</v>
      </c>
      <c r="AD182" s="8">
        <f>AD110 * (Percentages!AD$17 * 2)</f>
        <v>4.573170732</v>
      </c>
      <c r="AE182" s="8">
        <f>AE110 * (Percentages!AE$17 * 2)</f>
        <v>4.495005549</v>
      </c>
      <c r="AF182" s="12">
        <f>AF110 * (Percentages!AF$18 * 3)</f>
        <v>109.7136223</v>
      </c>
      <c r="AG182" s="11">
        <v>0.0</v>
      </c>
      <c r="AH182" s="12">
        <f>AH110 * (Percentages!AH$18 * 3)</f>
        <v>154.3451217</v>
      </c>
      <c r="AI182" s="12">
        <f>AI110 * (Percentages!AI$18 * 2)</f>
        <v>44.38502674</v>
      </c>
      <c r="AJ182" s="12">
        <f>AJ110 * (Percentages!AJ$18 * 2)</f>
        <v>77.88671024</v>
      </c>
      <c r="AK182" s="12">
        <f>AK110 * (Percentages!AK$18 * 2)</f>
        <v>89.18290721</v>
      </c>
      <c r="AL182" s="12">
        <f>AL110 * (Percentages!AL$18 * 2)</f>
        <v>88.32551425</v>
      </c>
      <c r="AM182" s="12">
        <f>AM110 * (Percentages!AM$18 * 2)</f>
        <v>95.65024805</v>
      </c>
      <c r="AN182" s="12">
        <f>AN110 * (Percentages!AN$18 * 2)</f>
        <v>69.99821205</v>
      </c>
      <c r="AO182" s="12">
        <f>AO110 * (Percentages!AO$18 * 2)</f>
        <v>87.86096257</v>
      </c>
      <c r="AP182" s="12">
        <f>AP110 * (Percentages!AP$18 * 2)</f>
        <v>69.93665158</v>
      </c>
      <c r="AQ182" s="12">
        <f>AQ110 * (Percentages!AQ$18 * 2)</f>
        <v>59.64705882</v>
      </c>
      <c r="AR182" s="12">
        <f>AR110 * (Percentages!AR$18 * 2)</f>
        <v>56.61538462</v>
      </c>
      <c r="AS182" s="12">
        <f>AS110 * (Percentages!AS$18 * 2)</f>
        <v>94.72708002</v>
      </c>
      <c r="AT182" s="12">
        <f>AT110 * (Percentages!AT$18 * 2)</f>
        <v>93.07486631</v>
      </c>
      <c r="AU182" s="12">
        <f>AU110 * (Percentages!AU$18 * 2)</f>
        <v>83.32450097</v>
      </c>
      <c r="AV182" s="12">
        <f>AV110 * (Percentages!AV$18 * 2)</f>
        <v>27.60593599</v>
      </c>
      <c r="AW182" s="12">
        <f>AW110 * (Percentages!AW$18 * 2)</f>
        <v>65.40998217</v>
      </c>
      <c r="AX182" s="12">
        <f>AX110 * (Percentages!AX$18 * 2)</f>
        <v>94.69153515</v>
      </c>
      <c r="AY182" s="12">
        <f>AY110 * (Percentages!AY$18 * 2)</f>
        <v>82.37120935</v>
      </c>
      <c r="AZ182" s="12">
        <f>AZ110 * (Percentages!AZ$18 * 2)</f>
        <v>73.97776184</v>
      </c>
      <c r="BA182" s="12">
        <f>BA110 * (Percentages!BA$18 * 2)</f>
        <v>71.93886618</v>
      </c>
      <c r="BB182" s="12">
        <f>BB110 * (Percentages!BB$18 * 2)</f>
        <v>89.67930546</v>
      </c>
    </row>
    <row r="183">
      <c r="A183" s="2" t="s">
        <v>72</v>
      </c>
      <c r="B183" s="8">
        <f>B111 * (Percentages!B$17 * 3)</f>
        <v>97.00752394</v>
      </c>
      <c r="C183" s="8">
        <f>C111 * (Percentages!C$17 * 3)</f>
        <v>51.96407422</v>
      </c>
      <c r="D183" s="5">
        <v>0.0</v>
      </c>
      <c r="E183" s="8">
        <f>E111 * (Percentages!E$17 * 3)</f>
        <v>142.1803452</v>
      </c>
      <c r="F183" s="8">
        <f>F111 * (Percentages!F$17 * 3)</f>
        <v>160.5538922</v>
      </c>
      <c r="G183" s="8">
        <f>G111 * (Percentages!G$17 * 3)</f>
        <v>76.68763288</v>
      </c>
      <c r="H183" s="8">
        <f>H111 * (Percentages!H$17 * 3)</f>
        <v>180.0356506</v>
      </c>
      <c r="I183" s="8">
        <f>I111 * (Percentages!I$17 * 3.07)</f>
        <v>0</v>
      </c>
      <c r="J183" s="8">
        <f>J111 * (Percentages!J$17 * 2)</f>
        <v>89.97854461</v>
      </c>
      <c r="K183" s="8">
        <f>K111 * (Percentages!K$17 * 2)</f>
        <v>52.57021728</v>
      </c>
      <c r="L183" s="8">
        <f>L111 * (Percentages!L$17 * 2)</f>
        <v>100.57041</v>
      </c>
      <c r="M183" s="8">
        <f>M111 * (Percentages!M$17 * 2)</f>
        <v>102.9057406</v>
      </c>
      <c r="N183" s="8">
        <f>N111 * (Percentages!N$17 * 2)</f>
        <v>94.97067709</v>
      </c>
      <c r="O183" s="8">
        <f>O111 * (Percentages!O$17 * 2)</f>
        <v>67.35559089</v>
      </c>
      <c r="P183" s="8">
        <f>P111 * (Percentages!P$17 * 2)</f>
        <v>7.645259939</v>
      </c>
      <c r="Q183" s="8">
        <f>Q111 * (Percentages!Q$17 * 2)</f>
        <v>86.86689177</v>
      </c>
      <c r="R183" s="8">
        <f>R111 * (Percentages!R$17 * 2)</f>
        <v>33.87700535</v>
      </c>
      <c r="S183" s="8">
        <f>S111 * (Percentages!S$17 * 2)</f>
        <v>26.82926829</v>
      </c>
      <c r="T183" s="8">
        <f>T111 * (Percentages!T$17 * 2)</f>
        <v>82.41514128</v>
      </c>
      <c r="U183" s="8">
        <f>U111 * (Percentages!U$17 * 2)</f>
        <v>55.37712017</v>
      </c>
      <c r="V183" s="8">
        <f>V111 * (Percentages!V$17 * 2)</f>
        <v>82.26272104</v>
      </c>
      <c r="W183" s="8">
        <f>W111 * (Percentages!W$17 * 2)</f>
        <v>19.64382083</v>
      </c>
      <c r="X183" s="8">
        <f>X111 * (Percentages!X$17 * 2)</f>
        <v>92.37104072</v>
      </c>
      <c r="Y183" s="8">
        <f>Y111 * (Percentages!Y$17 * 2)</f>
        <v>45.64138909</v>
      </c>
      <c r="Z183" s="8">
        <f>Z111 * (Percentages!Z$17 * 2)</f>
        <v>81.07725018</v>
      </c>
      <c r="AA183" s="8">
        <f>AA111 * (Percentages!AA$17 * 2)</f>
        <v>50.29411765</v>
      </c>
      <c r="AB183" s="8">
        <f>AB111 * (Percentages!AB$17 * 2)</f>
        <v>75.23076923</v>
      </c>
      <c r="AC183" s="8">
        <f>AC111 * (Percentages!AC$17 * 2)</f>
        <v>32.49773756</v>
      </c>
      <c r="AD183" s="8">
        <f>AD111 * (Percentages!AD$17 * 2)</f>
        <v>74.69512195</v>
      </c>
      <c r="AE183" s="8">
        <f>AE111 * (Percentages!AE$17 * 2)</f>
        <v>58.43507214</v>
      </c>
      <c r="AF183" s="12">
        <f>AF111 * (Percentages!AF$18 * 3)</f>
        <v>43.88544892</v>
      </c>
      <c r="AG183" s="11">
        <v>0.0</v>
      </c>
      <c r="AH183" s="12">
        <f>AH111 * (Percentages!AH$18 * 3)</f>
        <v>61.73804869</v>
      </c>
      <c r="AI183" s="12">
        <f>AI111 * (Percentages!AI$18 * 2)</f>
        <v>99.12655971</v>
      </c>
      <c r="AJ183" s="12">
        <f>AJ111 * (Percentages!AJ$18 * 2)</f>
        <v>82.38017429</v>
      </c>
      <c r="AK183" s="12">
        <f>AK111 * (Percentages!AK$18 * 2)</f>
        <v>75.34418023</v>
      </c>
      <c r="AL183" s="12">
        <f>AL111 * (Percentages!AL$18 * 2)</f>
        <v>61.02490076</v>
      </c>
      <c r="AM183" s="12">
        <f>AM111 * (Percentages!AM$18 * 2)</f>
        <v>40.52976612</v>
      </c>
      <c r="AN183" s="12">
        <f>AN111 * (Percentages!AN$18 * 2)</f>
        <v>52.88753799</v>
      </c>
      <c r="AO183" s="12">
        <f>AO111 * (Percentages!AO$18 * 2)</f>
        <v>82.88770053</v>
      </c>
      <c r="AP183" s="12">
        <f>AP111 * (Percentages!AP$18 * 2)</f>
        <v>74.49773756</v>
      </c>
      <c r="AQ183" s="12">
        <f>AQ111 * (Percentages!AQ$18 * 2)</f>
        <v>85.64705882</v>
      </c>
      <c r="AR183" s="12">
        <f>AR111 * (Percentages!AR$18 * 2)</f>
        <v>26.64253394</v>
      </c>
      <c r="AS183" s="12">
        <f>AS111 * (Percentages!AS$18 * 2)</f>
        <v>51.66931638</v>
      </c>
      <c r="AT183" s="12">
        <f>AT111 * (Percentages!AT$18 * 2)</f>
        <v>44.17112299</v>
      </c>
      <c r="AU183" s="12">
        <f>AU111 * (Percentages!AU$18 * 2)</f>
        <v>40.87617029</v>
      </c>
      <c r="AV183" s="12">
        <f>AV111 * (Percentages!AV$18 * 2)</f>
        <v>60.38798498</v>
      </c>
      <c r="AW183" s="12">
        <f>AW111 * (Percentages!AW$18 * 2)</f>
        <v>38.28877005</v>
      </c>
      <c r="AX183" s="12">
        <f>AX111 * (Percentages!AX$18 * 2)</f>
        <v>56.81492109</v>
      </c>
      <c r="AY183" s="12">
        <f>AY111 * (Percentages!AY$18 * 2)</f>
        <v>30.50785532</v>
      </c>
      <c r="AZ183" s="12">
        <f>AZ111 * (Percentages!AZ$18 * 2)</f>
        <v>87.29375897</v>
      </c>
      <c r="BA183" s="12">
        <f>BA111 * (Percentages!BA$18 * 2)</f>
        <v>86.65363426</v>
      </c>
      <c r="BB183" s="12">
        <f>BB111 * (Percentages!BB$18 * 2)</f>
        <v>47.37774628</v>
      </c>
    </row>
    <row r="184">
      <c r="A184" s="2" t="s">
        <v>105</v>
      </c>
      <c r="B184" s="8">
        <f>B112 * (Percentages!B$17 * 3)</f>
        <v>0</v>
      </c>
      <c r="C184" s="8">
        <f>C112 * (Percentages!C$17 * 3)</f>
        <v>164.5529017</v>
      </c>
      <c r="D184" s="5">
        <v>0.0</v>
      </c>
      <c r="E184" s="8">
        <f>E112 * (Percentages!E$17 * 3)</f>
        <v>52.54491018</v>
      </c>
      <c r="F184" s="8">
        <f>F112 * (Percentages!F$17 * 3)</f>
        <v>49.6257485</v>
      </c>
      <c r="G184" s="8">
        <f>G112 * (Percentages!G$17 * 3)</f>
        <v>81.97643515</v>
      </c>
      <c r="H184" s="8">
        <f>H112 * (Percentages!H$17 * 3)</f>
        <v>0</v>
      </c>
      <c r="I184" s="8">
        <f>I112 * (Percentages!I$17 * 3.07)</f>
        <v>0</v>
      </c>
      <c r="J184" s="8">
        <f>J112 * (Percentages!J$17 * 2)</f>
        <v>62.16699446</v>
      </c>
      <c r="K184" s="8">
        <f>K112 * (Percentages!K$17 * 2)</f>
        <v>87.06942236</v>
      </c>
      <c r="L184" s="8">
        <f>L112 * (Percentages!L$17 * 2)</f>
        <v>38.93048128</v>
      </c>
      <c r="M184" s="8">
        <f>M112 * (Percentages!M$17 * 2)</f>
        <v>65.4854713</v>
      </c>
      <c r="N184" s="8">
        <f>N112 * (Percentages!N$17 * 2)</f>
        <v>57.87275635</v>
      </c>
      <c r="O184" s="8">
        <f>O112 * (Percentages!O$17 * 2)</f>
        <v>60.78431373</v>
      </c>
      <c r="P184" s="8">
        <f>P112 * (Percentages!P$17 * 2)</f>
        <v>61.16207951</v>
      </c>
      <c r="Q184" s="8">
        <f>Q112 * (Percentages!Q$17 * 2)</f>
        <v>23.38724009</v>
      </c>
      <c r="R184" s="8">
        <f>R112 * (Percentages!R$17 * 2)</f>
        <v>53.23529412</v>
      </c>
      <c r="S184" s="8">
        <f>S112 * (Percentages!S$17 * 2)</f>
        <v>65.39634146</v>
      </c>
      <c r="T184" s="8">
        <f>T112 * (Percentages!T$17 * 2)</f>
        <v>31.10005331</v>
      </c>
      <c r="U184" s="8">
        <f>U112 * (Percentages!U$17 * 2)</f>
        <v>40.27426922</v>
      </c>
      <c r="V184" s="8">
        <f>V112 * (Percentages!V$17 * 2)</f>
        <v>5.250811981</v>
      </c>
      <c r="W184" s="8">
        <f>W112 * (Percentages!W$17 * 2)</f>
        <v>103.1300594</v>
      </c>
      <c r="X184" s="8">
        <f>X112 * (Percentages!X$17 * 2)</f>
        <v>68.88687783</v>
      </c>
      <c r="Y184" s="8">
        <f>Y112 * (Percentages!Y$17 * 2)</f>
        <v>68.46208363</v>
      </c>
      <c r="Z184" s="8">
        <f>Z112 * (Percentages!Z$17 * 2)</f>
        <v>21.82849043</v>
      </c>
      <c r="AA184" s="8">
        <f>AA112 * (Percentages!AA$17 * 2)</f>
        <v>15.24064171</v>
      </c>
      <c r="AB184" s="8">
        <f>AB112 * (Percentages!AB$17 * 2)</f>
        <v>75.23076923</v>
      </c>
      <c r="AC184" s="8">
        <f>AC112 * (Percentages!AC$17 * 2)</f>
        <v>58.80542986</v>
      </c>
      <c r="AD184" s="8">
        <f>AD112 * (Percentages!AD$17 * 2)</f>
        <v>79.26829268</v>
      </c>
      <c r="AE184" s="8">
        <f>AE112 * (Percentages!AE$17 * 2)</f>
        <v>26.9700333</v>
      </c>
      <c r="AF184" s="12">
        <f>AF112 * (Percentages!AF$18 * 3)</f>
        <v>136.5325077</v>
      </c>
      <c r="AG184" s="11">
        <v>0.0</v>
      </c>
      <c r="AH184" s="12">
        <f>AH112 * (Percentages!AH$18 * 3)</f>
        <v>149.2002843</v>
      </c>
      <c r="AI184" s="12">
        <f>AI112 * (Percentages!AI$18 * 2)</f>
        <v>32.54901961</v>
      </c>
      <c r="AJ184" s="12">
        <f>AJ112 * (Percentages!AJ$18 * 2)</f>
        <v>50.92592593</v>
      </c>
      <c r="AK184" s="12">
        <f>AK112 * (Percentages!AK$18 * 2)</f>
        <v>53.81727159</v>
      </c>
      <c r="AL184" s="12">
        <f>AL112 * (Percentages!AL$18 * 2)</f>
        <v>65.84265608</v>
      </c>
      <c r="AM184" s="12">
        <f>AM112 * (Percentages!AM$18 * 2)</f>
        <v>9.72714387</v>
      </c>
      <c r="AN184" s="12">
        <f>AN112 * (Percentages!AN$18 * 2)</f>
        <v>91.77543358</v>
      </c>
      <c r="AO184" s="12">
        <f>AO112 * (Percentages!AO$18 * 2)</f>
        <v>99.46524064</v>
      </c>
      <c r="AP184" s="12">
        <f>AP112 * (Percentages!AP$18 * 2)</f>
        <v>89.70135747</v>
      </c>
      <c r="AQ184" s="12">
        <f>AQ112 * (Percentages!AQ$18 * 2)</f>
        <v>68.82352941</v>
      </c>
      <c r="AR184" s="12">
        <f>AR112 * (Percentages!AR$18 * 2)</f>
        <v>44.95927602</v>
      </c>
      <c r="AS184" s="12">
        <f>AS112 * (Percentages!AS$18 * 2)</f>
        <v>86.11552729</v>
      </c>
      <c r="AT184" s="12">
        <f>AT112 * (Percentages!AT$18 * 2)</f>
        <v>14.19786096</v>
      </c>
      <c r="AU184" s="12">
        <f>AU112 * (Percentages!AU$18 * 2)</f>
        <v>14.14944356</v>
      </c>
      <c r="AV184" s="12">
        <f>AV112 * (Percentages!AV$18 * 2)</f>
        <v>34.50741999</v>
      </c>
      <c r="AW184" s="12">
        <f>AW112 * (Percentages!AW$18 * 2)</f>
        <v>20.73975045</v>
      </c>
      <c r="AX184" s="12">
        <f>AX112 * (Percentages!AX$18 * 2)</f>
        <v>71.01865136</v>
      </c>
      <c r="AY184" s="12">
        <f>AY112 * (Percentages!AY$18 * 2)</f>
        <v>77.79503106</v>
      </c>
      <c r="AZ184" s="12">
        <f>AZ112 * (Percentages!AZ$18 * 2)</f>
        <v>7.397776184</v>
      </c>
      <c r="BA184" s="12">
        <f>BA112 * (Percentages!BA$18 * 2)</f>
        <v>27.79456193</v>
      </c>
      <c r="BB184" s="12">
        <f>BB112 * (Percentages!BB$18 * 2)</f>
        <v>77.83486889</v>
      </c>
    </row>
    <row r="185">
      <c r="A185" s="2" t="s">
        <v>106</v>
      </c>
      <c r="B185" s="8">
        <f>B113 * (Percentages!B$17 * 3)</f>
        <v>97.00752394</v>
      </c>
      <c r="C185" s="8">
        <f>C113 * (Percentages!C$17 * 3)</f>
        <v>2.886893012</v>
      </c>
      <c r="D185" s="5">
        <v>0.0</v>
      </c>
      <c r="E185" s="8">
        <f>E113 * (Percentages!E$17 * 3)</f>
        <v>157.6347305</v>
      </c>
      <c r="F185" s="8">
        <f>F113 * (Percentages!F$17 * 3)</f>
        <v>180.988024</v>
      </c>
      <c r="G185" s="8">
        <f>G113 * (Percentages!G$17 * 3)</f>
        <v>10.57760454</v>
      </c>
      <c r="H185" s="8">
        <f>H113 * (Percentages!H$17 * 3)</f>
        <v>0</v>
      </c>
      <c r="I185" s="8">
        <f>I113 * (Percentages!I$17 * 3.07)</f>
        <v>0</v>
      </c>
      <c r="J185" s="8">
        <f>J113 * (Percentages!J$17 * 2)</f>
        <v>22.90362954</v>
      </c>
      <c r="K185" s="8">
        <f>K113 * (Percentages!K$17 * 2)</f>
        <v>26.28510864</v>
      </c>
      <c r="L185" s="8">
        <f>L113 * (Percentages!L$17 * 2)</f>
        <v>25.95365419</v>
      </c>
      <c r="M185" s="8">
        <f>M113 * (Percentages!M$17 * 2)</f>
        <v>54.57122608</v>
      </c>
      <c r="N185" s="8">
        <f>N113 * (Percentages!N$17 * 2)</f>
        <v>63.80842367</v>
      </c>
      <c r="O185" s="8">
        <f>O113 * (Percentages!O$17 * 2)</f>
        <v>21.35665077</v>
      </c>
      <c r="P185" s="8">
        <f>P113 * (Percentages!P$17 * 2)</f>
        <v>18.34862385</v>
      </c>
      <c r="Q185" s="8">
        <f>Q113 * (Percentages!Q$17 * 2)</f>
        <v>30.06930869</v>
      </c>
      <c r="R185" s="8">
        <f>R113 * (Percentages!R$17 * 2)</f>
        <v>6.452762923</v>
      </c>
      <c r="S185" s="8">
        <f>S113 * (Percentages!S$17 * 2)</f>
        <v>77.13414634</v>
      </c>
      <c r="T185" s="8">
        <f>T113 * (Percentages!T$17 * 2)</f>
        <v>3.110005331</v>
      </c>
      <c r="U185" s="8">
        <f>U113 * (Percentages!U$17 * 2)</f>
        <v>15.10285096</v>
      </c>
      <c r="V185" s="8">
        <f>V113 * (Percentages!V$17 * 2)</f>
        <v>42.00649585</v>
      </c>
      <c r="W185" s="8">
        <f>W113 * (Percentages!W$17 * 2)</f>
        <v>94.94513402</v>
      </c>
      <c r="X185" s="8">
        <f>X113 * (Percentages!X$17 * 2)</f>
        <v>18.78733032</v>
      </c>
      <c r="Y185" s="8">
        <f>Y113 * (Percentages!Y$17 * 2)</f>
        <v>6.520198441</v>
      </c>
      <c r="Z185" s="8">
        <f>Z113 * (Percentages!Z$17 * 2)</f>
        <v>0</v>
      </c>
      <c r="AA185" s="8">
        <f>AA113 * (Percentages!AA$17 * 2)</f>
        <v>0</v>
      </c>
      <c r="AB185" s="8">
        <f>AB113 * (Percentages!AB$17 * 2)</f>
        <v>81.13122172</v>
      </c>
      <c r="AC185" s="8">
        <f>AC113 * (Percentages!AC$17 * 2)</f>
        <v>54.16289593</v>
      </c>
      <c r="AD185" s="8">
        <f>AD113 * (Percentages!AD$17 * 2)</f>
        <v>7.62195122</v>
      </c>
      <c r="AE185" s="8">
        <f>AE113 * (Percentages!AE$17 * 2)</f>
        <v>35.9600444</v>
      </c>
      <c r="AF185" s="12">
        <f>AF113 * (Percentages!AF$18 * 3)</f>
        <v>12.19040248</v>
      </c>
      <c r="AG185" s="11">
        <v>0.0</v>
      </c>
      <c r="AH185" s="12">
        <f>AH113 * (Percentages!AH$18 * 3)</f>
        <v>141.4830283</v>
      </c>
      <c r="AI185" s="12">
        <f>AI113 * (Percentages!AI$18 * 2)</f>
        <v>73.97504456</v>
      </c>
      <c r="AJ185" s="12">
        <f>AJ113 * (Percentages!AJ$18 * 2)</f>
        <v>97.3583878</v>
      </c>
      <c r="AK185" s="12">
        <f>AK113 * (Percentages!AK$18 * 2)</f>
        <v>99.94636152</v>
      </c>
      <c r="AL185" s="12">
        <f>AL113 * (Percentages!AL$18 * 2)</f>
        <v>12.84734753</v>
      </c>
      <c r="AM185" s="12">
        <f>AM113 * (Percentages!AM$18 * 2)</f>
        <v>4.863571935</v>
      </c>
      <c r="AN185" s="12">
        <f>AN113 * (Percentages!AN$18 * 2)</f>
        <v>101.1085285</v>
      </c>
      <c r="AO185" s="12">
        <f>AO113 * (Percentages!AO$18 * 2)</f>
        <v>48.07486631</v>
      </c>
      <c r="AP185" s="12">
        <f>AP113 * (Percentages!AP$18 * 2)</f>
        <v>100.3438914</v>
      </c>
      <c r="AQ185" s="12">
        <f>AQ113 * (Percentages!AQ$18 * 2)</f>
        <v>24.47058824</v>
      </c>
      <c r="AR185" s="12">
        <f>AR113 * (Percentages!AR$18 * 2)</f>
        <v>14.98642534</v>
      </c>
      <c r="AS185" s="12">
        <f>AS113 * (Percentages!AS$18 * 2)</f>
        <v>34.44621092</v>
      </c>
      <c r="AT185" s="12">
        <f>AT113 * (Percentages!AT$18 * 2)</f>
        <v>22.0855615</v>
      </c>
      <c r="AU185" s="12">
        <f>AU113 * (Percentages!AU$18 * 2)</f>
        <v>22.01024554</v>
      </c>
      <c r="AV185" s="12">
        <f>AV113 * (Percentages!AV$18 * 2)</f>
        <v>91.44466297</v>
      </c>
      <c r="AW185" s="12">
        <f>AW113 * (Percentages!AW$18 * 2)</f>
        <v>98.91265597</v>
      </c>
      <c r="AX185" s="12">
        <f>AX113 * (Percentages!AX$18 * 2)</f>
        <v>48.92395983</v>
      </c>
      <c r="AY185" s="12">
        <f>AY113 * (Percentages!AY$18 * 2)</f>
        <v>16.77932042</v>
      </c>
      <c r="AZ185" s="12">
        <f>AZ113 * (Percentages!AZ$18 * 2)</f>
        <v>2.959110473</v>
      </c>
      <c r="BA185" s="12">
        <f>BA113 * (Percentages!BA$18 * 2)</f>
        <v>71.93886618</v>
      </c>
      <c r="BB185" s="12">
        <f>BB113 * (Percentages!BB$18 * 2)</f>
        <v>99.83167966</v>
      </c>
    </row>
    <row r="186">
      <c r="A186" s="2" t="s">
        <v>120</v>
      </c>
      <c r="B186" s="8">
        <f>B114 * (Percentages!B$17 * 3)</f>
        <v>97.00752394</v>
      </c>
      <c r="C186" s="8">
        <f>C114 * (Percentages!C$17 * 3)</f>
        <v>28.86893012</v>
      </c>
      <c r="D186" s="5">
        <v>0.0</v>
      </c>
      <c r="E186" s="8">
        <f>E114 * (Percentages!E$17 * 3)</f>
        <v>77.27192673</v>
      </c>
      <c r="F186" s="8">
        <f>F114 * (Percentages!F$17 * 3)</f>
        <v>96.33233533</v>
      </c>
      <c r="G186" s="8">
        <f>G114 * (Percentages!G$17 * 3)</f>
        <v>2.644401134</v>
      </c>
      <c r="H186" s="8">
        <f>H114 * (Percentages!H$17 * 3)</f>
        <v>63.01247772</v>
      </c>
      <c r="I186" s="8">
        <f>I114 * (Percentages!I$17 * 3.07)</f>
        <v>0</v>
      </c>
      <c r="J186" s="8">
        <f>J114 * (Percentages!J$17 * 2)</f>
        <v>1.635973538</v>
      </c>
      <c r="K186" s="8">
        <f>K114 * (Percentages!K$17 * 2)</f>
        <v>22.99947006</v>
      </c>
      <c r="L186" s="8">
        <f>L114 * (Percentages!L$17 * 2)</f>
        <v>3.244206774</v>
      </c>
      <c r="M186" s="8">
        <f>M114 * (Percentages!M$17 * 2)</f>
        <v>45.21615875</v>
      </c>
      <c r="N186" s="8">
        <f>N114 * (Percentages!N$17 * 2)</f>
        <v>60.84059001</v>
      </c>
      <c r="O186" s="8">
        <f>O114 * (Percentages!O$17 * 2)</f>
        <v>19.71383148</v>
      </c>
      <c r="P186" s="8">
        <f>P114 * (Percentages!P$17 * 2)</f>
        <v>3.058103976</v>
      </c>
      <c r="Q186" s="8">
        <f>Q114 * (Percentages!Q$17 * 2)</f>
        <v>0</v>
      </c>
      <c r="R186" s="8">
        <f>R114 * (Percentages!R$17 * 2)</f>
        <v>0</v>
      </c>
      <c r="S186" s="8">
        <f>S114 * (Percentages!S$17 * 2)</f>
        <v>105.6402439</v>
      </c>
      <c r="T186" s="8">
        <f>T114 * (Percentages!T$17 * 2)</f>
        <v>34.21005865</v>
      </c>
      <c r="U186" s="8">
        <f>U114 * (Percentages!U$17 * 2)</f>
        <v>87.26091664</v>
      </c>
      <c r="V186" s="8">
        <f>V114 * (Percentages!V$17 * 2)</f>
        <v>43.75676651</v>
      </c>
      <c r="W186" s="8">
        <f>W114 * (Percentages!W$17 * 2)</f>
        <v>94.94513402</v>
      </c>
      <c r="X186" s="8">
        <f>X114 * (Percentages!X$17 * 2)</f>
        <v>48.53393665</v>
      </c>
      <c r="Y186" s="8">
        <f>Y114 * (Percentages!Y$17 * 2)</f>
        <v>0</v>
      </c>
      <c r="Z186" s="8">
        <f>Z114 * (Percentages!Z$17 * 2)</f>
        <v>14.03260099</v>
      </c>
      <c r="AA186" s="8">
        <f>AA114 * (Percentages!AA$17 * 2)</f>
        <v>4.572192513</v>
      </c>
      <c r="AB186" s="8">
        <f>AB114 * (Percentages!AB$17 * 2)</f>
        <v>89.98190045</v>
      </c>
      <c r="AC186" s="8">
        <f>AC114 * (Percentages!AC$17 * 2)</f>
        <v>54.16289593</v>
      </c>
      <c r="AD186" s="8">
        <f>AD114 * (Percentages!AD$17 * 2)</f>
        <v>68.59756098</v>
      </c>
      <c r="AE186" s="8">
        <f>AE114 * (Percentages!AE$17 * 2)</f>
        <v>43.45172031</v>
      </c>
      <c r="AF186" s="12">
        <f>AF114 * (Percentages!AF$18 * 3)</f>
        <v>21.94272446</v>
      </c>
      <c r="AG186" s="11">
        <v>0.0</v>
      </c>
      <c r="AH186" s="12">
        <f>AH114 * (Percentages!AH$18 * 3)</f>
        <v>159.4899591</v>
      </c>
      <c r="AI186" s="12">
        <f>AI114 * (Percentages!AI$18 * 2)</f>
        <v>71.01604278</v>
      </c>
      <c r="AJ186" s="12">
        <f>AJ114 * (Percentages!AJ$18 * 2)</f>
        <v>73.39324619</v>
      </c>
      <c r="AK186" s="12">
        <f>AK114 * (Percentages!AK$18 * 2)</f>
        <v>44.5914536</v>
      </c>
      <c r="AL186" s="12">
        <f>AL114 * (Percentages!AL$18 * 2)</f>
        <v>24.08877661</v>
      </c>
      <c r="AM186" s="12">
        <f>AM114 * (Percentages!AM$18 * 2)</f>
        <v>92.40786676</v>
      </c>
      <c r="AN186" s="12">
        <f>AN114 * (Percentages!AN$18 * 2)</f>
        <v>99.55301269</v>
      </c>
      <c r="AO186" s="12">
        <f>AO114 * (Percentages!AO$18 * 2)</f>
        <v>104.4385027</v>
      </c>
      <c r="AP186" s="12">
        <f>AP114 * (Percentages!AP$18 * 2)</f>
        <v>95.78280543</v>
      </c>
      <c r="AQ186" s="12">
        <f>AQ114 * (Percentages!AQ$18 * 2)</f>
        <v>78</v>
      </c>
      <c r="AR186" s="12">
        <f>AR114 * (Percentages!AR$18 * 2)</f>
        <v>31.63800905</v>
      </c>
      <c r="AS186" s="12">
        <f>AS114 * (Percentages!AS$18 * 2)</f>
        <v>91.28245893</v>
      </c>
      <c r="AT186" s="12">
        <f>AT114 * (Percentages!AT$18 * 2)</f>
        <v>83.60962567</v>
      </c>
      <c r="AU186" s="12">
        <f>AU114 * (Percentages!AU$18 * 2)</f>
        <v>86.46882176</v>
      </c>
      <c r="AV186" s="12">
        <f>AV114 * (Percentages!AV$18 * 2)</f>
        <v>56.93724298</v>
      </c>
      <c r="AW186" s="12">
        <f>AW114 * (Percentages!AW$18 * 2)</f>
        <v>38.28877005</v>
      </c>
      <c r="AX186" s="12">
        <f>AX114 * (Percentages!AX$18 * 2)</f>
        <v>34.72022956</v>
      </c>
      <c r="AY186" s="12">
        <f>AY114 * (Percentages!AY$18 * 2)</f>
        <v>38.13481915</v>
      </c>
      <c r="AZ186" s="12">
        <f>AZ114 * (Percentages!AZ$18 * 2)</f>
        <v>25.15243902</v>
      </c>
      <c r="BA186" s="12">
        <f>BA114 * (Percentages!BA$18 * 2)</f>
        <v>63.76399502</v>
      </c>
      <c r="BB186" s="12">
        <f>BB114 * (Percentages!BB$18 * 2)</f>
        <v>104.9078668</v>
      </c>
    </row>
    <row r="187">
      <c r="A187" s="2" t="s">
        <v>73</v>
      </c>
      <c r="B187" s="8">
        <f>B115 * (Percentages!B$17 * 3)</f>
        <v>97.00752394</v>
      </c>
      <c r="C187" s="8">
        <f>C115 * (Percentages!C$17 * 3)</f>
        <v>51.96407422</v>
      </c>
      <c r="D187" s="5">
        <v>0.0</v>
      </c>
      <c r="E187" s="8">
        <f>E115 * (Percentages!E$17 * 3)</f>
        <v>67.99929553</v>
      </c>
      <c r="F187" s="8">
        <f>F115 * (Percentages!F$17 * 3)</f>
        <v>67.14071856</v>
      </c>
      <c r="G187" s="8">
        <f>G115 * (Percentages!G$17 * 3)</f>
        <v>124.2868533</v>
      </c>
      <c r="H187" s="8">
        <f>H115 * (Percentages!H$17 * 3)</f>
        <v>99.01960784</v>
      </c>
      <c r="I187" s="8">
        <f>I115 * (Percentages!I$17 * 3.07)</f>
        <v>0</v>
      </c>
      <c r="J187" s="8">
        <f>J115 * (Percentages!J$17 * 2)</f>
        <v>42.535312</v>
      </c>
      <c r="K187" s="8">
        <f>K115 * (Percentages!K$17 * 2)</f>
        <v>47.64175941</v>
      </c>
      <c r="L187" s="8">
        <f>L115 * (Percentages!L$17 * 2)</f>
        <v>32.44206774</v>
      </c>
      <c r="M187" s="8">
        <f>M115 * (Percentages!M$17 * 2)</f>
        <v>7.79588944</v>
      </c>
      <c r="N187" s="8">
        <f>N115 * (Percentages!N$17 * 2)</f>
        <v>10.38741781</v>
      </c>
      <c r="O187" s="8">
        <f>O115 * (Percentages!O$17 * 2)</f>
        <v>57.49867515</v>
      </c>
      <c r="P187" s="8">
        <f>P115 * (Percentages!P$17 * 2)</f>
        <v>88.68501529</v>
      </c>
      <c r="Q187" s="8">
        <f>Q115 * (Percentages!Q$17 * 2)</f>
        <v>71.83223743</v>
      </c>
      <c r="R187" s="8">
        <f>R115 * (Percentages!R$17 * 2)</f>
        <v>93.56506239</v>
      </c>
      <c r="S187" s="8">
        <f>S115 * (Percentages!S$17 * 2)</f>
        <v>51.98170732</v>
      </c>
      <c r="T187" s="8">
        <f>T115 * (Percentages!T$17 * 2)</f>
        <v>62.20010663</v>
      </c>
      <c r="U187" s="8">
        <f>U115 * (Percentages!U$17 * 2)</f>
        <v>67.12378203</v>
      </c>
      <c r="V187" s="8">
        <f>V115 * (Percentages!V$17 * 2)</f>
        <v>54.25839047</v>
      </c>
      <c r="W187" s="8">
        <f>W115 * (Percentages!W$17 * 2)</f>
        <v>11.45889548</v>
      </c>
      <c r="X187" s="8">
        <f>X115 * (Percentages!X$17 * 2)</f>
        <v>73.58371041</v>
      </c>
      <c r="Y187" s="8">
        <f>Y115 * (Percentages!Y$17 * 2)</f>
        <v>61.94188519</v>
      </c>
      <c r="Z187" s="8">
        <f>Z115 * (Percentages!Z$17 * 2)</f>
        <v>76.39971651</v>
      </c>
      <c r="AA187" s="8">
        <f>AA115 * (Percentages!AA$17 * 2)</f>
        <v>32.00534759</v>
      </c>
      <c r="AB187" s="8">
        <f>AB115 * (Percentages!AB$17 * 2)</f>
        <v>85.55656109</v>
      </c>
      <c r="AC187" s="8">
        <f>AC115 * (Percentages!AC$17 * 2)</f>
        <v>43.33031674</v>
      </c>
      <c r="AD187" s="8">
        <f>AD115 * (Percentages!AD$17 * 2)</f>
        <v>70.12195122</v>
      </c>
      <c r="AE187" s="8">
        <f>AE115 * (Percentages!AE$17 * 2)</f>
        <v>61.43174251</v>
      </c>
      <c r="AF187" s="12">
        <f>AF115 * (Percentages!AF$18 * 3)</f>
        <v>43.88544892</v>
      </c>
      <c r="AG187" s="11">
        <v>0.0</v>
      </c>
      <c r="AH187" s="12">
        <f>AH115 * (Percentages!AH$18 * 3)</f>
        <v>12.86209348</v>
      </c>
      <c r="AI187" s="12">
        <f>AI115 * (Percentages!AI$18 * 2)</f>
        <v>11.83600713</v>
      </c>
      <c r="AJ187" s="12">
        <f>AJ115 * (Percentages!AJ$18 * 2)</f>
        <v>37.44553377</v>
      </c>
      <c r="AK187" s="12">
        <f>AK115 * (Percentages!AK$18 * 2)</f>
        <v>55.35490792</v>
      </c>
      <c r="AL187" s="12">
        <f>AL115 * (Percentages!AL$18 * 2)</f>
        <v>73.87224829</v>
      </c>
      <c r="AM187" s="12">
        <f>AM115 * (Percentages!AM$18 * 2)</f>
        <v>68.09000709</v>
      </c>
      <c r="AN187" s="12">
        <f>AN115 * (Percentages!AN$18 * 2)</f>
        <v>35.77686394</v>
      </c>
      <c r="AO187" s="12">
        <f>AO115 * (Percentages!AO$18 * 2)</f>
        <v>43.10160428</v>
      </c>
      <c r="AP187" s="12">
        <f>AP115 * (Percentages!AP$18 * 2)</f>
        <v>62.33484163</v>
      </c>
      <c r="AQ187" s="12">
        <f>AQ115 * (Percentages!AQ$18 * 2)</f>
        <v>44.35294118</v>
      </c>
      <c r="AR187" s="12">
        <f>AR115 * (Percentages!AR$18 * 2)</f>
        <v>13.32126697</v>
      </c>
      <c r="AS187" s="12">
        <f>AS115 * (Percentages!AS$18 * 2)</f>
        <v>44.78007419</v>
      </c>
      <c r="AT187" s="12">
        <f>AT115 * (Percentages!AT$18 * 2)</f>
        <v>42.59358289</v>
      </c>
      <c r="AU187" s="12">
        <f>AU115 * (Percentages!AU$18 * 2)</f>
        <v>42.44833068</v>
      </c>
      <c r="AV187" s="12">
        <f>AV115 * (Percentages!AV$18 * 2)</f>
        <v>48.31038798</v>
      </c>
      <c r="AW187" s="12">
        <f>AW115 * (Percentages!AW$18 * 2)</f>
        <v>33.5026738</v>
      </c>
      <c r="AX187" s="12">
        <f>AX115 * (Percentages!AX$18 * 2)</f>
        <v>23.67288379</v>
      </c>
      <c r="AY187" s="12">
        <f>AY115 * (Percentages!AY$18 * 2)</f>
        <v>83.89660212</v>
      </c>
      <c r="AZ187" s="12">
        <f>AZ115 * (Percentages!AZ$18 * 2)</f>
        <v>84.33464849</v>
      </c>
      <c r="BA187" s="12">
        <f>BA115 * (Percentages!BA$18 * 2)</f>
        <v>50.68420117</v>
      </c>
      <c r="BB187" s="12">
        <f>BB115 * (Percentages!BB$18 * 2)</f>
        <v>28.76506024</v>
      </c>
    </row>
    <row r="188">
      <c r="A188" s="2" t="s">
        <v>74</v>
      </c>
      <c r="B188" s="8">
        <f>B116 * (Percentages!B$17 * 3)</f>
        <v>97.00752394</v>
      </c>
      <c r="C188" s="8">
        <f>C116 * (Percentages!C$17 * 3)</f>
        <v>103.9281484</v>
      </c>
      <c r="D188" s="5">
        <v>0.0</v>
      </c>
      <c r="E188" s="8">
        <f>E116 * (Percentages!E$17 * 3)</f>
        <v>154.5438535</v>
      </c>
      <c r="F188" s="8">
        <f>F116 * (Percentages!F$17 * 3)</f>
        <v>160.5538922</v>
      </c>
      <c r="G188" s="8">
        <f>G116 * (Percentages!G$17 * 3)</f>
        <v>137.508859</v>
      </c>
      <c r="H188" s="8">
        <f>H116 * (Percentages!H$17 * 3)</f>
        <v>138.0273321</v>
      </c>
      <c r="I188" s="8">
        <f>I116 * (Percentages!I$17 * 3.07)</f>
        <v>0</v>
      </c>
      <c r="J188" s="8">
        <f>J116 * (Percentages!J$17 * 2)</f>
        <v>106.33828</v>
      </c>
      <c r="K188" s="8">
        <f>K116 * (Percentages!K$17 * 2)</f>
        <v>95.28351881</v>
      </c>
      <c r="L188" s="8">
        <f>L116 * (Percentages!L$17 * 2)</f>
        <v>103.8146168</v>
      </c>
      <c r="M188" s="8">
        <f>M116 * (Percentages!M$17 * 2)</f>
        <v>99.78738483</v>
      </c>
      <c r="N188" s="8">
        <f>N116 * (Percentages!N$17 * 2)</f>
        <v>92.00284343</v>
      </c>
      <c r="O188" s="8">
        <f>O116 * (Percentages!O$17 * 2)</f>
        <v>82.14096449</v>
      </c>
      <c r="P188" s="8">
        <f>P116 * (Percentages!P$17 * 2)</f>
        <v>45.87155963</v>
      </c>
      <c r="Q188" s="8">
        <f>Q116 * (Percentages!Q$17 * 2)</f>
        <v>108.5836147</v>
      </c>
      <c r="R188" s="8">
        <f>R116 * (Percentages!R$17 * 2)</f>
        <v>35.49019608</v>
      </c>
      <c r="S188" s="8">
        <f>S116 * (Percentages!S$17 * 2)</f>
        <v>62.04268293</v>
      </c>
      <c r="T188" s="8">
        <f>T116 * (Percentages!T$17 * 2)</f>
        <v>93.30015994</v>
      </c>
      <c r="U188" s="8">
        <f>U116 * (Percentages!U$17 * 2)</f>
        <v>88.93901119</v>
      </c>
      <c r="V188" s="8">
        <f>V116 * (Percentages!V$17 * 2)</f>
        <v>117.2681342</v>
      </c>
      <c r="W188" s="8">
        <f>W116 * (Percentages!W$17 * 2)</f>
        <v>31.10271632</v>
      </c>
      <c r="X188" s="8">
        <f>X116 * (Percentages!X$17 * 2)</f>
        <v>36.00904977</v>
      </c>
      <c r="Y188" s="8">
        <f>Y116 * (Percentages!Y$17 * 2)</f>
        <v>101.0630758</v>
      </c>
      <c r="Z188" s="8">
        <f>Z116 * (Percentages!Z$17 * 2)</f>
        <v>98.22820695</v>
      </c>
      <c r="AA188" s="8">
        <f>AA116 * (Percentages!AA$17 * 2)</f>
        <v>97.54010695</v>
      </c>
      <c r="AB188" s="8">
        <f>AB116 * (Percentages!AB$17 * 2)</f>
        <v>50.15384615</v>
      </c>
      <c r="AC188" s="8">
        <f>AC116 * (Percentages!AC$17 * 2)</f>
        <v>64.99547511</v>
      </c>
      <c r="AD188" s="8">
        <f>AD116 * (Percentages!AD$17 * 2)</f>
        <v>42.68292683</v>
      </c>
      <c r="AE188" s="8">
        <f>AE116 * (Percentages!AE$17 * 2)</f>
        <v>91.39844617</v>
      </c>
      <c r="AF188" s="12">
        <f>AF116 * (Percentages!AF$18 * 3)</f>
        <v>75.58049536</v>
      </c>
      <c r="AG188" s="11">
        <v>0.0</v>
      </c>
      <c r="AH188" s="12">
        <f>AH116 * (Percentages!AH$18 * 3)</f>
        <v>18.00693087</v>
      </c>
      <c r="AI188" s="12">
        <f>AI116 * (Percentages!AI$18 * 2)</f>
        <v>76.93404635</v>
      </c>
      <c r="AJ188" s="12">
        <f>AJ116 * (Percentages!AJ$18 * 2)</f>
        <v>59.91285403</v>
      </c>
      <c r="AK188" s="12">
        <f>AK116 * (Percentages!AK$18 * 2)</f>
        <v>55.35490792</v>
      </c>
      <c r="AL188" s="12">
        <f>AL116 * (Percentages!AL$18 * 2)</f>
        <v>27.3006135</v>
      </c>
      <c r="AM188" s="12">
        <f>AM116 * (Percentages!AM$18 * 2)</f>
        <v>81.05953225</v>
      </c>
      <c r="AN188" s="12">
        <f>AN116 * (Percentages!AN$18 * 2)</f>
        <v>1.555515823</v>
      </c>
      <c r="AO188" s="12">
        <f>AO116 * (Percentages!AO$18 * 2)</f>
        <v>23.20855615</v>
      </c>
      <c r="AP188" s="12">
        <f>AP116 * (Percentages!AP$18 * 2)</f>
        <v>4.561085973</v>
      </c>
      <c r="AQ188" s="12">
        <f>AQ116 * (Percentages!AQ$18 * 2)</f>
        <v>35.17647059</v>
      </c>
      <c r="AR188" s="12">
        <f>AR116 * (Percentages!AR$18 * 2)</f>
        <v>26.64253394</v>
      </c>
      <c r="AS188" s="12">
        <f>AS116 * (Percentages!AS$18 * 2)</f>
        <v>5.166931638</v>
      </c>
      <c r="AT188" s="12">
        <f>AT116 * (Percentages!AT$18 * 2)</f>
        <v>58.36898396</v>
      </c>
      <c r="AU188" s="12">
        <f>AU116 * (Percentages!AU$18 * 2)</f>
        <v>62.88641583</v>
      </c>
      <c r="AV188" s="12">
        <f>AV116 * (Percentages!AV$18 * 2)</f>
        <v>79.36706598</v>
      </c>
      <c r="AW188" s="12">
        <f>AW116 * (Percentages!AW$18 * 2)</f>
        <v>74.98217469</v>
      </c>
      <c r="AX188" s="12">
        <f>AX116 * (Percentages!AX$18 * 2)</f>
        <v>3.156384505</v>
      </c>
      <c r="AY188" s="12">
        <f>AY116 * (Percentages!AY$18 * 2)</f>
        <v>12.20314213</v>
      </c>
      <c r="AZ188" s="12">
        <f>AZ116 * (Percentages!AZ$18 * 2)</f>
        <v>75.45731707</v>
      </c>
      <c r="BA188" s="12">
        <f>BA116 * (Percentages!BA$18 * 2)</f>
        <v>60.49404656</v>
      </c>
      <c r="BB188" s="12">
        <f>BB116 * (Percentages!BB$18 * 2)</f>
        <v>6.768249468</v>
      </c>
    </row>
    <row r="189">
      <c r="A189" s="2" t="s">
        <v>107</v>
      </c>
      <c r="B189" s="8">
        <f>B117 * (Percentages!B$17 * 3)</f>
        <v>0</v>
      </c>
      <c r="C189" s="8">
        <f>C117 * (Percentages!C$17 * 3)</f>
        <v>118.3626135</v>
      </c>
      <c r="D189" s="5">
        <v>0.0</v>
      </c>
      <c r="E189" s="8">
        <f>E117 * (Percentages!E$17 * 3)</f>
        <v>21.63613949</v>
      </c>
      <c r="F189" s="8">
        <f>F117 * (Percentages!F$17 * 3)</f>
        <v>40.86826347</v>
      </c>
      <c r="G189" s="8">
        <f>G117 * (Percentages!G$17 * 3)</f>
        <v>50.24362155</v>
      </c>
      <c r="H189" s="8">
        <f>H117 * (Percentages!H$17 * 3)</f>
        <v>0</v>
      </c>
      <c r="I189" s="8">
        <f>I117 * (Percentages!I$17 * 3.07)</f>
        <v>0</v>
      </c>
      <c r="J189" s="8">
        <f>J117 * (Percentages!J$17 * 2)</f>
        <v>45.80725907</v>
      </c>
      <c r="K189" s="8">
        <f>K117 * (Percentages!K$17 * 2)</f>
        <v>37.78484367</v>
      </c>
      <c r="L189" s="8">
        <f>L117 * (Percentages!L$17 * 2)</f>
        <v>63.26203209</v>
      </c>
      <c r="M189" s="8">
        <f>M117 * (Percentages!M$17 * 2)</f>
        <v>31.18355776</v>
      </c>
      <c r="N189" s="8">
        <f>N117 * (Percentages!N$17 * 2)</f>
        <v>35.61400391</v>
      </c>
      <c r="O189" s="8">
        <f>O117 * (Percentages!O$17 * 2)</f>
        <v>54.21303657</v>
      </c>
      <c r="P189" s="8">
        <f>P117 * (Percentages!P$17 * 2)</f>
        <v>73.39449541</v>
      </c>
      <c r="Q189" s="8">
        <f>Q117 * (Percentages!Q$17 * 2)</f>
        <v>80.18482317</v>
      </c>
      <c r="R189" s="8">
        <f>R117 * (Percentages!R$17 * 2)</f>
        <v>4.839572193</v>
      </c>
      <c r="S189" s="8">
        <f>S117 * (Percentages!S$17 * 2)</f>
        <v>33.53658537</v>
      </c>
      <c r="T189" s="8">
        <f>T117 * (Percentages!T$17 * 2)</f>
        <v>55.98009597</v>
      </c>
      <c r="U189" s="8">
        <f>U117 * (Percentages!U$17 * 2)</f>
        <v>33.56189101</v>
      </c>
      <c r="V189" s="8">
        <f>V117 * (Percentages!V$17 * 2)</f>
        <v>54.25839047</v>
      </c>
      <c r="W189" s="8">
        <f>W117 * (Percentages!W$17 * 2)</f>
        <v>78.57528332</v>
      </c>
      <c r="X189" s="8">
        <f>X117 * (Percentages!X$17 * 2)</f>
        <v>15.6561086</v>
      </c>
      <c r="Y189" s="8">
        <f>Y117 * (Percentages!Y$17 * 2)</f>
        <v>52.16158753</v>
      </c>
      <c r="Z189" s="8">
        <f>Z117 * (Percentages!Z$17 * 2)</f>
        <v>35.86109142</v>
      </c>
      <c r="AA189" s="8">
        <f>AA117 * (Percentages!AA$17 * 2)</f>
        <v>22.86096257</v>
      </c>
      <c r="AB189" s="8">
        <f>AB117 * (Percentages!AB$17 * 2)</f>
        <v>66.3800905</v>
      </c>
      <c r="AC189" s="8">
        <f>AC117 * (Percentages!AC$17 * 2)</f>
        <v>6.190045249</v>
      </c>
      <c r="AD189" s="8">
        <f>AD117 * (Percentages!AD$17 * 2)</f>
        <v>36.58536585</v>
      </c>
      <c r="AE189" s="8">
        <f>AE117 * (Percentages!AE$17 * 2)</f>
        <v>43.45172031</v>
      </c>
      <c r="AF189" s="12">
        <f>AF117 * (Percentages!AF$18 * 3)</f>
        <v>90.20897833</v>
      </c>
      <c r="AG189" s="11">
        <v>0.0</v>
      </c>
      <c r="AH189" s="12">
        <f>AH117 * (Percentages!AH$18 * 3)</f>
        <v>87.46223565</v>
      </c>
      <c r="AI189" s="12">
        <f>AI117 * (Percentages!AI$18 * 2)</f>
        <v>38.46702317</v>
      </c>
      <c r="AJ189" s="12">
        <f>AJ117 * (Percentages!AJ$18 * 2)</f>
        <v>47.93028322</v>
      </c>
      <c r="AK189" s="12">
        <f>AK117 * (Percentages!AK$18 * 2)</f>
        <v>24.6021813</v>
      </c>
      <c r="AL189" s="12">
        <f>AL117 * (Percentages!AL$18 * 2)</f>
        <v>32.11836882</v>
      </c>
      <c r="AM189" s="12">
        <f>AM117 * (Percentages!AM$18 * 2)</f>
        <v>29.18143161</v>
      </c>
      <c r="AN189" s="12">
        <f>AN117 * (Percentages!AN$18 * 2)</f>
        <v>52.88753799</v>
      </c>
      <c r="AO189" s="12">
        <f>AO117 * (Percentages!AO$18 * 2)</f>
        <v>36.47058824</v>
      </c>
      <c r="AP189" s="12">
        <f>AP117 * (Percentages!AP$18 * 2)</f>
        <v>69.93665158</v>
      </c>
      <c r="AQ189" s="12">
        <f>AQ117 * (Percentages!AQ$18 * 2)</f>
        <v>27.52941176</v>
      </c>
      <c r="AR189" s="12">
        <f>AR117 * (Percentages!AR$18 * 2)</f>
        <v>36.63348416</v>
      </c>
      <c r="AS189" s="12">
        <f>AS117 * (Percentages!AS$18 * 2)</f>
        <v>46.50238474</v>
      </c>
      <c r="AT189" s="12">
        <f>AT117 * (Percentages!AT$18 * 2)</f>
        <v>29.97326203</v>
      </c>
      <c r="AU189" s="12">
        <f>AU117 * (Percentages!AU$18 * 2)</f>
        <v>20.43808514</v>
      </c>
      <c r="AV189" s="12">
        <f>AV117 * (Percentages!AV$18 * 2)</f>
        <v>20.70445199</v>
      </c>
      <c r="AW189" s="12">
        <f>AW117 * (Percentages!AW$18 * 2)</f>
        <v>31.90730838</v>
      </c>
      <c r="AX189" s="12">
        <f>AX117 * (Percentages!AX$18 * 2)</f>
        <v>71.01865136</v>
      </c>
      <c r="AY189" s="12">
        <f>AY117 * (Percentages!AY$18 * 2)</f>
        <v>27.45706978</v>
      </c>
      <c r="AZ189" s="12">
        <f>AZ117 * (Percentages!AZ$18 * 2)</f>
        <v>25.15243902</v>
      </c>
      <c r="BA189" s="12">
        <f>BA117 * (Percentages!BA$18 * 2)</f>
        <v>11.44481962</v>
      </c>
      <c r="BB189" s="12">
        <f>BB117 * (Percentages!BB$18 * 2)</f>
        <v>40.60949681</v>
      </c>
    </row>
    <row r="190">
      <c r="A190" s="2" t="s">
        <v>108</v>
      </c>
      <c r="B190" s="8">
        <f>B118 * (Percentages!B$17 * 3)</f>
        <v>97.00752394</v>
      </c>
      <c r="C190" s="8">
        <f>C118 * (Percentages!C$17 * 3)</f>
        <v>103.9281484</v>
      </c>
      <c r="D190" s="5">
        <v>0.0</v>
      </c>
      <c r="E190" s="8">
        <f>E118 * (Percentages!E$17 * 3)</f>
        <v>123.6350828</v>
      </c>
      <c r="F190" s="8">
        <f>F118 * (Percentages!F$17 * 3)</f>
        <v>102.1706587</v>
      </c>
      <c r="G190" s="8">
        <f>G118 * (Percentages!G$17 * 3)</f>
        <v>79.33203402</v>
      </c>
      <c r="H190" s="8">
        <f>H118 * (Percentages!H$17 * 3)</f>
        <v>120.0237671</v>
      </c>
      <c r="I190" s="8">
        <f>I118 * (Percentages!I$17 * 3.07)</f>
        <v>0</v>
      </c>
      <c r="J190" s="8">
        <f>J118 * (Percentages!J$17 * 2)</f>
        <v>4.907920615</v>
      </c>
      <c r="K190" s="8">
        <f>K118 * (Percentages!K$17 * 2)</f>
        <v>9.856915739</v>
      </c>
      <c r="L190" s="8">
        <f>L118 * (Percentages!L$17 * 2)</f>
        <v>12.97682709</v>
      </c>
      <c r="M190" s="8">
        <f>M118 * (Percentages!M$17 * 2)</f>
        <v>21.82849043</v>
      </c>
      <c r="N190" s="8">
        <f>N118 * (Percentages!N$17 * 2)</f>
        <v>44.51750489</v>
      </c>
      <c r="O190" s="8">
        <f>O118 * (Percentages!O$17 * 2)</f>
        <v>9.856915739</v>
      </c>
      <c r="P190" s="8">
        <f>P118 * (Percentages!P$17 * 2)</f>
        <v>10.70336391</v>
      </c>
      <c r="Q190" s="8">
        <f>Q118 * (Percentages!Q$17 * 2)</f>
        <v>13.3641372</v>
      </c>
      <c r="R190" s="8">
        <f>R118 * (Percentages!R$17 * 2)</f>
        <v>88.7254902</v>
      </c>
      <c r="S190" s="8">
        <f>S118 * (Percentages!S$17 * 2)</f>
        <v>97.25609756</v>
      </c>
      <c r="T190" s="8">
        <f>T118 * (Percentages!T$17 * 2)</f>
        <v>31.10005331</v>
      </c>
      <c r="U190" s="8">
        <f>U118 * (Percentages!U$17 * 2)</f>
        <v>75.51425478</v>
      </c>
      <c r="V190" s="8">
        <f>V118 * (Percentages!V$17 * 2)</f>
        <v>14.00216528</v>
      </c>
      <c r="W190" s="8">
        <f>W118 * (Percentages!W$17 * 2)</f>
        <v>50.74653715</v>
      </c>
      <c r="X190" s="8">
        <f>X118 * (Percentages!X$17 * 2)</f>
        <v>4.696832579</v>
      </c>
      <c r="Y190" s="8">
        <f>Y118 * (Percentages!Y$17 * 2)</f>
        <v>35.86109142</v>
      </c>
      <c r="Z190" s="8">
        <f>Z118 * (Percentages!Z$17 * 2)</f>
        <v>21.82849043</v>
      </c>
      <c r="AA190" s="8">
        <f>AA118 * (Percentages!AA$17 * 2)</f>
        <v>3.048128342</v>
      </c>
      <c r="AB190" s="8">
        <f>AB118 * (Percentages!AB$17 * 2)</f>
        <v>94.40723982</v>
      </c>
      <c r="AC190" s="8">
        <f>AC118 * (Percentages!AC$17 * 2)</f>
        <v>30.95022624</v>
      </c>
      <c r="AD190" s="8">
        <f>AD118 * (Percentages!AD$17 * 2)</f>
        <v>79.26829268</v>
      </c>
      <c r="AE190" s="8">
        <f>AE118 * (Percentages!AE$17 * 2)</f>
        <v>97.3917869</v>
      </c>
      <c r="AF190" s="12">
        <f>AF118 * (Percentages!AF$18 * 3)</f>
        <v>75.58049536</v>
      </c>
      <c r="AG190" s="11">
        <v>0.0</v>
      </c>
      <c r="AH190" s="12">
        <f>AH118 * (Percentages!AH$18 * 3)</f>
        <v>87.46223565</v>
      </c>
      <c r="AI190" s="12">
        <f>AI118 * (Percentages!AI$18 * 2)</f>
        <v>82.85204991</v>
      </c>
      <c r="AJ190" s="12">
        <f>AJ118 * (Percentages!AJ$18 * 2)</f>
        <v>0</v>
      </c>
      <c r="AK190" s="12">
        <f>AK118 * (Percentages!AK$18 * 2)</f>
        <v>0</v>
      </c>
      <c r="AL190" s="12">
        <f>AL118 * (Percentages!AL$18 * 2)</f>
        <v>35.3302057</v>
      </c>
      <c r="AM190" s="12">
        <f>AM118 * (Percentages!AM$18 * 2)</f>
        <v>22.69666903</v>
      </c>
      <c r="AN190" s="12">
        <f>AN118 * (Percentages!AN$18 * 2)</f>
        <v>90.21991775</v>
      </c>
      <c r="AO190" s="12">
        <f>AO118 * (Percentages!AO$18 * 2)</f>
        <v>94.49197861</v>
      </c>
      <c r="AP190" s="12">
        <f>AP118 * (Percentages!AP$18 * 2)</f>
        <v>95.78280543</v>
      </c>
      <c r="AQ190" s="12">
        <f>AQ118 * (Percentages!AQ$18 * 2)</f>
        <v>55.05882353</v>
      </c>
      <c r="AR190" s="12">
        <f>AR118 * (Percentages!AR$18 * 2)</f>
        <v>4.995475113</v>
      </c>
      <c r="AS190" s="12">
        <f>AS118 * (Percentages!AS$18 * 2)</f>
        <v>67.17011129</v>
      </c>
      <c r="AT190" s="12">
        <f>AT118 * (Percentages!AT$18 * 2)</f>
        <v>29.97326203</v>
      </c>
      <c r="AU190" s="12">
        <f>AU118 * (Percentages!AU$18 * 2)</f>
        <v>28.29888712</v>
      </c>
      <c r="AV190" s="12">
        <f>AV118 * (Percentages!AV$18 * 2)</f>
        <v>112.149115</v>
      </c>
      <c r="AW190" s="12">
        <f>AW118 * (Percentages!AW$18 * 2)</f>
        <v>84.5543672</v>
      </c>
      <c r="AX190" s="12">
        <f>AX118 * (Percentages!AX$18 * 2)</f>
        <v>26.82926829</v>
      </c>
      <c r="AY190" s="12">
        <f>AY118 * (Percentages!AY$18 * 2)</f>
        <v>9.152356595</v>
      </c>
      <c r="AZ190" s="12">
        <f>AZ118 * (Percentages!AZ$18 * 2)</f>
        <v>36.98888092</v>
      </c>
      <c r="BA190" s="12">
        <f>BA118 * (Percentages!BA$18 * 2)</f>
        <v>3.269948463</v>
      </c>
      <c r="BB190" s="12">
        <f>BB118 * (Percentages!BB$18 * 2)</f>
        <v>77.83486889</v>
      </c>
    </row>
    <row r="191">
      <c r="A191" s="2" t="s">
        <v>75</v>
      </c>
      <c r="B191" s="8">
        <f>B119 * (Percentages!B$17 * 3)</f>
        <v>97.00752394</v>
      </c>
      <c r="C191" s="8">
        <f>C119 * (Percentages!C$17 * 3)</f>
        <v>51.96407422</v>
      </c>
      <c r="D191" s="5">
        <v>0.0</v>
      </c>
      <c r="E191" s="8">
        <f>E119 * (Percentages!E$17 * 3)</f>
        <v>89.63543501</v>
      </c>
      <c r="F191" s="8">
        <f>F119 * (Percentages!F$17 * 3)</f>
        <v>143.0389222</v>
      </c>
      <c r="G191" s="8">
        <f>G119 * (Percentages!G$17 * 3)</f>
        <v>108.4204465</v>
      </c>
      <c r="H191" s="8">
        <f>H119 * (Percentages!H$17 * 3)</f>
        <v>0</v>
      </c>
      <c r="I191" s="8">
        <f>I119 * (Percentages!I$17 * 3.07)</f>
        <v>0</v>
      </c>
      <c r="J191" s="8">
        <f>J119 * (Percentages!J$17 * 2)</f>
        <v>45.80725907</v>
      </c>
      <c r="K191" s="8">
        <f>K119 * (Percentages!K$17 * 2)</f>
        <v>31.21356651</v>
      </c>
      <c r="L191" s="8">
        <f>L119 * (Percentages!L$17 * 2)</f>
        <v>68.12834225</v>
      </c>
      <c r="M191" s="8">
        <f>M119 * (Percentages!M$17 * 2)</f>
        <v>4.677533664</v>
      </c>
      <c r="N191" s="8">
        <f>N119 * (Percentages!N$17 * 2)</f>
        <v>1.48391683</v>
      </c>
      <c r="O191" s="8">
        <f>O119 * (Percentages!O$17 * 2)</f>
        <v>72.28404875</v>
      </c>
      <c r="P191" s="8">
        <f>P119 * (Percentages!P$17 * 2)</f>
        <v>100.9174312</v>
      </c>
      <c r="Q191" s="8">
        <f>Q119 * (Percentages!Q$17 * 2)</f>
        <v>101.9015461</v>
      </c>
      <c r="R191" s="8">
        <f>R119 * (Percentages!R$17 * 2)</f>
        <v>58.07486631</v>
      </c>
      <c r="S191" s="8">
        <f>S119 * (Percentages!S$17 * 2)</f>
        <v>1.676829268</v>
      </c>
      <c r="T191" s="8">
        <f>T119 * (Percentages!T$17 * 2)</f>
        <v>77.75013329</v>
      </c>
      <c r="U191" s="8">
        <f>U119 * (Percentages!U$17 * 2)</f>
        <v>10.0685673</v>
      </c>
      <c r="V191" s="8">
        <f>V119 * (Percentages!V$17 * 2)</f>
        <v>40.25622519</v>
      </c>
      <c r="W191" s="8">
        <f>W119 * (Percentages!W$17 * 2)</f>
        <v>0</v>
      </c>
      <c r="X191" s="8">
        <f>X119 * (Percentages!X$17 * 2)</f>
        <v>3.131221719</v>
      </c>
      <c r="Y191" s="8">
        <f>Y119 * (Percentages!Y$17 * 2)</f>
        <v>24.45074415</v>
      </c>
      <c r="Z191" s="8">
        <f>Z119 * (Percentages!Z$17 * 2)</f>
        <v>73.28136074</v>
      </c>
      <c r="AA191" s="8">
        <f>AA119 * (Percentages!AA$17 * 2)</f>
        <v>51.81818182</v>
      </c>
      <c r="AB191" s="8">
        <f>AB119 * (Percentages!AB$17 * 2)</f>
        <v>63.42986425</v>
      </c>
      <c r="AC191" s="8">
        <f>AC119 * (Percentages!AC$17 * 2)</f>
        <v>37.14027149</v>
      </c>
      <c r="AD191" s="8">
        <f>AD119 * (Percentages!AD$17 * 2)</f>
        <v>22.86585366</v>
      </c>
      <c r="AE191" s="8">
        <f>AE119 * (Percentages!AE$17 * 2)</f>
        <v>43.45172031</v>
      </c>
      <c r="AF191" s="12">
        <f>AF119 * (Percentages!AF$18 * 3)</f>
        <v>12.19040248</v>
      </c>
      <c r="AG191" s="11">
        <v>0.0</v>
      </c>
      <c r="AH191" s="12">
        <f>AH119 * (Percentages!AH$18 * 3)</f>
        <v>7.717256087</v>
      </c>
      <c r="AI191" s="12">
        <f>AI119 * (Percentages!AI$18 * 2)</f>
        <v>5.918003565</v>
      </c>
      <c r="AJ191" s="12">
        <f>AJ119 * (Percentages!AJ$18 * 2)</f>
        <v>100.3540305</v>
      </c>
      <c r="AK191" s="12">
        <f>AK119 * (Percentages!AK$18 * 2)</f>
        <v>103.0216342</v>
      </c>
      <c r="AL191" s="12">
        <f>AL119 * (Percentages!AL$18 * 2)</f>
        <v>105.9906171</v>
      </c>
      <c r="AM191" s="12">
        <f>AM119 * (Percentages!AM$18 * 2)</f>
        <v>87.54429483</v>
      </c>
      <c r="AN191" s="12">
        <f>AN119 * (Percentages!AN$18 * 2)</f>
        <v>31.11031647</v>
      </c>
      <c r="AO191" s="12">
        <f>AO119 * (Percentages!AO$18 * 2)</f>
        <v>33.15508021</v>
      </c>
      <c r="AP191" s="12">
        <f>AP119 * (Percentages!AP$18 * 2)</f>
        <v>39.52941176</v>
      </c>
      <c r="AQ191" s="12">
        <f>AQ119 * (Percentages!AQ$18 * 2)</f>
        <v>35.17647059</v>
      </c>
      <c r="AR191" s="12">
        <f>AR119 * (Percentages!AR$18 * 2)</f>
        <v>31.63800905</v>
      </c>
      <c r="AS191" s="12">
        <f>AS119 * (Percentages!AS$18 * 2)</f>
        <v>37.89083201</v>
      </c>
      <c r="AT191" s="12">
        <f>AT119 * (Percentages!AT$18 * 2)</f>
        <v>88.34224599</v>
      </c>
      <c r="AU191" s="12">
        <f>AU119 * (Percentages!AU$18 * 2)</f>
        <v>86.46882176</v>
      </c>
      <c r="AV191" s="12">
        <f>AV119 * (Percentages!AV$18 * 2)</f>
        <v>5.176112998</v>
      </c>
      <c r="AW191" s="12">
        <f>AW119 * (Percentages!AW$18 * 2)</f>
        <v>20.73975045</v>
      </c>
      <c r="AX191" s="12">
        <f>AX119 * (Percentages!AX$18 * 2)</f>
        <v>14.20373027</v>
      </c>
      <c r="AY191" s="12">
        <f>AY119 * (Percentages!AY$18 * 2)</f>
        <v>97.62513701</v>
      </c>
      <c r="AZ191" s="12">
        <f>AZ119 * (Percentages!AZ$18 * 2)</f>
        <v>99.13020086</v>
      </c>
      <c r="BA191" s="12">
        <f>BA119 * (Percentages!BA$18 * 2)</f>
        <v>109.5432735</v>
      </c>
      <c r="BB191" s="12">
        <f>BB119 * (Percentages!BB$18 * 2)</f>
        <v>50.76187101</v>
      </c>
    </row>
    <row r="192">
      <c r="A192" s="2" t="s">
        <v>76</v>
      </c>
      <c r="B192" s="8">
        <f>B120 * (Percentages!B$17 * 3)</f>
        <v>97.00752394</v>
      </c>
      <c r="C192" s="8">
        <f>C120 * (Percentages!C$17 * 3)</f>
        <v>118.3626135</v>
      </c>
      <c r="D192" s="5">
        <v>0.0</v>
      </c>
      <c r="E192" s="8">
        <f>E120 * (Percentages!E$17 * 3)</f>
        <v>194.7252554</v>
      </c>
      <c r="F192" s="8">
        <f>F120 * (Percentages!F$17 * 3)</f>
        <v>183.9071856</v>
      </c>
      <c r="G192" s="8">
        <f>G120 * (Percentages!G$17 * 3)</f>
        <v>84.62083629</v>
      </c>
      <c r="H192" s="8">
        <f>H120 * (Percentages!H$17 * 3)</f>
        <v>138.0273321</v>
      </c>
      <c r="I192" s="8">
        <f>I120 * (Percentages!I$17 * 3.07)</f>
        <v>0</v>
      </c>
      <c r="J192" s="8">
        <f>J120 * (Percentages!J$17 * 2)</f>
        <v>85.07062399</v>
      </c>
      <c r="K192" s="8">
        <f>K120 * (Percentages!K$17 * 2)</f>
        <v>83.78378378</v>
      </c>
      <c r="L192" s="8">
        <f>L120 * (Percentages!L$17 * 2)</f>
        <v>76.23885918</v>
      </c>
      <c r="M192" s="8">
        <f>M120 * (Percentages!M$17 * 2)</f>
        <v>85.75478384</v>
      </c>
      <c r="N192" s="8">
        <f>N120 * (Percentages!N$17 * 2)</f>
        <v>75.67975831</v>
      </c>
      <c r="O192" s="8">
        <f>O120 * (Percentages!O$17 * 2)</f>
        <v>78.85532591</v>
      </c>
      <c r="P192" s="8">
        <f>P120 * (Percentages!P$17 * 2)</f>
        <v>32.11009174</v>
      </c>
      <c r="Q192" s="8">
        <f>Q120 * (Percentages!Q$17 * 2)</f>
        <v>30.06930869</v>
      </c>
      <c r="R192" s="8">
        <f>R120 * (Percentages!R$17 * 2)</f>
        <v>87.11229947</v>
      </c>
      <c r="S192" s="8">
        <f>S120 * (Percentages!S$17 * 2)</f>
        <v>38.56707317</v>
      </c>
      <c r="T192" s="8">
        <f>T120 * (Percentages!T$17 * 2)</f>
        <v>29.54505065</v>
      </c>
      <c r="U192" s="8">
        <f>U120 * (Percentages!U$17 * 2)</f>
        <v>26.84951281</v>
      </c>
      <c r="V192" s="8">
        <f>V120 * (Percentages!V$17 * 2)</f>
        <v>92.764345</v>
      </c>
      <c r="W192" s="8">
        <f>W120 * (Percentages!W$17 * 2)</f>
        <v>85.1232236</v>
      </c>
      <c r="X192" s="8">
        <f>X120 * (Percentages!X$17 * 2)</f>
        <v>59.49321267</v>
      </c>
      <c r="Y192" s="8">
        <f>Y120 * (Percentages!Y$17 * 2)</f>
        <v>76.61233168</v>
      </c>
      <c r="Z192" s="8">
        <f>Z120 * (Percentages!Z$17 * 2)</f>
        <v>34.30191354</v>
      </c>
      <c r="AA192" s="8">
        <f>AA120 * (Percentages!AA$17 * 2)</f>
        <v>44.19786096</v>
      </c>
      <c r="AB192" s="8">
        <f>AB120 * (Percentages!AB$17 * 2)</f>
        <v>28.02714932</v>
      </c>
      <c r="AC192" s="8">
        <f>AC120 * (Percentages!AC$17 * 2)</f>
        <v>64.99547511</v>
      </c>
      <c r="AD192" s="8">
        <f>AD120 * (Percentages!AD$17 * 2)</f>
        <v>70.12195122</v>
      </c>
      <c r="AE192" s="8">
        <f>AE120 * (Percentages!AE$17 * 2)</f>
        <v>61.43174251</v>
      </c>
      <c r="AF192" s="12">
        <f>AF120 * (Percentages!AF$18 * 3)</f>
        <v>90.20897833</v>
      </c>
      <c r="AG192" s="11">
        <v>0.0</v>
      </c>
      <c r="AH192" s="12">
        <f>AH120 * (Percentages!AH$18 * 3)</f>
        <v>136.3381909</v>
      </c>
      <c r="AI192" s="12">
        <f>AI120 * (Percentages!AI$18 * 2)</f>
        <v>48.82352941</v>
      </c>
      <c r="AJ192" s="12">
        <f>AJ120 * (Percentages!AJ$18 * 2)</f>
        <v>37.44553377</v>
      </c>
      <c r="AK192" s="12">
        <f>AK120 * (Percentages!AK$18 * 2)</f>
        <v>50.74199893</v>
      </c>
      <c r="AL192" s="12">
        <f>AL120 * (Percentages!AL$18 * 2)</f>
        <v>56.20714543</v>
      </c>
      <c r="AM192" s="12">
        <f>AM120 * (Percentages!AM$18 * 2)</f>
        <v>34.04500354</v>
      </c>
      <c r="AN192" s="12">
        <f>AN120 * (Percentages!AN$18 * 2)</f>
        <v>65.33166458</v>
      </c>
      <c r="AO192" s="12">
        <f>AO120 * (Percentages!AO$18 * 2)</f>
        <v>54.70588235</v>
      </c>
      <c r="AP192" s="12">
        <f>AP120 * (Percentages!AP$18 * 2)</f>
        <v>66.8959276</v>
      </c>
      <c r="AQ192" s="12">
        <f>AQ120 * (Percentages!AQ$18 * 2)</f>
        <v>59.64705882</v>
      </c>
      <c r="AR192" s="12">
        <f>AR120 * (Percentages!AR$18 * 2)</f>
        <v>61.61085973</v>
      </c>
      <c r="AS192" s="12">
        <f>AS120 * (Percentages!AS$18 * 2)</f>
        <v>62.00317965</v>
      </c>
      <c r="AT192" s="12">
        <f>AT120 * (Percentages!AT$18 * 2)</f>
        <v>25.24064171</v>
      </c>
      <c r="AU192" s="12">
        <f>AU120 * (Percentages!AU$18 * 2)</f>
        <v>25.15456633</v>
      </c>
      <c r="AV192" s="12">
        <f>AV120 * (Percentages!AV$18 * 2)</f>
        <v>18.97908099</v>
      </c>
      <c r="AW192" s="12">
        <f>AW120 * (Percentages!AW$18 * 2)</f>
        <v>15.95365419</v>
      </c>
      <c r="AX192" s="12">
        <f>AX120 * (Percentages!AX$18 * 2)</f>
        <v>66.28407461</v>
      </c>
      <c r="AY192" s="12">
        <f>AY120 * (Percentages!AY$18 * 2)</f>
        <v>59.49031787</v>
      </c>
      <c r="AZ192" s="12">
        <f>AZ120 * (Percentages!AZ$18 * 2)</f>
        <v>4.43866571</v>
      </c>
      <c r="BA192" s="12">
        <f>BA120 * (Percentages!BA$18 * 2)</f>
        <v>47.41425271</v>
      </c>
      <c r="BB192" s="12">
        <f>BB120 * (Percentages!BB$18 * 2)</f>
        <v>59.22218285</v>
      </c>
    </row>
    <row r="193">
      <c r="A193" s="2" t="s">
        <v>109</v>
      </c>
      <c r="B193" s="8">
        <f>B121 * (Percentages!B$17 * 3)</f>
        <v>0</v>
      </c>
      <c r="C193" s="8">
        <f>C121 * (Percentages!C$17 * 3)</f>
        <v>118.3626135</v>
      </c>
      <c r="D193" s="5">
        <v>0.0</v>
      </c>
      <c r="E193" s="8">
        <f>E121 * (Percentages!E$17 * 3)</f>
        <v>27.81789362</v>
      </c>
      <c r="F193" s="8">
        <f>F121 * (Percentages!F$17 * 3)</f>
        <v>8.75748503</v>
      </c>
      <c r="G193" s="8">
        <f>G121 * (Percentages!G$17 * 3)</f>
        <v>166.5972714</v>
      </c>
      <c r="H193" s="8">
        <f>H121 * (Percentages!H$17 * 3)</f>
        <v>0</v>
      </c>
      <c r="I193" s="8">
        <f>I121 * (Percentages!I$17 * 3.07)</f>
        <v>0</v>
      </c>
      <c r="J193" s="8">
        <f>J121 * (Percentages!J$17 * 2)</f>
        <v>104.7023065</v>
      </c>
      <c r="K193" s="8">
        <f>K121 * (Percentages!K$17 * 2)</f>
        <v>52.57021728</v>
      </c>
      <c r="L193" s="8">
        <f>L121 * (Percentages!L$17 * 2)</f>
        <v>107.0588235</v>
      </c>
      <c r="M193" s="8">
        <f>M121 * (Percentages!M$17 * 2)</f>
        <v>93.55067328</v>
      </c>
      <c r="N193" s="8">
        <f>N121 * (Percentages!N$17 * 2)</f>
        <v>65.2923405</v>
      </c>
      <c r="O193" s="8">
        <f>O121 * (Percentages!O$17 * 2)</f>
        <v>103.4976153</v>
      </c>
      <c r="P193" s="8">
        <f>P121 * (Percentages!P$17 * 2)</f>
        <v>73.39449541</v>
      </c>
      <c r="Q193" s="8">
        <f>Q121 * (Percentages!Q$17 * 2)</f>
        <v>111.924649</v>
      </c>
      <c r="R193" s="8">
        <f>R121 * (Percentages!R$17 * 2)</f>
        <v>1.613190731</v>
      </c>
      <c r="S193" s="8">
        <f>S121 * (Percentages!S$17 * 2)</f>
        <v>6.707317073</v>
      </c>
      <c r="T193" s="8">
        <f>T121 * (Percentages!T$17 * 2)</f>
        <v>65.31011196</v>
      </c>
      <c r="U193" s="8">
        <f>U121 * (Percentages!U$17 * 2)</f>
        <v>21.81522916</v>
      </c>
      <c r="V193" s="8">
        <f>V121 * (Percentages!V$17 * 2)</f>
        <v>113.7675929</v>
      </c>
      <c r="W193" s="8">
        <f>W121 * (Percentages!W$17 * 2)</f>
        <v>58.93146249</v>
      </c>
      <c r="X193" s="8">
        <f>X121 * (Percentages!X$17 * 2)</f>
        <v>18.78733032</v>
      </c>
      <c r="Y193" s="8">
        <f>Y121 * (Percentages!Y$17 * 2)</f>
        <v>83.13253012</v>
      </c>
      <c r="Z193" s="8">
        <f>Z121 * (Percentages!Z$17 * 2)</f>
        <v>79.51807229</v>
      </c>
      <c r="AA193" s="8">
        <f>AA121 * (Percentages!AA$17 * 2)</f>
        <v>59.43850267</v>
      </c>
      <c r="AB193" s="8">
        <f>AB121 * (Percentages!AB$17 * 2)</f>
        <v>60.47963801</v>
      </c>
      <c r="AC193" s="8">
        <f>AC121 * (Percentages!AC$17 * 2)</f>
        <v>7.737556561</v>
      </c>
      <c r="AD193" s="8">
        <f>AD121 * (Percentages!AD$17 * 2)</f>
        <v>9.146341463</v>
      </c>
      <c r="AE193" s="8">
        <f>AE121 * (Percentages!AE$17 * 2)</f>
        <v>55.43840178</v>
      </c>
      <c r="AF193" s="12">
        <f>AF121 * (Percentages!AF$18 * 3)</f>
        <v>90.20897833</v>
      </c>
      <c r="AG193" s="11">
        <v>0.0</v>
      </c>
      <c r="AH193" s="12">
        <f>AH121 * (Percentages!AH$18 * 3)</f>
        <v>36.01386174</v>
      </c>
      <c r="AI193" s="12">
        <f>AI121 * (Percentages!AI$18 * 2)</f>
        <v>62.13903743</v>
      </c>
      <c r="AJ193" s="12">
        <f>AJ121 * (Percentages!AJ$18 * 2)</f>
        <v>98.85620915</v>
      </c>
      <c r="AK193" s="12">
        <f>AK121 * (Percentages!AK$18 * 2)</f>
        <v>96.87108886</v>
      </c>
      <c r="AL193" s="12">
        <f>AL121 * (Percentages!AL$18 * 2)</f>
        <v>94.74918802</v>
      </c>
      <c r="AM193" s="12">
        <f>AM121 * (Percentages!AM$18 * 2)</f>
        <v>108.6197732</v>
      </c>
      <c r="AN193" s="12">
        <f>AN121 * (Percentages!AN$18 * 2)</f>
        <v>4.66654747</v>
      </c>
      <c r="AO193" s="12">
        <f>AO121 * (Percentages!AO$18 * 2)</f>
        <v>3.315508021</v>
      </c>
      <c r="AP193" s="12">
        <f>AP121 * (Percentages!AP$18 * 2)</f>
        <v>12.16289593</v>
      </c>
      <c r="AQ193" s="12">
        <f>AQ121 * (Percentages!AQ$18 * 2)</f>
        <v>9.176470588</v>
      </c>
      <c r="AR193" s="12">
        <f>AR121 * (Percentages!AR$18 * 2)</f>
        <v>16.65158371</v>
      </c>
      <c r="AS193" s="12">
        <f>AS121 * (Percentages!AS$18 * 2)</f>
        <v>10.33386328</v>
      </c>
      <c r="AT193" s="12">
        <f>AT121 * (Percentages!AT$18 * 2)</f>
        <v>104.1176471</v>
      </c>
      <c r="AU193" s="12">
        <f>AU121 * (Percentages!AU$18 * 2)</f>
        <v>103.7625861</v>
      </c>
      <c r="AV193" s="12">
        <f>AV121 * (Percentages!AV$18 * 2)</f>
        <v>60.38798498</v>
      </c>
      <c r="AW193" s="12">
        <f>AW121 * (Percentages!AW$18 * 2)</f>
        <v>86.14973262</v>
      </c>
      <c r="AX193" s="12">
        <f>AX121 * (Percentages!AX$18 * 2)</f>
        <v>11.04734577</v>
      </c>
      <c r="AY193" s="12">
        <f>AY121 * (Percentages!AY$18 * 2)</f>
        <v>54.91413957</v>
      </c>
      <c r="AZ193" s="12">
        <f>AZ121 * (Percentages!AZ$18 * 2)</f>
        <v>71.01865136</v>
      </c>
      <c r="BA193" s="12">
        <f>BA121 * (Percentages!BA$18 * 2)</f>
        <v>107.9082993</v>
      </c>
      <c r="BB193" s="12">
        <f>BB121 * (Percentages!BB$18 * 2)</f>
        <v>37.22537208</v>
      </c>
    </row>
    <row r="194">
      <c r="A194" s="2" t="s">
        <v>77</v>
      </c>
      <c r="B194" s="8">
        <f>B122 * (Percentages!B$17 * 3)</f>
        <v>97.00752394</v>
      </c>
      <c r="C194" s="8">
        <f>C122 * (Percentages!C$17 * 3)</f>
        <v>141.4577576</v>
      </c>
      <c r="D194" s="5">
        <v>0.0</v>
      </c>
      <c r="E194" s="8">
        <f>E122 * (Percentages!E$17 * 3)</f>
        <v>182.3617471</v>
      </c>
      <c r="F194" s="8">
        <f>F122 * (Percentages!F$17 * 3)</f>
        <v>195.5838323</v>
      </c>
      <c r="G194" s="8">
        <f>G122 * (Percentages!G$17 * 3)</f>
        <v>39.66601701</v>
      </c>
      <c r="H194" s="8">
        <f>H122 * (Percentages!H$17 * 3)</f>
        <v>192.0380273</v>
      </c>
      <c r="I194" s="8">
        <f>I122 * (Percentages!I$17 * 3.07)</f>
        <v>0</v>
      </c>
      <c r="J194" s="8">
        <f>J122 * (Percentages!J$17 * 2)</f>
        <v>68.71088861</v>
      </c>
      <c r="K194" s="8">
        <f>K122 * (Percentages!K$17 * 2)</f>
        <v>65.7127716</v>
      </c>
      <c r="L194" s="8">
        <f>L122 * (Percentages!L$17 * 2)</f>
        <v>71.37254902</v>
      </c>
      <c r="M194" s="8">
        <f>M122 * (Percentages!M$17 * 2)</f>
        <v>76.39971651</v>
      </c>
      <c r="N194" s="8">
        <f>N122 * (Percentages!N$17 * 2)</f>
        <v>74.19584148</v>
      </c>
      <c r="O194" s="8">
        <f>O122 * (Percentages!O$17 * 2)</f>
        <v>60.78431373</v>
      </c>
      <c r="P194" s="8">
        <f>P122 * (Percentages!P$17 * 2)</f>
        <v>30.58103976</v>
      </c>
      <c r="Q194" s="8">
        <f>Q122 * (Percentages!Q$17 * 2)</f>
        <v>38.42189444</v>
      </c>
      <c r="R194" s="8">
        <f>R122 * (Percentages!R$17 * 2)</f>
        <v>45.16934046</v>
      </c>
      <c r="S194" s="8">
        <f>S122 * (Percentages!S$17 * 2)</f>
        <v>35.21341463</v>
      </c>
      <c r="T194" s="8">
        <f>T122 * (Percentages!T$17 * 2)</f>
        <v>71.53012262</v>
      </c>
      <c r="U194" s="8">
        <f>U122 * (Percentages!U$17 * 2)</f>
        <v>63.76759293</v>
      </c>
      <c r="V194" s="8">
        <f>V122 * (Percentages!V$17 * 2)</f>
        <v>98.01515698</v>
      </c>
      <c r="W194" s="8">
        <f>W122 * (Percentages!W$17 * 2)</f>
        <v>94.94513402</v>
      </c>
      <c r="X194" s="8">
        <f>X122 * (Percentages!X$17 * 2)</f>
        <v>65.75565611</v>
      </c>
      <c r="Y194" s="8">
        <f>Y122 * (Percentages!Y$17 * 2)</f>
        <v>44.01133948</v>
      </c>
      <c r="Z194" s="8">
        <f>Z122 * (Percentages!Z$17 * 2)</f>
        <v>63.92629341</v>
      </c>
      <c r="AA194" s="8">
        <f>AA122 * (Percentages!AA$17 * 2)</f>
        <v>70.10695187</v>
      </c>
      <c r="AB194" s="8">
        <f>AB122 * (Percentages!AB$17 * 2)</f>
        <v>41.30316742</v>
      </c>
      <c r="AC194" s="8">
        <f>AC122 * (Percentages!AC$17 * 2)</f>
        <v>63.4479638</v>
      </c>
      <c r="AD194" s="8">
        <f>AD122 * (Percentages!AD$17 * 2)</f>
        <v>74.69512195</v>
      </c>
      <c r="AE194" s="8">
        <f>AE122 * (Percentages!AE$17 * 2)</f>
        <v>35.9600444</v>
      </c>
      <c r="AF194" s="12">
        <f>AF122 * (Percentages!AF$18 * 3)</f>
        <v>109.7136223</v>
      </c>
      <c r="AG194" s="11">
        <v>0.0</v>
      </c>
      <c r="AH194" s="12">
        <f>AH122 * (Percentages!AH$18 * 3)</f>
        <v>113.1864226</v>
      </c>
      <c r="AI194" s="12">
        <f>AI122 * (Percentages!AI$18 * 2)</f>
        <v>65.09803922</v>
      </c>
      <c r="AJ194" s="12">
        <f>AJ122 * (Percentages!AJ$18 * 2)</f>
        <v>73.39324619</v>
      </c>
      <c r="AK194" s="12">
        <f>AK122 * (Percentages!AK$18 * 2)</f>
        <v>70.73127123</v>
      </c>
      <c r="AL194" s="12">
        <f>AL122 * (Percentages!AL$18 * 2)</f>
        <v>32.11836882</v>
      </c>
      <c r="AM194" s="12">
        <f>AM122 * (Percentages!AM$18 * 2)</f>
        <v>56.74167257</v>
      </c>
      <c r="AN194" s="12">
        <f>AN122 * (Percentages!AN$18 * 2)</f>
        <v>51.33202217</v>
      </c>
      <c r="AO194" s="12">
        <f>AO122 * (Percentages!AO$18 * 2)</f>
        <v>69.62566845</v>
      </c>
      <c r="AP194" s="12">
        <f>AP122 * (Percentages!AP$18 * 2)</f>
        <v>41.04977376</v>
      </c>
      <c r="AQ194" s="12">
        <f>AQ122 * (Percentages!AQ$18 * 2)</f>
        <v>56.58823529</v>
      </c>
      <c r="AR194" s="12">
        <f>AR122 * (Percentages!AR$18 * 2)</f>
        <v>68.27149321</v>
      </c>
      <c r="AS194" s="12">
        <f>AS122 * (Percentages!AS$18 * 2)</f>
        <v>82.6709062</v>
      </c>
      <c r="AT194" s="12">
        <f>AT122 * (Percentages!AT$18 * 2)</f>
        <v>36.28342246</v>
      </c>
      <c r="AU194" s="12">
        <f>AU122 * (Percentages!AU$18 * 2)</f>
        <v>39.30400989</v>
      </c>
      <c r="AV194" s="12">
        <f>AV122 * (Percentages!AV$18 * 2)</f>
        <v>31.05667799</v>
      </c>
      <c r="AW194" s="12">
        <f>AW122 * (Percentages!AW$18 * 2)</f>
        <v>20.73975045</v>
      </c>
      <c r="AX194" s="12">
        <f>AX122 * (Percentages!AX$18 * 2)</f>
        <v>75.75322812</v>
      </c>
      <c r="AY194" s="12">
        <f>AY122 * (Percentages!AY$18 * 2)</f>
        <v>47.28717574</v>
      </c>
      <c r="AZ194" s="12">
        <f>AZ122 * (Percentages!AZ$18 * 2)</f>
        <v>32.55021521</v>
      </c>
      <c r="BA194" s="12">
        <f>BA122 * (Percentages!BA$18 * 2)</f>
        <v>94.82850542</v>
      </c>
      <c r="BB194" s="12">
        <f>BB122 * (Percentages!BB$18 * 2)</f>
        <v>54.14599575</v>
      </c>
    </row>
    <row r="195">
      <c r="A195" s="2" t="s">
        <v>110</v>
      </c>
      <c r="B195" s="8">
        <f>B123 * (Percentages!B$17 * 3)</f>
        <v>0</v>
      </c>
      <c r="C195" s="8">
        <f>C123 * (Percentages!C$17 * 3)</f>
        <v>51.96407422</v>
      </c>
      <c r="D195" s="5">
        <v>0.0</v>
      </c>
      <c r="E195" s="8">
        <f>E123 * (Percentages!E$17 * 3)</f>
        <v>9.272631208</v>
      </c>
      <c r="F195" s="8">
        <f>F123 * (Percentages!F$17 * 3)</f>
        <v>11.67664671</v>
      </c>
      <c r="G195" s="8">
        <f>G123 * (Percentages!G$17 * 3)</f>
        <v>18.51080794</v>
      </c>
      <c r="H195" s="8">
        <f>H123 * (Percentages!H$17 * 3)</f>
        <v>0</v>
      </c>
      <c r="I195" s="8">
        <f>I123 * (Percentages!I$17 * 3.07)</f>
        <v>0</v>
      </c>
      <c r="J195" s="8">
        <f>J123 * (Percentages!J$17 * 2)</f>
        <v>52.35115323</v>
      </c>
      <c r="K195" s="8">
        <f>K123 * (Percentages!K$17 * 2)</f>
        <v>44.35612083</v>
      </c>
      <c r="L195" s="8">
        <f>L123 * (Percentages!L$17 * 2)</f>
        <v>60.01782531</v>
      </c>
      <c r="M195" s="8">
        <f>M123 * (Percentages!M$17 * 2)</f>
        <v>38.9794472</v>
      </c>
      <c r="N195" s="8">
        <f>N123 * (Percentages!N$17 * 2)</f>
        <v>48.96925538</v>
      </c>
      <c r="O195" s="8">
        <f>O123 * (Percentages!O$17 * 2)</f>
        <v>27.92792793</v>
      </c>
      <c r="P195" s="8">
        <f>P123 * (Percentages!P$17 * 2)</f>
        <v>65.74923547</v>
      </c>
      <c r="Q195" s="8">
        <f>Q123 * (Percentages!Q$17 * 2)</f>
        <v>95.21947752</v>
      </c>
      <c r="R195" s="8">
        <f>R123 * (Percentages!R$17 * 2)</f>
        <v>35.49019608</v>
      </c>
      <c r="S195" s="8">
        <f>S123 * (Percentages!S$17 * 2)</f>
        <v>82.16463415</v>
      </c>
      <c r="T195" s="8">
        <f>T123 * (Percentages!T$17 * 2)</f>
        <v>18.66003199</v>
      </c>
      <c r="U195" s="8">
        <f>U123 * (Percentages!U$17 * 2)</f>
        <v>55.37712017</v>
      </c>
      <c r="V195" s="8">
        <f>V123 * (Percentages!V$17 * 2)</f>
        <v>70.01082642</v>
      </c>
      <c r="W195" s="8">
        <f>W123 * (Percentages!W$17 * 2)</f>
        <v>63.8424177</v>
      </c>
      <c r="X195" s="8">
        <f>X123 * (Percentages!X$17 * 2)</f>
        <v>36.00904977</v>
      </c>
      <c r="Y195" s="8">
        <f>Y123 * (Percentages!Y$17 * 2)</f>
        <v>58.68178597</v>
      </c>
      <c r="Z195" s="8">
        <f>Z123 * (Percentages!Z$17 * 2)</f>
        <v>53.01204819</v>
      </c>
      <c r="AA195" s="8">
        <f>AA123 * (Percentages!AA$17 * 2)</f>
        <v>47.2459893</v>
      </c>
      <c r="AB195" s="8">
        <f>AB123 * (Percentages!AB$17 * 2)</f>
        <v>57.52941176</v>
      </c>
      <c r="AC195" s="8">
        <f>AC123 * (Percentages!AC$17 * 2)</f>
        <v>4.642533937</v>
      </c>
      <c r="AD195" s="8">
        <f>AD123 * (Percentages!AD$17 * 2)</f>
        <v>86.8902439</v>
      </c>
      <c r="AE195" s="8">
        <f>AE123 * (Percentages!AE$17 * 2)</f>
        <v>43.45172031</v>
      </c>
      <c r="AF195" s="12">
        <f>AF123 * (Percentages!AF$18 * 3)</f>
        <v>21.94272446</v>
      </c>
      <c r="AG195" s="11">
        <v>0.0</v>
      </c>
      <c r="AH195" s="12">
        <f>AH123 * (Percentages!AH$18 * 3)</f>
        <v>54.02079261</v>
      </c>
      <c r="AI195" s="12">
        <f>AI123 * (Percentages!AI$18 * 2)</f>
        <v>45.86452763</v>
      </c>
      <c r="AJ195" s="12">
        <f>AJ123 * (Percentages!AJ$18 * 2)</f>
        <v>43.43681917</v>
      </c>
      <c r="AK195" s="12">
        <f>AK123 * (Percentages!AK$18 * 2)</f>
        <v>41.51618094</v>
      </c>
      <c r="AL195" s="12">
        <f>AL123 * (Percentages!AL$18 * 2)</f>
        <v>0</v>
      </c>
      <c r="AM195" s="12">
        <f>AM123 * (Percentages!AM$18 * 2)</f>
        <v>34.04500354</v>
      </c>
      <c r="AN195" s="12">
        <f>AN123 * (Percentages!AN$18 * 2)</f>
        <v>24.88825317</v>
      </c>
      <c r="AO195" s="12">
        <f>AO123 * (Percentages!AO$18 * 2)</f>
        <v>26.52406417</v>
      </c>
      <c r="AP195" s="12">
        <f>AP123 * (Percentages!AP$18 * 2)</f>
        <v>30.40723982</v>
      </c>
      <c r="AQ195" s="12">
        <f>AQ123 * (Percentages!AQ$18 * 2)</f>
        <v>16.82352941</v>
      </c>
      <c r="AR195" s="12">
        <f>AR123 * (Percentages!AR$18 * 2)</f>
        <v>38.29864253</v>
      </c>
      <c r="AS195" s="12">
        <f>AS123 * (Percentages!AS$18 * 2)</f>
        <v>34.44621092</v>
      </c>
      <c r="AT195" s="12">
        <f>AT123 * (Percentages!AT$18 * 2)</f>
        <v>25.24064171</v>
      </c>
      <c r="AU195" s="12">
        <f>AU123 * (Percentages!AU$18 * 2)</f>
        <v>14.14944356</v>
      </c>
      <c r="AV195" s="12">
        <f>AV123 * (Percentages!AV$18 * 2)</f>
        <v>91.44466297</v>
      </c>
      <c r="AW195" s="12">
        <f>AW123 * (Percentages!AW$18 * 2)</f>
        <v>52.64705882</v>
      </c>
      <c r="AX195" s="12">
        <f>AX123 * (Percentages!AX$18 * 2)</f>
        <v>45.76757532</v>
      </c>
      <c r="AY195" s="12">
        <f>AY123 * (Percentages!AY$18 * 2)</f>
        <v>0</v>
      </c>
      <c r="AZ195" s="12">
        <f>AZ123 * (Percentages!AZ$18 * 2)</f>
        <v>14.79555237</v>
      </c>
      <c r="BA195" s="12">
        <f>BA123 * (Percentages!BA$18 * 2)</f>
        <v>50.68420117</v>
      </c>
      <c r="BB195" s="12">
        <f>BB123 * (Percentages!BB$18 * 2)</f>
        <v>15.2285613</v>
      </c>
    </row>
    <row r="196">
      <c r="A196" s="2" t="s">
        <v>78</v>
      </c>
      <c r="B196" s="8">
        <f>B124 * (Percentages!B$17 * 3)</f>
        <v>97.00752394</v>
      </c>
      <c r="C196" s="8">
        <f>C124 * (Percentages!C$17 * 3)</f>
        <v>20.20825109</v>
      </c>
      <c r="D196" s="5">
        <v>0.0</v>
      </c>
      <c r="E196" s="8">
        <f>E124 * (Percentages!E$17 * 3)</f>
        <v>163.8164847</v>
      </c>
      <c r="F196" s="8">
        <f>F124 * (Percentages!F$17 * 3)</f>
        <v>172.2305389</v>
      </c>
      <c r="G196" s="8">
        <f>G124 * (Percentages!G$17 * 3)</f>
        <v>29.08841247</v>
      </c>
      <c r="H196" s="8">
        <f>H124 * (Percentages!H$17 * 3)</f>
        <v>153.030303</v>
      </c>
      <c r="I196" s="8">
        <f>I124 * (Percentages!I$17 * 3.07)</f>
        <v>0</v>
      </c>
      <c r="J196" s="8">
        <f>J124 * (Percentages!J$17 * 2)</f>
        <v>57.25907384</v>
      </c>
      <c r="K196" s="8">
        <f>K124 * (Percentages!K$17 * 2)</f>
        <v>26.28510864</v>
      </c>
      <c r="L196" s="8">
        <f>L124 * (Percentages!L$17 * 2)</f>
        <v>84.34937611</v>
      </c>
      <c r="M196" s="8">
        <f>M124 * (Percentages!M$17 * 2)</f>
        <v>96.66902906</v>
      </c>
      <c r="N196" s="8">
        <f>N124 * (Percentages!N$17 * 2)</f>
        <v>84.58325929</v>
      </c>
      <c r="O196" s="8">
        <f>O124 * (Percentages!O$17 * 2)</f>
        <v>77.21250662</v>
      </c>
      <c r="P196" s="8">
        <f>P124 * (Percentages!P$17 * 2)</f>
        <v>1.529051988</v>
      </c>
      <c r="Q196" s="8">
        <f>Q124 * (Percentages!Q$17 * 2)</f>
        <v>10.0231029</v>
      </c>
      <c r="R196" s="8">
        <f>R124 * (Percentages!R$17 * 2)</f>
        <v>12.90552585</v>
      </c>
      <c r="S196" s="8">
        <f>S124 * (Percentages!S$17 * 2)</f>
        <v>43.59756098</v>
      </c>
      <c r="T196" s="8">
        <f>T124 * (Percentages!T$17 * 2)</f>
        <v>43.54007464</v>
      </c>
      <c r="U196" s="8">
        <f>U124 * (Percentages!U$17 * 2)</f>
        <v>33.56189101</v>
      </c>
      <c r="V196" s="8">
        <f>V124 * (Percentages!V$17 * 2)</f>
        <v>24.50378925</v>
      </c>
      <c r="W196" s="8">
        <f>W124 * (Percentages!W$17 * 2)</f>
        <v>90.03417881</v>
      </c>
      <c r="X196" s="8">
        <f>X124 * (Percentages!X$17 * 2)</f>
        <v>98.63348416</v>
      </c>
      <c r="Y196" s="8">
        <f>Y124 * (Percentages!Y$17 * 2)</f>
        <v>40.75124026</v>
      </c>
      <c r="Z196" s="8">
        <f>Z124 * (Percentages!Z$17 * 2)</f>
        <v>32.74273565</v>
      </c>
      <c r="AA196" s="8">
        <f>AA124 * (Percentages!AA$17 * 2)</f>
        <v>83.82352941</v>
      </c>
      <c r="AB196" s="8">
        <f>AB124 * (Percentages!AB$17 * 2)</f>
        <v>2.950226244</v>
      </c>
      <c r="AC196" s="8">
        <f>AC124 * (Percentages!AC$17 * 2)</f>
        <v>47.97285068</v>
      </c>
      <c r="AD196" s="8">
        <f>AD124 * (Percentages!AD$17 * 2)</f>
        <v>62.5</v>
      </c>
      <c r="AE196" s="8">
        <f>AE124 * (Percentages!AE$17 * 2)</f>
        <v>26.9700333</v>
      </c>
      <c r="AF196" s="12">
        <f>AF124 * (Percentages!AF$18 * 3)</f>
        <v>12.19040248</v>
      </c>
      <c r="AG196" s="11">
        <v>0.0</v>
      </c>
      <c r="AH196" s="12">
        <f>AH124 * (Percentages!AH$18 * 3)</f>
        <v>120.9036787</v>
      </c>
      <c r="AI196" s="12">
        <f>AI124 * (Percentages!AI$18 * 2)</f>
        <v>96.16755793</v>
      </c>
      <c r="AJ196" s="12">
        <f>AJ124 * (Percentages!AJ$18 * 2)</f>
        <v>23.96514161</v>
      </c>
      <c r="AK196" s="12">
        <f>AK124 * (Percentages!AK$18 * 2)</f>
        <v>10.76345432</v>
      </c>
      <c r="AL196" s="12">
        <f>AL124 * (Percentages!AL$18 * 2)</f>
        <v>20.87693973</v>
      </c>
      <c r="AM196" s="12">
        <f>AM124 * (Percentages!AM$18 * 2)</f>
        <v>4.863571935</v>
      </c>
      <c r="AN196" s="12">
        <f>AN124 * (Percentages!AN$18 * 2)</f>
        <v>69.99821205</v>
      </c>
      <c r="AO196" s="12">
        <f>AO124 * (Percentages!AO$18 * 2)</f>
        <v>54.70588235</v>
      </c>
      <c r="AP196" s="12">
        <f>AP124 * (Percentages!AP$18 * 2)</f>
        <v>27.36651584</v>
      </c>
      <c r="AQ196" s="12">
        <f>AQ124 * (Percentages!AQ$18 * 2)</f>
        <v>64.23529412</v>
      </c>
      <c r="AR196" s="12">
        <f>AR124 * (Percentages!AR$18 * 2)</f>
        <v>109.9004525</v>
      </c>
      <c r="AS196" s="12">
        <f>AS124 * (Percentages!AS$18 * 2)</f>
        <v>94.72708002</v>
      </c>
      <c r="AT196" s="12">
        <f>AT124 * (Percentages!AT$18 * 2)</f>
        <v>4.732620321</v>
      </c>
      <c r="AU196" s="12">
        <f>AU124 * (Percentages!AU$18 * 2)</f>
        <v>3.144320791</v>
      </c>
      <c r="AV196" s="12">
        <f>AV124 * (Percentages!AV$18 * 2)</f>
        <v>69.01483998</v>
      </c>
      <c r="AW196" s="12">
        <f>AW124 * (Percentages!AW$18 * 2)</f>
        <v>59.0285205</v>
      </c>
      <c r="AX196" s="12">
        <f>AX124 * (Percentages!AX$18 * 2)</f>
        <v>91.53515065</v>
      </c>
      <c r="AY196" s="12">
        <f>AY124 * (Percentages!AY$18 * 2)</f>
        <v>27.45706978</v>
      </c>
      <c r="AZ196" s="12">
        <f>AZ124 * (Percentages!AZ$18 * 2)</f>
        <v>32.55021521</v>
      </c>
      <c r="BA196" s="12">
        <f>BA124 * (Percentages!BA$18 * 2)</f>
        <v>19.61969078</v>
      </c>
      <c r="BB196" s="12">
        <f>BB124 * (Percentages!BB$18 * 2)</f>
        <v>59.22218285</v>
      </c>
    </row>
    <row r="197">
      <c r="A197" s="2" t="s">
        <v>111</v>
      </c>
      <c r="B197" s="8">
        <f>B125 * (Percentages!B$17 * 3)</f>
        <v>97.00752394</v>
      </c>
      <c r="C197" s="8">
        <f>C125 * (Percentages!C$17 * 3)</f>
        <v>20.20825109</v>
      </c>
      <c r="D197" s="5">
        <v>0.0</v>
      </c>
      <c r="E197" s="8">
        <f>E125 * (Percentages!E$17 * 3)</f>
        <v>135.9985911</v>
      </c>
      <c r="F197" s="8">
        <f>F125 * (Percentages!F$17 * 3)</f>
        <v>116.7664671</v>
      </c>
      <c r="G197" s="8">
        <f>G125 * (Percentages!G$17 * 3)</f>
        <v>44.95481928</v>
      </c>
      <c r="H197" s="8">
        <f>H125 * (Percentages!H$17 * 3)</f>
        <v>201.0398099</v>
      </c>
      <c r="I197" s="8">
        <f>I125 * (Percentages!I$17 * 3.07)</f>
        <v>0</v>
      </c>
      <c r="J197" s="8">
        <f>J125 * (Percentages!J$17 * 2)</f>
        <v>52.35115323</v>
      </c>
      <c r="K197" s="8">
        <f>K125 * (Percentages!K$17 * 2)</f>
        <v>60.78431373</v>
      </c>
      <c r="L197" s="8">
        <f>L125 * (Percentages!L$17 * 2)</f>
        <v>29.19786096</v>
      </c>
      <c r="M197" s="8">
        <f>M125 * (Percentages!M$17 * 2)</f>
        <v>51.4528703</v>
      </c>
      <c r="N197" s="8">
        <f>N125 * (Percentages!N$17 * 2)</f>
        <v>26.71050293</v>
      </c>
      <c r="O197" s="8">
        <f>O125 * (Percentages!O$17 * 2)</f>
        <v>96.9263381</v>
      </c>
      <c r="P197" s="8">
        <f>P125 * (Percentages!P$17 * 2)</f>
        <v>48.92966361</v>
      </c>
      <c r="Q197" s="8">
        <f>Q125 * (Percentages!Q$17 * 2)</f>
        <v>5.011551448</v>
      </c>
      <c r="R197" s="8">
        <f>R125 * (Percentages!R$17 * 2)</f>
        <v>8.065953654</v>
      </c>
      <c r="S197" s="8">
        <f>S125 * (Percentages!S$17 * 2)</f>
        <v>73.7804878</v>
      </c>
      <c r="T197" s="8">
        <f>T125 * (Percentages!T$17 * 2)</f>
        <v>77.75013329</v>
      </c>
      <c r="U197" s="8">
        <f>U125 * (Percentages!U$17 * 2)</f>
        <v>92.29520029</v>
      </c>
      <c r="V197" s="8">
        <f>V125 * (Percentages!V$17 * 2)</f>
        <v>7.001082642</v>
      </c>
      <c r="W197" s="8">
        <f>W125 * (Percentages!W$17 * 2)</f>
        <v>44.19859687</v>
      </c>
      <c r="X197" s="8">
        <f>X125 * (Percentages!X$17 * 2)</f>
        <v>104.8959276</v>
      </c>
      <c r="Y197" s="8">
        <f>Y125 * (Percentages!Y$17 * 2)</f>
        <v>42.38128987</v>
      </c>
      <c r="Z197" s="8">
        <f>Z125 * (Percentages!Z$17 * 2)</f>
        <v>73.28136074</v>
      </c>
      <c r="AA197" s="8">
        <f>AA125 * (Percentages!AA$17 * 2)</f>
        <v>92.96791444</v>
      </c>
      <c r="AB197" s="8">
        <f>AB125 * (Percentages!AB$17 * 2)</f>
        <v>8.850678733</v>
      </c>
      <c r="AC197" s="8">
        <f>AC125 * (Percentages!AC$17 * 2)</f>
        <v>24.760181</v>
      </c>
      <c r="AD197" s="8">
        <f>AD125 * (Percentages!AD$17 * 2)</f>
        <v>59.45121951</v>
      </c>
      <c r="AE197" s="8">
        <f>AE125 * (Percentages!AE$17 * 2)</f>
        <v>26.9700333</v>
      </c>
      <c r="AF197" s="12">
        <f>AF125 * (Percentages!AF$18 * 3)</f>
        <v>21.94272446</v>
      </c>
      <c r="AG197" s="11">
        <v>0.0</v>
      </c>
      <c r="AH197" s="12">
        <f>AH125 * (Percentages!AH$18 * 3)</f>
        <v>123.4760974</v>
      </c>
      <c r="AI197" s="12">
        <f>AI125 * (Percentages!AI$18 * 2)</f>
        <v>16.2745098</v>
      </c>
      <c r="AJ197" s="12">
        <f>AJ125 * (Percentages!AJ$18 * 2)</f>
        <v>55.41938998</v>
      </c>
      <c r="AK197" s="12">
        <f>AK125 * (Percentages!AK$18 * 2)</f>
        <v>39.97854461</v>
      </c>
      <c r="AL197" s="12">
        <f>AL125 * (Percentages!AL$18 * 2)</f>
        <v>22.48285817</v>
      </c>
      <c r="AM197" s="12">
        <f>AM125 * (Percentages!AM$18 * 2)</f>
        <v>47.0145287</v>
      </c>
      <c r="AN197" s="12">
        <f>AN125 * (Percentages!AN$18 * 2)</f>
        <v>43.55444305</v>
      </c>
      <c r="AO197" s="12">
        <f>AO125 * (Percentages!AO$18 * 2)</f>
        <v>66.31016043</v>
      </c>
      <c r="AP197" s="12">
        <f>AP125 * (Percentages!AP$18 * 2)</f>
        <v>27.36651584</v>
      </c>
      <c r="AQ197" s="12">
        <f>AQ125 * (Percentages!AQ$18 * 2)</f>
        <v>90.23529412</v>
      </c>
      <c r="AR197" s="12">
        <f>AR125 * (Percentages!AR$18 * 2)</f>
        <v>86.58823529</v>
      </c>
      <c r="AS197" s="12">
        <f>AS125 * (Percentages!AS$18 * 2)</f>
        <v>39.61314255</v>
      </c>
      <c r="AT197" s="12">
        <f>AT125 * (Percentages!AT$18 * 2)</f>
        <v>56.79144385</v>
      </c>
      <c r="AU197" s="12">
        <f>AU125 * (Percentages!AU$18 * 2)</f>
        <v>51.88129306</v>
      </c>
      <c r="AV197" s="12">
        <f>AV125 * (Percentages!AV$18 * 2)</f>
        <v>44.85964599</v>
      </c>
      <c r="AW197" s="12">
        <f>AW125 * (Percentages!AW$18 * 2)</f>
        <v>41.47950089</v>
      </c>
      <c r="AX197" s="12">
        <f>AX125 * (Percentages!AX$18 * 2)</f>
        <v>83.64418938</v>
      </c>
      <c r="AY197" s="12">
        <f>AY125 * (Percentages!AY$18 * 2)</f>
        <v>16.77932042</v>
      </c>
      <c r="AZ197" s="12">
        <f>AZ125 * (Percentages!AZ$18 * 2)</f>
        <v>53.26398852</v>
      </c>
      <c r="BA197" s="12">
        <f>BA125 * (Percentages!BA$18 * 2)</f>
        <v>34.33445886</v>
      </c>
      <c r="BB197" s="12">
        <f>BB125 * (Percentages!BB$18 * 2)</f>
        <v>69.37455705</v>
      </c>
    </row>
    <row r="198">
      <c r="A198" s="2" t="s">
        <v>79</v>
      </c>
      <c r="B198" s="8">
        <f>B126 * (Percentages!B$17 * 3)</f>
        <v>0</v>
      </c>
      <c r="C198" s="8">
        <f>C126 * (Percentages!C$17 * 3)</f>
        <v>118.3626135</v>
      </c>
      <c r="D198" s="5">
        <v>0.0</v>
      </c>
      <c r="E198" s="8">
        <f>E126 * (Percentages!E$17 * 3)</f>
        <v>176.179993</v>
      </c>
      <c r="F198" s="8">
        <f>F126 * (Percentages!F$17 * 3)</f>
        <v>99.25149701</v>
      </c>
      <c r="G198" s="8">
        <f>G126 * (Percentages!G$17 * 3)</f>
        <v>113.7092488</v>
      </c>
      <c r="H198" s="8">
        <f>H126 * (Percentages!H$17 * 3)</f>
        <v>0</v>
      </c>
      <c r="I198" s="8">
        <f>I126 * (Percentages!I$17 * 3.07)</f>
        <v>0</v>
      </c>
      <c r="J198" s="8">
        <f>J126 * (Percentages!J$17 * 2)</f>
        <v>24.53960308</v>
      </c>
      <c r="K198" s="8">
        <f>K126 * (Percentages!K$17 * 2)</f>
        <v>18.07101219</v>
      </c>
      <c r="L198" s="8">
        <f>L126 * (Percentages!L$17 * 2)</f>
        <v>50.28520499</v>
      </c>
      <c r="M198" s="8">
        <f>M126 * (Percentages!M$17 * 2)</f>
        <v>21.82849043</v>
      </c>
      <c r="N198" s="8">
        <f>N126 * (Percentages!N$17 * 2)</f>
        <v>38.58183757</v>
      </c>
      <c r="O198" s="8">
        <f>O126 * (Percentages!O$17 * 2)</f>
        <v>27.92792793</v>
      </c>
      <c r="P198" s="8">
        <f>P126 * (Percentages!P$17 * 2)</f>
        <v>51.98776758</v>
      </c>
      <c r="Q198" s="8">
        <f>Q126 * (Percentages!Q$17 * 2)</f>
        <v>88.53740892</v>
      </c>
      <c r="R198" s="8">
        <f>R126 * (Percentages!R$17 * 2)</f>
        <v>16.13190731</v>
      </c>
      <c r="S198" s="8">
        <f>S126 * (Percentages!S$17 * 2)</f>
        <v>65.39634146</v>
      </c>
      <c r="T198" s="8">
        <f>T126 * (Percentages!T$17 * 2)</f>
        <v>34.21005865</v>
      </c>
      <c r="U198" s="8">
        <f>U126 * (Percentages!U$17 * 2)</f>
        <v>48.66474197</v>
      </c>
      <c r="V198" s="8">
        <f>V126 * (Percentages!V$17 * 2)</f>
        <v>7.001082642</v>
      </c>
      <c r="W198" s="8">
        <f>W126 * (Percentages!W$17 * 2)</f>
        <v>44.19859687</v>
      </c>
      <c r="X198" s="8">
        <f>X126 * (Percentages!X$17 * 2)</f>
        <v>56.36199095</v>
      </c>
      <c r="Y198" s="8">
        <f>Y126 * (Percentages!Y$17 * 2)</f>
        <v>14.67044649</v>
      </c>
      <c r="Z198" s="8">
        <f>Z126 * (Percentages!Z$17 * 2)</f>
        <v>3.118355776</v>
      </c>
      <c r="AA198" s="8">
        <f>AA126 * (Percentages!AA$17 * 2)</f>
        <v>30.48128342</v>
      </c>
      <c r="AB198" s="8">
        <f>AB126 * (Percentages!AB$17 * 2)</f>
        <v>1.475113122</v>
      </c>
      <c r="AC198" s="8">
        <f>AC126 * (Percentages!AC$17 * 2)</f>
        <v>91.30316742</v>
      </c>
      <c r="AD198" s="8">
        <f>AD126 * (Percentages!AD$17 * 2)</f>
        <v>0</v>
      </c>
      <c r="AE198" s="8">
        <f>AE126 * (Percentages!AE$17 * 2)</f>
        <v>80.91009989</v>
      </c>
      <c r="AF198" s="12">
        <f>AF126 * (Percentages!AF$18 * 3)</f>
        <v>109.7136223</v>
      </c>
      <c r="AG198" s="11">
        <v>0.0</v>
      </c>
      <c r="AH198" s="12">
        <f>AH126 * (Percentages!AH$18 * 3)</f>
        <v>156.9175404</v>
      </c>
      <c r="AI198" s="12">
        <f>AI126 * (Percentages!AI$18 * 2)</f>
        <v>50.3030303</v>
      </c>
      <c r="AJ198" s="12">
        <f>AJ126 * (Percentages!AJ$18 * 2)</f>
        <v>85.37581699</v>
      </c>
      <c r="AK198" s="12">
        <f>AK126 * (Percentages!AK$18 * 2)</f>
        <v>75.34418023</v>
      </c>
      <c r="AL198" s="12">
        <f>AL126 * (Percentages!AL$18 * 2)</f>
        <v>81.90184049</v>
      </c>
      <c r="AM198" s="12">
        <f>AM126 * (Percentages!AM$18 * 2)</f>
        <v>56.74167257</v>
      </c>
      <c r="AN198" s="12">
        <f>AN126 * (Percentages!AN$18 * 2)</f>
        <v>97.99749687</v>
      </c>
      <c r="AO198" s="12">
        <f>AO126 * (Percentages!AO$18 * 2)</f>
        <v>72.94117647</v>
      </c>
      <c r="AP198" s="12">
        <f>AP126 * (Percentages!AP$18 * 2)</f>
        <v>82.09954751</v>
      </c>
      <c r="AQ198" s="12">
        <f>AQ126 * (Percentages!AQ$18 * 2)</f>
        <v>87.17647059</v>
      </c>
      <c r="AR198" s="12">
        <f>AR126 * (Percentages!AR$18 * 2)</f>
        <v>108.2352941</v>
      </c>
      <c r="AS198" s="12">
        <f>AS126 * (Percentages!AS$18 * 2)</f>
        <v>63.7254902</v>
      </c>
      <c r="AT198" s="12">
        <f>AT126 * (Percentages!AT$18 * 2)</f>
        <v>59.94652406</v>
      </c>
      <c r="AU198" s="12">
        <f>AU126 * (Percentages!AU$18 * 2)</f>
        <v>69.17505741</v>
      </c>
      <c r="AV198" s="12">
        <f>AV126 * (Percentages!AV$18 * 2)</f>
        <v>103.52226</v>
      </c>
      <c r="AW198" s="12">
        <f>AW126 * (Percentages!AW$18 * 2)</f>
        <v>105.2941176</v>
      </c>
      <c r="AX198" s="12">
        <f>AX126 * (Percentages!AX$18 * 2)</f>
        <v>104.1606887</v>
      </c>
      <c r="AY198" s="12">
        <f>AY126 * (Percentages!AY$18 * 2)</f>
        <v>94.57435148</v>
      </c>
      <c r="AZ198" s="12">
        <f>AZ126 * (Percentages!AZ$18 * 2)</f>
        <v>65.10043042</v>
      </c>
      <c r="BA198" s="12">
        <f>BA126 * (Percentages!BA$18 * 2)</f>
        <v>68.66891772</v>
      </c>
      <c r="BB198" s="12">
        <f>BB126 * (Percentages!BB$18 * 2)</f>
        <v>109.9840539</v>
      </c>
    </row>
    <row r="199">
      <c r="A199" s="2" t="s">
        <v>112</v>
      </c>
      <c r="B199" s="8">
        <f>B127 * (Percentages!B$17 * 3)</f>
        <v>0</v>
      </c>
      <c r="C199" s="8">
        <f>C127 * (Percentages!C$17 * 3)</f>
        <v>141.4577576</v>
      </c>
      <c r="D199" s="5">
        <v>0.0</v>
      </c>
      <c r="E199" s="8">
        <f>E127 * (Percentages!E$17 * 3)</f>
        <v>64.90841846</v>
      </c>
      <c r="F199" s="8">
        <f>F127 * (Percentages!F$17 * 3)</f>
        <v>64.22155689</v>
      </c>
      <c r="G199" s="8">
        <f>G127 * (Percentages!G$17 * 3)</f>
        <v>15.8664068</v>
      </c>
      <c r="H199" s="8">
        <f>H127 * (Percentages!H$17 * 3)</f>
        <v>99.01960784</v>
      </c>
      <c r="I199" s="8">
        <f>I127 * (Percentages!I$17 * 3.07)</f>
        <v>0</v>
      </c>
      <c r="J199" s="8">
        <f>J127 * (Percentages!J$17 * 2)</f>
        <v>11.45181477</v>
      </c>
      <c r="K199" s="8">
        <f>K127 * (Percentages!K$17 * 2)</f>
        <v>0</v>
      </c>
      <c r="L199" s="8">
        <f>L127 * (Percentages!L$17 * 2)</f>
        <v>68.12834225</v>
      </c>
      <c r="M199" s="8">
        <f>M127 * (Percentages!M$17 * 2)</f>
        <v>48.33451453</v>
      </c>
      <c r="N199" s="8">
        <f>N127 * (Percentages!N$17 * 2)</f>
        <v>43.03358806</v>
      </c>
      <c r="O199" s="8">
        <f>O127 * (Percentages!O$17 * 2)</f>
        <v>55.85585586</v>
      </c>
      <c r="P199" s="8">
        <f>P127 * (Percentages!P$17 * 2)</f>
        <v>9.174311927</v>
      </c>
      <c r="Q199" s="8">
        <f>Q127 * (Percentages!Q$17 * 2)</f>
        <v>38.42189444</v>
      </c>
      <c r="R199" s="8">
        <f>R127 * (Percentages!R$17 * 2)</f>
        <v>20.9714795</v>
      </c>
      <c r="S199" s="8">
        <f>S127 * (Percentages!S$17 * 2)</f>
        <v>30.18292683</v>
      </c>
      <c r="T199" s="8">
        <f>T127 * (Percentages!T$17 * 2)</f>
        <v>15.55002666</v>
      </c>
      <c r="U199" s="8">
        <f>U127 * (Percentages!U$17 * 2)</f>
        <v>13.42475641</v>
      </c>
      <c r="V199" s="8">
        <f>V127 * (Percentages!V$17 * 2)</f>
        <v>19.25297726</v>
      </c>
      <c r="W199" s="8">
        <f>W127 * (Percentages!W$17 * 2)</f>
        <v>104.7670444</v>
      </c>
      <c r="X199" s="8">
        <f>X127 * (Percentages!X$17 * 2)</f>
        <v>81.41176471</v>
      </c>
      <c r="Y199" s="8">
        <f>Y127 * (Percentages!Y$17 * 2)</f>
        <v>16.3004961</v>
      </c>
      <c r="Z199" s="8">
        <f>Z127 * (Percentages!Z$17 * 2)</f>
        <v>18.71013466</v>
      </c>
      <c r="AA199" s="8">
        <f>AA127 * (Percentages!AA$17 * 2)</f>
        <v>41.14973262</v>
      </c>
      <c r="AB199" s="8">
        <f>AB127 * (Percentages!AB$17 * 2)</f>
        <v>10.32579186</v>
      </c>
      <c r="AC199" s="8">
        <f>AC127 * (Percentages!AC$17 * 2)</f>
        <v>15.47511312</v>
      </c>
      <c r="AD199" s="8">
        <f>AD127 * (Percentages!AD$17 * 2)</f>
        <v>67.07317073</v>
      </c>
      <c r="AE199" s="8">
        <f>AE127 * (Percentages!AE$17 * 2)</f>
        <v>70.42175361</v>
      </c>
      <c r="AF199" s="12">
        <f>AF127 * (Percentages!AF$18 * 3)</f>
        <v>109.7136223</v>
      </c>
      <c r="AG199" s="11">
        <v>0.0</v>
      </c>
      <c r="AH199" s="12">
        <f>AH127 * (Percentages!AH$18 * 3)</f>
        <v>164.6347965</v>
      </c>
      <c r="AI199" s="12">
        <f>AI127 * (Percentages!AI$18 * 2)</f>
        <v>91.72905526</v>
      </c>
      <c r="AJ199" s="12">
        <f>AJ127 * (Percentages!AJ$18 * 2)</f>
        <v>16.47603486</v>
      </c>
      <c r="AK199" s="12">
        <f>AK127 * (Percentages!AK$18 * 2)</f>
        <v>7.688181656</v>
      </c>
      <c r="AL199" s="12">
        <f>AL127 * (Percentages!AL$18 * 2)</f>
        <v>8.029592205</v>
      </c>
      <c r="AM199" s="12">
        <f>AM127 * (Percentages!AM$18 * 2)</f>
        <v>68.09000709</v>
      </c>
      <c r="AN199" s="12">
        <f>AN127 * (Percentages!AN$18 * 2)</f>
        <v>83.99785446</v>
      </c>
      <c r="AO199" s="12">
        <f>AO127 * (Percentages!AO$18 * 2)</f>
        <v>64.65240642</v>
      </c>
      <c r="AP199" s="12">
        <f>AP127 * (Percentages!AP$18 * 2)</f>
        <v>69.93665158</v>
      </c>
      <c r="AQ199" s="12">
        <f>AQ127 * (Percentages!AQ$18 * 2)</f>
        <v>76.47058824</v>
      </c>
      <c r="AR199" s="12">
        <f>AR127 * (Percentages!AR$18 * 2)</f>
        <v>86.58823529</v>
      </c>
      <c r="AS199" s="12">
        <f>AS127 * (Percentages!AS$18 * 2)</f>
        <v>56.83624801</v>
      </c>
      <c r="AT199" s="12">
        <f>AT127 * (Percentages!AT$18 * 2)</f>
        <v>72.56684492</v>
      </c>
      <c r="AU199" s="12">
        <f>AU127 * (Percentages!AU$18 * 2)</f>
        <v>64.45857622</v>
      </c>
      <c r="AV199" s="12">
        <f>AV127 * (Percentages!AV$18 * 2)</f>
        <v>74.19095298</v>
      </c>
      <c r="AW199" s="12">
        <f>AW127 * (Percentages!AW$18 * 2)</f>
        <v>59.0285205</v>
      </c>
      <c r="AX199" s="12">
        <f>AX127 * (Percentages!AX$18 * 2)</f>
        <v>63.1276901</v>
      </c>
      <c r="AY199" s="12">
        <f>AY127 * (Percentages!AY$18 * 2)</f>
        <v>22.88089149</v>
      </c>
      <c r="AZ199" s="12">
        <f>AZ127 * (Percentages!AZ$18 * 2)</f>
        <v>1.479555237</v>
      </c>
      <c r="BA199" s="12">
        <f>BA127 * (Percentages!BA$18 * 2)</f>
        <v>9.809845388</v>
      </c>
      <c r="BB199" s="12">
        <f>BB127 * (Percentages!BB$18 * 2)</f>
        <v>98.13961729</v>
      </c>
    </row>
    <row r="200">
      <c r="A200" s="2" t="s">
        <v>80</v>
      </c>
      <c r="B200" s="8">
        <f>B128 * (Percentages!B$17 * 3)</f>
        <v>97.00752394</v>
      </c>
      <c r="C200" s="8">
        <f>C128 * (Percentages!C$17 * 3)</f>
        <v>92.38057639</v>
      </c>
      <c r="D200" s="5">
        <v>0.0</v>
      </c>
      <c r="E200" s="8">
        <f>E128 * (Percentages!E$17 * 3)</f>
        <v>191.6343783</v>
      </c>
      <c r="F200" s="8">
        <f>F128 * (Percentages!F$17 * 3)</f>
        <v>110.9281437</v>
      </c>
      <c r="G200" s="8">
        <f>G128 * (Percentages!G$17 * 3)</f>
        <v>161.3084692</v>
      </c>
      <c r="H200" s="8">
        <f>H128 * (Percentages!H$17 * 3)</f>
        <v>171.0338681</v>
      </c>
      <c r="I200" s="8">
        <f>I128 * (Percentages!I$17 * 3.07)</f>
        <v>0</v>
      </c>
      <c r="J200" s="8">
        <f>J128 * (Percentages!J$17 * 2)</f>
        <v>70.34686215</v>
      </c>
      <c r="K200" s="8">
        <f>K128 * (Percentages!K$17 * 2)</f>
        <v>80.4981452</v>
      </c>
      <c r="L200" s="8">
        <f>L128 * (Percentages!L$17 * 2)</f>
        <v>58.39572193</v>
      </c>
      <c r="M200" s="8">
        <f>M128 * (Percentages!M$17 * 2)</f>
        <v>38.9794472</v>
      </c>
      <c r="N200" s="8">
        <f>N128 * (Percentages!N$17 * 2)</f>
        <v>34.13008708</v>
      </c>
      <c r="O200" s="8">
        <f>O128 * (Percentages!O$17 * 2)</f>
        <v>68.99841017</v>
      </c>
      <c r="P200" s="8">
        <f>P128 * (Percentages!P$17 * 2)</f>
        <v>85.62691131</v>
      </c>
      <c r="Q200" s="8">
        <f>Q128 * (Percentages!Q$17 * 2)</f>
        <v>68.49120313</v>
      </c>
      <c r="R200" s="8">
        <f>R128 * (Percentages!R$17 * 2)</f>
        <v>82.27272727</v>
      </c>
      <c r="S200" s="8">
        <f>S128 * (Percentages!S$17 * 2)</f>
        <v>108.9939024</v>
      </c>
      <c r="T200" s="8">
        <f>T128 * (Percentages!T$17 * 2)</f>
        <v>49.7600853</v>
      </c>
      <c r="U200" s="8">
        <f>U128 * (Percentages!U$17 * 2)</f>
        <v>104.0418621</v>
      </c>
      <c r="V200" s="8">
        <f>V128 * (Percentages!V$17 * 2)</f>
        <v>110.2670516</v>
      </c>
      <c r="W200" s="8">
        <f>W128 * (Percentages!W$17 * 2)</f>
        <v>31.10271632</v>
      </c>
      <c r="X200" s="8">
        <f>X128 * (Percentages!X$17 * 2)</f>
        <v>92.37104072</v>
      </c>
      <c r="Y200" s="8">
        <f>Y128 * (Percentages!Y$17 * 2)</f>
        <v>86.39262934</v>
      </c>
      <c r="Z200" s="8">
        <f>Z128 * (Percentages!Z$17 * 2)</f>
        <v>14.03260099</v>
      </c>
      <c r="AA200" s="8">
        <f>AA128 * (Percentages!AA$17 * 2)</f>
        <v>80.77540107</v>
      </c>
      <c r="AB200" s="8">
        <f>AB128 * (Percentages!AB$17 * 2)</f>
        <v>0</v>
      </c>
      <c r="AC200" s="8">
        <f>AC128 * (Percentages!AC$17 * 2)</f>
        <v>82.01809955</v>
      </c>
      <c r="AD200" s="8">
        <f>AD128 * (Percentages!AD$17 * 2)</f>
        <v>36.58536585</v>
      </c>
      <c r="AE200" s="8">
        <f>AE128 * (Percentages!AE$17 * 2)</f>
        <v>35.9600444</v>
      </c>
      <c r="AF200" s="12">
        <f>AF128 * (Percentages!AF$18 * 3)</f>
        <v>90.20897833</v>
      </c>
      <c r="AG200" s="11">
        <v>0.0</v>
      </c>
      <c r="AH200" s="12">
        <f>AH128 * (Percentages!AH$18 * 3)</f>
        <v>128.6209348</v>
      </c>
      <c r="AI200" s="12">
        <f>AI128 * (Percentages!AI$18 * 2)</f>
        <v>14.79500891</v>
      </c>
      <c r="AJ200" s="12">
        <f>AJ128 * (Percentages!AJ$18 * 2)</f>
        <v>37.44553377</v>
      </c>
      <c r="AK200" s="12">
        <f>AK128 * (Percentages!AK$18 * 2)</f>
        <v>50.74199893</v>
      </c>
      <c r="AL200" s="12">
        <f>AL128 * (Percentages!AL$18 * 2)</f>
        <v>16.05918441</v>
      </c>
      <c r="AM200" s="12">
        <f>AM128 * (Percentages!AM$18 * 2)</f>
        <v>22.69666903</v>
      </c>
      <c r="AN200" s="12">
        <f>AN128 * (Percentages!AN$18 * 2)</f>
        <v>88.66440193</v>
      </c>
      <c r="AO200" s="12">
        <f>AO128 * (Percentages!AO$18 * 2)</f>
        <v>81.22994652</v>
      </c>
      <c r="AP200" s="12">
        <f>AP128 * (Percentages!AP$18 * 2)</f>
        <v>53.21266968</v>
      </c>
      <c r="AQ200" s="12">
        <f>AQ128 * (Percentages!AQ$18 * 2)</f>
        <v>84.11764706</v>
      </c>
      <c r="AR200" s="12">
        <f>AR128 * (Percentages!AR$18 * 2)</f>
        <v>111.5656109</v>
      </c>
      <c r="AS200" s="12">
        <f>AS128 * (Percentages!AS$18 * 2)</f>
        <v>101.6163222</v>
      </c>
      <c r="AT200" s="12">
        <f>AT128 * (Percentages!AT$18 * 2)</f>
        <v>1.577540107</v>
      </c>
      <c r="AU200" s="12">
        <f>AU128 * (Percentages!AU$18 * 2)</f>
        <v>6.288641583</v>
      </c>
      <c r="AV200" s="12">
        <f>AV128 * (Percentages!AV$18 * 2)</f>
        <v>113.874486</v>
      </c>
      <c r="AW200" s="12">
        <f>AW128 * (Percentages!AW$18 * 2)</f>
        <v>103.6987522</v>
      </c>
      <c r="AX200" s="12">
        <f>AX128 * (Percentages!AX$18 * 2)</f>
        <v>101.0043042</v>
      </c>
      <c r="AY200" s="12">
        <f>AY128 * (Percentages!AY$18 * 2)</f>
        <v>22.88089149</v>
      </c>
      <c r="AZ200" s="12">
        <f>AZ128 * (Percentages!AZ$18 * 2)</f>
        <v>47.34576758</v>
      </c>
      <c r="BA200" s="12">
        <f>BA128 * (Percentages!BA$18 * 2)</f>
        <v>62.12902079</v>
      </c>
      <c r="BB200" s="12">
        <f>BB128 * (Percentages!BB$18 * 2)</f>
        <v>82.91105599</v>
      </c>
    </row>
    <row r="201">
      <c r="A201" s="2" t="s">
        <v>113</v>
      </c>
      <c r="B201" s="8">
        <f>B129 * (Percentages!B$17 * 3)</f>
        <v>0</v>
      </c>
      <c r="C201" s="8">
        <f>C129 * (Percentages!C$17 * 3)</f>
        <v>141.4577576</v>
      </c>
      <c r="D201" s="5">
        <v>0.0</v>
      </c>
      <c r="E201" s="8">
        <f>E129 * (Percentages!E$17 * 3)</f>
        <v>49.45403311</v>
      </c>
      <c r="F201" s="8">
        <f>F129 * (Percentages!F$17 * 3)</f>
        <v>32.11077844</v>
      </c>
      <c r="G201" s="8">
        <f>G129 * (Percentages!G$17 * 3)</f>
        <v>111.0648476</v>
      </c>
      <c r="H201" s="8">
        <f>H129 * (Percentages!H$17 * 3)</f>
        <v>0</v>
      </c>
      <c r="I201" s="8">
        <f>I129 * (Percentages!I$17 * 3.07)</f>
        <v>0</v>
      </c>
      <c r="J201" s="8">
        <f>J129 * (Percentages!J$17 * 2)</f>
        <v>81.79867692</v>
      </c>
      <c r="K201" s="8">
        <f>K129 * (Percentages!K$17 * 2)</f>
        <v>95.28351881</v>
      </c>
      <c r="L201" s="8">
        <f>L129 * (Percentages!L$17 * 2)</f>
        <v>60.01782531</v>
      </c>
      <c r="M201" s="8">
        <f>M129 * (Percentages!M$17 * 2)</f>
        <v>85.75478384</v>
      </c>
      <c r="N201" s="8">
        <f>N129 * (Percentages!N$17 * 2)</f>
        <v>87.55109294</v>
      </c>
      <c r="O201" s="8">
        <f>O129 * (Percentages!O$17 * 2)</f>
        <v>22.99947006</v>
      </c>
      <c r="P201" s="8">
        <f>P129 * (Percentages!P$17 * 2)</f>
        <v>32.11009174</v>
      </c>
      <c r="Q201" s="8">
        <f>Q129 * (Percentages!Q$17 * 2)</f>
        <v>71.83223743</v>
      </c>
      <c r="R201" s="8">
        <f>R129 * (Percentages!R$17 * 2)</f>
        <v>58.07486631</v>
      </c>
      <c r="S201" s="8">
        <f>S129 * (Percentages!S$17 * 2)</f>
        <v>70.42682927</v>
      </c>
      <c r="T201" s="8">
        <f>T129 * (Percentages!T$17 * 2)</f>
        <v>26.43504532</v>
      </c>
      <c r="U201" s="8">
        <f>U129 * (Percentages!U$17 * 2)</f>
        <v>55.37712017</v>
      </c>
      <c r="V201" s="8">
        <f>V129 * (Percentages!V$17 * 2)</f>
        <v>75.2616384</v>
      </c>
      <c r="W201" s="8">
        <f>W129 * (Percentages!W$17 * 2)</f>
        <v>72.02734305</v>
      </c>
      <c r="X201" s="8">
        <f>X129 * (Percentages!X$17 * 2)</f>
        <v>103.3303167</v>
      </c>
      <c r="Y201" s="8">
        <f>Y129 * (Percentages!Y$17 * 2)</f>
        <v>66.83203402</v>
      </c>
      <c r="Z201" s="8">
        <f>Z129 * (Percentages!Z$17 * 2)</f>
        <v>48.33451453</v>
      </c>
      <c r="AA201" s="8">
        <f>AA129 * (Percentages!AA$17 * 2)</f>
        <v>62.48663102</v>
      </c>
      <c r="AB201" s="8">
        <f>AB129 * (Percentages!AB$17 * 2)</f>
        <v>25.07692308</v>
      </c>
      <c r="AC201" s="8">
        <f>AC129 * (Percentages!AC$17 * 2)</f>
        <v>24.760181</v>
      </c>
      <c r="AD201" s="8">
        <f>AD129 * (Percentages!AD$17 * 2)</f>
        <v>86.8902439</v>
      </c>
      <c r="AE201" s="8">
        <f>AE129 * (Percentages!AE$17 * 2)</f>
        <v>20.97669256</v>
      </c>
      <c r="AF201" s="12">
        <f>AF129 * (Percentages!AF$18 * 3)</f>
        <v>109.7136223</v>
      </c>
      <c r="AG201" s="11">
        <v>0.0</v>
      </c>
      <c r="AH201" s="12">
        <f>AH129 * (Percentages!AH$18 * 3)</f>
        <v>146.6278656</v>
      </c>
      <c r="AI201" s="12">
        <f>AI129 * (Percentages!AI$18 * 2)</f>
        <v>71.01604278</v>
      </c>
      <c r="AJ201" s="12">
        <f>AJ129 * (Percentages!AJ$18 * 2)</f>
        <v>64.40631808</v>
      </c>
      <c r="AK201" s="12">
        <f>AK129 * (Percentages!AK$18 * 2)</f>
        <v>70.73127123</v>
      </c>
      <c r="AL201" s="12">
        <f>AL129 * (Percentages!AL$18 * 2)</f>
        <v>85.11367737</v>
      </c>
      <c r="AM201" s="12">
        <f>AM129 * (Percentages!AM$18 * 2)</f>
        <v>63.22643515</v>
      </c>
      <c r="AN201" s="12">
        <f>AN129 * (Percentages!AN$18 * 2)</f>
        <v>69.99821205</v>
      </c>
      <c r="AO201" s="12">
        <f>AO129 * (Percentages!AO$18 * 2)</f>
        <v>82.88770053</v>
      </c>
      <c r="AP201" s="12">
        <f>AP129 * (Percentages!AP$18 * 2)</f>
        <v>51.69230769</v>
      </c>
      <c r="AQ201" s="12">
        <f>AQ129 * (Percentages!AQ$18 * 2)</f>
        <v>62.70588235</v>
      </c>
      <c r="AR201" s="12">
        <f>AR129 * (Percentages!AR$18 * 2)</f>
        <v>98.24434389</v>
      </c>
      <c r="AS201" s="12">
        <f>AS129 * (Percentages!AS$18 * 2)</f>
        <v>108.5055644</v>
      </c>
      <c r="AT201" s="12">
        <f>AT129 * (Percentages!AT$18 * 2)</f>
        <v>50.48128342</v>
      </c>
      <c r="AU201" s="12">
        <f>AU129 * (Percentages!AU$18 * 2)</f>
        <v>44.02049108</v>
      </c>
      <c r="AV201" s="12">
        <f>AV129 * (Percentages!AV$18 * 2)</f>
        <v>39.68353299</v>
      </c>
      <c r="AW201" s="12">
        <f>AW129 * (Percentages!AW$18 * 2)</f>
        <v>27.12121212</v>
      </c>
      <c r="AX201" s="12">
        <f>AX129 * (Percentages!AX$18 * 2)</f>
        <v>48.92395983</v>
      </c>
      <c r="AY201" s="12">
        <f>AY129 * (Percentages!AY$18 * 2)</f>
        <v>77.79503106</v>
      </c>
      <c r="AZ201" s="12">
        <f>AZ129 * (Percentages!AZ$18 * 2)</f>
        <v>25.15243902</v>
      </c>
      <c r="BA201" s="12">
        <f>BA129 * (Percentages!BA$18 * 2)</f>
        <v>89.92358273</v>
      </c>
      <c r="BB201" s="12">
        <f>BB129 * (Percentages!BB$18 * 2)</f>
        <v>84.60311836</v>
      </c>
    </row>
    <row r="202">
      <c r="A202" s="2" t="s">
        <v>81</v>
      </c>
      <c r="B202" s="8">
        <f>B130 * (Percentages!B$17 * 3)</f>
        <v>97.00752394</v>
      </c>
      <c r="C202" s="8">
        <f>C130 * (Percentages!C$17 * 3)</f>
        <v>28.86893012</v>
      </c>
      <c r="D202" s="5">
        <v>0.0</v>
      </c>
      <c r="E202" s="8">
        <f>E130 * (Percentages!E$17 * 3)</f>
        <v>148.3620993</v>
      </c>
      <c r="F202" s="8">
        <f>F130 * (Percentages!F$17 * 3)</f>
        <v>154.7155689</v>
      </c>
      <c r="G202" s="8">
        <f>G130 * (Percentages!G$17 * 3)</f>
        <v>29.08841247</v>
      </c>
      <c r="H202" s="8">
        <f>H130 * (Percentages!H$17 * 3)</f>
        <v>120.0237671</v>
      </c>
      <c r="I202" s="8">
        <f>I130 * (Percentages!I$17 * 3.07)</f>
        <v>0</v>
      </c>
      <c r="J202" s="8">
        <f>J130 * (Percentages!J$17 * 2)</f>
        <v>70.34686215</v>
      </c>
      <c r="K202" s="8">
        <f>K130 * (Percentages!K$17 * 2)</f>
        <v>87.06942236</v>
      </c>
      <c r="L202" s="8">
        <f>L130 * (Percentages!L$17 * 2)</f>
        <v>45.41889483</v>
      </c>
      <c r="M202" s="8">
        <f>M130 * (Percentages!M$17 * 2)</f>
        <v>98.22820695</v>
      </c>
      <c r="N202" s="8">
        <f>N130 * (Percentages!N$17 * 2)</f>
        <v>94.97067709</v>
      </c>
      <c r="O202" s="8">
        <f>O130 * (Percentages!O$17 * 2)</f>
        <v>45.99894012</v>
      </c>
      <c r="P202" s="8">
        <f>P130 * (Percentages!P$17 * 2)</f>
        <v>4.587155963</v>
      </c>
      <c r="Q202" s="8">
        <f>Q130 * (Percentages!Q$17 * 2)</f>
        <v>3.341034299</v>
      </c>
      <c r="R202" s="8">
        <f>R130 * (Percentages!R$17 * 2)</f>
        <v>22.58467023</v>
      </c>
      <c r="S202" s="8">
        <f>S130 * (Percentages!S$17 * 2)</f>
        <v>80.48780488</v>
      </c>
      <c r="T202" s="8">
        <f>T130 * (Percentages!T$17 * 2)</f>
        <v>21.77003732</v>
      </c>
      <c r="U202" s="8">
        <f>U130 * (Percentages!U$17 * 2)</f>
        <v>55.37712017</v>
      </c>
      <c r="V202" s="8">
        <f>V130 * (Percentages!V$17 * 2)</f>
        <v>96.26488632</v>
      </c>
      <c r="W202" s="8">
        <f>W130 * (Percentages!W$17 * 2)</f>
        <v>86.76020867</v>
      </c>
      <c r="X202" s="8">
        <f>X130 * (Percentages!X$17 * 2)</f>
        <v>87.67420814</v>
      </c>
      <c r="Y202" s="8">
        <f>Y130 * (Percentages!Y$17 * 2)</f>
        <v>50.53153792</v>
      </c>
      <c r="Z202" s="8">
        <f>Z130 * (Percentages!Z$17 * 2)</f>
        <v>63.92629341</v>
      </c>
      <c r="AA202" s="8">
        <f>AA130 * (Percentages!AA$17 * 2)</f>
        <v>73.15508021</v>
      </c>
      <c r="AB202" s="8">
        <f>AB130 * (Percentages!AB$17 * 2)</f>
        <v>41.30316742</v>
      </c>
      <c r="AC202" s="8">
        <f>AC130 * (Percentages!AC$17 * 2)</f>
        <v>46.42533937</v>
      </c>
      <c r="AD202" s="8">
        <f>AD130 * (Percentages!AD$17 * 2)</f>
        <v>86.8902439</v>
      </c>
      <c r="AE202" s="8">
        <f>AE130 * (Percentages!AE$17 * 2)</f>
        <v>100.3884573</v>
      </c>
      <c r="AF202" s="12">
        <f>AF130 * (Percentages!AF$18 * 3)</f>
        <v>0</v>
      </c>
      <c r="AG202" s="11">
        <v>0.0</v>
      </c>
      <c r="AH202" s="12">
        <f>AH130 * (Percentages!AH$18 * 3)</f>
        <v>123.4760974</v>
      </c>
      <c r="AI202" s="12">
        <f>AI130 * (Percentages!AI$18 * 2)</f>
        <v>88.77005348</v>
      </c>
      <c r="AJ202" s="12">
        <f>AJ130 * (Percentages!AJ$18 * 2)</f>
        <v>35.94771242</v>
      </c>
      <c r="AK202" s="12">
        <f>AK130 * (Percentages!AK$18 * 2)</f>
        <v>33.82799928</v>
      </c>
      <c r="AL202" s="12">
        <f>AL130 * (Percentages!AL$18 * 2)</f>
        <v>38.54204258</v>
      </c>
      <c r="AM202" s="12">
        <f>AM130 * (Percentages!AM$18 * 2)</f>
        <v>68.09000709</v>
      </c>
      <c r="AN202" s="12">
        <f>AN130 * (Percentages!AN$18 * 2)</f>
        <v>40.44341141</v>
      </c>
      <c r="AO202" s="12">
        <f>AO130 * (Percentages!AO$18 * 2)</f>
        <v>46.4171123</v>
      </c>
      <c r="AP202" s="12">
        <f>AP130 * (Percentages!AP$18 * 2)</f>
        <v>21.28506787</v>
      </c>
      <c r="AQ202" s="12">
        <f>AQ130 * (Percentages!AQ$18 * 2)</f>
        <v>27.52941176</v>
      </c>
      <c r="AR202" s="12">
        <f>AR130 * (Percentages!AR$18 * 2)</f>
        <v>83.25791855</v>
      </c>
      <c r="AS202" s="12">
        <f>AS130 * (Percentages!AS$18 * 2)</f>
        <v>98.17170111</v>
      </c>
      <c r="AT202" s="12">
        <f>AT130 * (Percentages!AT$18 * 2)</f>
        <v>53.63636364</v>
      </c>
      <c r="AU202" s="12">
        <f>AU130 * (Percentages!AU$18 * 2)</f>
        <v>51.88129306</v>
      </c>
      <c r="AV202" s="12">
        <f>AV130 * (Percentages!AV$18 * 2)</f>
        <v>39.68353299</v>
      </c>
      <c r="AW202" s="12">
        <f>AW130 * (Percentages!AW$18 * 2)</f>
        <v>25.5258467</v>
      </c>
      <c r="AX202" s="12">
        <f>AX130 * (Percentages!AX$18 * 2)</f>
        <v>17.36011478</v>
      </c>
      <c r="AY202" s="12">
        <f>AY130 * (Percentages!AY$18 * 2)</f>
        <v>30.50785532</v>
      </c>
      <c r="AZ202" s="12">
        <f>AZ130 * (Percentages!AZ$18 * 2)</f>
        <v>10.35688666</v>
      </c>
      <c r="BA202" s="12">
        <f>BA130 * (Percentages!BA$18 * 2)</f>
        <v>83.3836858</v>
      </c>
      <c r="BB202" s="12">
        <f>BB130 * (Percentages!BB$18 * 2)</f>
        <v>54.14599575</v>
      </c>
    </row>
    <row r="203">
      <c r="A203" s="2" t="s">
        <v>86</v>
      </c>
      <c r="B203" s="8">
        <f>B131 * (Percentages!B$17 * 3)</f>
        <v>97.00752394</v>
      </c>
      <c r="C203" s="8">
        <f>C131 * (Percentages!C$17 * 3)</f>
        <v>51.96407422</v>
      </c>
      <c r="D203" s="5">
        <v>0.0</v>
      </c>
      <c r="E203" s="8">
        <f>E131 * (Percentages!E$17 * 3)</f>
        <v>71.0901726</v>
      </c>
      <c r="F203" s="8">
        <f>F131 * (Percentages!F$17 * 3)</f>
        <v>134.2814371</v>
      </c>
      <c r="G203" s="8">
        <f>G131 * (Percentages!G$17 * 3)</f>
        <v>5.288802268</v>
      </c>
      <c r="H203" s="8">
        <f>H131 * (Percentages!H$17 * 3)</f>
        <v>171.0338681</v>
      </c>
      <c r="I203" s="8">
        <f>I131 * (Percentages!I$17 * 3.07)</f>
        <v>0</v>
      </c>
      <c r="J203" s="8">
        <f>J131 * (Percentages!J$17 * 2)</f>
        <v>13.08778831</v>
      </c>
      <c r="K203" s="8">
        <f>K131 * (Percentages!K$17 * 2)</f>
        <v>85.42660307</v>
      </c>
      <c r="L203" s="8">
        <f>L131 * (Percentages!L$17 * 2)</f>
        <v>1.622103387</v>
      </c>
      <c r="M203" s="8">
        <f>M131 * (Percentages!M$17 * 2)</f>
        <v>12.4734231</v>
      </c>
      <c r="N203" s="8">
        <f>N131 * (Percentages!N$17 * 2)</f>
        <v>46.00142172</v>
      </c>
      <c r="O203" s="8">
        <f>O131 * (Percentages!O$17 * 2)</f>
        <v>4.92845787</v>
      </c>
      <c r="P203" s="8">
        <f>P131 * (Percentages!P$17 * 2)</f>
        <v>42.81345566</v>
      </c>
      <c r="Q203" s="8">
        <f>Q131 * (Percentages!Q$17 * 2)</f>
        <v>6.682068598</v>
      </c>
      <c r="R203" s="8">
        <f>R131 * (Percentages!R$17 * 2)</f>
        <v>11.29233512</v>
      </c>
      <c r="S203" s="8">
        <f>S131 * (Percentages!S$17 * 2)</f>
        <v>73.7804878</v>
      </c>
      <c r="T203" s="8">
        <f>T131 * (Percentages!T$17 * 2)</f>
        <v>49.7600853</v>
      </c>
      <c r="U203" s="8">
        <f>U131 * (Percentages!U$17 * 2)</f>
        <v>78.87044388</v>
      </c>
      <c r="V203" s="8">
        <f>V131 * (Percentages!V$17 * 2)</f>
        <v>43.75676651</v>
      </c>
      <c r="W203" s="8">
        <f>W131 * (Percentages!W$17 * 2)</f>
        <v>67.11638784</v>
      </c>
      <c r="X203" s="8">
        <f>X131 * (Percentages!X$17 * 2)</f>
        <v>87.67420814</v>
      </c>
      <c r="Y203" s="8">
        <f>Y131 * (Percentages!Y$17 * 2)</f>
        <v>11.41034727</v>
      </c>
      <c r="Z203" s="8">
        <f>Z131 * (Percentages!Z$17 * 2)</f>
        <v>67.04464918</v>
      </c>
      <c r="AA203" s="8">
        <f>AA131 * (Percentages!AA$17 * 2)</f>
        <v>35.05347594</v>
      </c>
      <c r="AB203" s="8">
        <f>AB131 * (Percentages!AB$17 * 2)</f>
        <v>81.13122172</v>
      </c>
      <c r="AC203" s="8">
        <f>AC131 * (Percentages!AC$17 * 2)</f>
        <v>24.760181</v>
      </c>
      <c r="AD203" s="8">
        <f>AD131 * (Percentages!AD$17 * 2)</f>
        <v>97.56097561</v>
      </c>
      <c r="AE203" s="8">
        <f>AE131 * (Percentages!AE$17 * 2)</f>
        <v>43.45172031</v>
      </c>
      <c r="AF203" s="12">
        <f>AF131 * (Percentages!AF$18 * 3)</f>
        <v>21.94272446</v>
      </c>
      <c r="AG203" s="11">
        <v>0.0</v>
      </c>
      <c r="AH203" s="12">
        <f>AH131 * (Percentages!AH$18 * 3)</f>
        <v>110.6140039</v>
      </c>
      <c r="AI203" s="12">
        <f>AI131 * (Percentages!AI$18 * 2)</f>
        <v>26.63101604</v>
      </c>
      <c r="AJ203" s="12">
        <f>AJ131 * (Percentages!AJ$18 * 2)</f>
        <v>70.39760349</v>
      </c>
      <c r="AK203" s="12">
        <f>AK131 * (Percentages!AK$18 * 2)</f>
        <v>61.50545325</v>
      </c>
      <c r="AL203" s="12">
        <f>AL131 * (Percentages!AL$18 * 2)</f>
        <v>49.78347167</v>
      </c>
      <c r="AM203" s="12">
        <f>AM131 * (Percentages!AM$18 * 2)</f>
        <v>16.21190645</v>
      </c>
      <c r="AN203" s="12">
        <f>AN131 * (Percentages!AN$18 * 2)</f>
        <v>79.33130699</v>
      </c>
      <c r="AO203" s="12">
        <f>AO131 * (Percentages!AO$18 * 2)</f>
        <v>102.7807487</v>
      </c>
      <c r="AP203" s="12">
        <f>AP131 * (Percentages!AP$18 * 2)</f>
        <v>86.66063348</v>
      </c>
      <c r="AQ203" s="12">
        <f>AQ131 * (Percentages!AQ$18 * 2)</f>
        <v>96.35294118</v>
      </c>
      <c r="AR203" s="12">
        <f>AR131 * (Percentages!AR$18 * 2)</f>
        <v>16.65158371</v>
      </c>
      <c r="AS203" s="12">
        <f>AS131 * (Percentages!AS$18 * 2)</f>
        <v>39.61314255</v>
      </c>
      <c r="AT203" s="12">
        <f>AT131 * (Percentages!AT$18 * 2)</f>
        <v>28.39572193</v>
      </c>
      <c r="AU203" s="12">
        <f>AU131 * (Percentages!AU$18 * 2)</f>
        <v>23.58240594</v>
      </c>
      <c r="AV203" s="12">
        <f>AV131 * (Percentages!AV$18 * 2)</f>
        <v>0</v>
      </c>
      <c r="AW203" s="12">
        <f>AW131 * (Percentages!AW$18 * 2)</f>
        <v>0</v>
      </c>
      <c r="AX203" s="12">
        <f>AX131 * (Percentages!AX$18 * 2)</f>
        <v>34.72022956</v>
      </c>
      <c r="AY203" s="12">
        <f>AY131 * (Percentages!AY$18 * 2)</f>
        <v>44.23639021</v>
      </c>
      <c r="AZ203" s="12">
        <f>AZ131 * (Percentages!AZ$18 * 2)</f>
        <v>29.59110473</v>
      </c>
      <c r="BA203" s="12">
        <f>BA131 * (Percentages!BA$18 * 2)</f>
        <v>42.50933002</v>
      </c>
      <c r="BB203" s="12">
        <f>BB131 * (Percentages!BB$18 * 2)</f>
        <v>57.53012048</v>
      </c>
    </row>
    <row r="204">
      <c r="A204" s="2" t="s">
        <v>119</v>
      </c>
      <c r="B204" s="8">
        <f>B132 * (Percentages!B$17 * 3)</f>
        <v>0</v>
      </c>
      <c r="C204" s="8">
        <f>C132 * (Percentages!C$17 * 3)</f>
        <v>51.96407422</v>
      </c>
      <c r="D204" s="5">
        <v>0.0</v>
      </c>
      <c r="E204" s="8">
        <f>E132 * (Percentages!E$17 * 3)</f>
        <v>74.18104967</v>
      </c>
      <c r="F204" s="8">
        <f>F132 * (Percentages!F$17 * 3)</f>
        <v>90.49401198</v>
      </c>
      <c r="G204" s="8">
        <f>G132 * (Percentages!G$17 * 3)</f>
        <v>52.88802268</v>
      </c>
      <c r="H204" s="8">
        <f>H132 * (Percentages!H$17 * 3)</f>
        <v>63.01247772</v>
      </c>
      <c r="I204" s="8">
        <f>I132 * (Percentages!I$17 * 3.07)</f>
        <v>0</v>
      </c>
      <c r="J204" s="8">
        <f>J132 * (Percentages!J$17 * 2)</f>
        <v>6.543894153</v>
      </c>
      <c r="K204" s="8">
        <f>K132 * (Percentages!K$17 * 2)</f>
        <v>8.214096449</v>
      </c>
      <c r="L204" s="8">
        <f>L132 * (Percentages!L$17 * 2)</f>
        <v>16.22103387</v>
      </c>
      <c r="M204" s="8">
        <f>M132 * (Percentages!M$17 * 2)</f>
        <v>7.79588944</v>
      </c>
      <c r="N204" s="8">
        <f>N132 * (Percentages!N$17 * 2)</f>
        <v>16.32308513</v>
      </c>
      <c r="O204" s="8">
        <f>O132 * (Percentages!O$17 * 2)</f>
        <v>11.49973503</v>
      </c>
      <c r="P204" s="8">
        <f>P132 * (Percentages!P$17 * 2)</f>
        <v>32.11009174</v>
      </c>
      <c r="Q204" s="8">
        <f>Q132 * (Percentages!Q$17 * 2)</f>
        <v>43.43344589</v>
      </c>
      <c r="R204" s="8">
        <f>R132 * (Percentages!R$17 * 2)</f>
        <v>108.083779</v>
      </c>
      <c r="S204" s="8">
        <f>S132 * (Percentages!S$17 * 2)</f>
        <v>5.030487805</v>
      </c>
      <c r="T204" s="8">
        <f>T132 * (Percentages!T$17 * 2)</f>
        <v>66.86511463</v>
      </c>
      <c r="U204" s="8">
        <f>U132 * (Percentages!U$17 * 2)</f>
        <v>15.10285096</v>
      </c>
      <c r="V204" s="8">
        <f>V132 * (Percentages!V$17 * 2)</f>
        <v>43.75676651</v>
      </c>
      <c r="W204" s="8">
        <f>W132 * (Percentages!W$17 * 2)</f>
        <v>22.91779097</v>
      </c>
      <c r="X204" s="8">
        <f>X132 * (Percentages!X$17 * 2)</f>
        <v>28.18099548</v>
      </c>
      <c r="Y204" s="8">
        <f>Y132 * (Percentages!Y$17 * 2)</f>
        <v>27.71084337</v>
      </c>
      <c r="Z204" s="8">
        <f>Z132 * (Percentages!Z$17 * 2)</f>
        <v>31.18355776</v>
      </c>
      <c r="AA204" s="8">
        <f>AA132 * (Percentages!AA$17 * 2)</f>
        <v>13.71657754</v>
      </c>
      <c r="AB204" s="8">
        <f>AB132 * (Percentages!AB$17 * 2)</f>
        <v>88.50678733</v>
      </c>
      <c r="AC204" s="8">
        <f>AC132 * (Percentages!AC$17 * 2)</f>
        <v>75.8280543</v>
      </c>
      <c r="AD204" s="8">
        <f>AD132 * (Percentages!AD$17 * 2)</f>
        <v>16.76829268</v>
      </c>
      <c r="AE204" s="8">
        <f>AE132 * (Percentages!AE$17 * 2)</f>
        <v>26.9700333</v>
      </c>
      <c r="AF204" s="12">
        <f>AF132 * (Percentages!AF$18 * 3)</f>
        <v>58.51393189</v>
      </c>
      <c r="AG204" s="11">
        <v>0.0</v>
      </c>
      <c r="AH204" s="12">
        <f>AH132 * (Percentages!AH$18 * 3)</f>
        <v>66.88288608</v>
      </c>
      <c r="AI204" s="12">
        <f>AI132 * (Percentages!AI$18 * 2)</f>
        <v>60.65953654</v>
      </c>
      <c r="AJ204" s="12">
        <f>AJ132 * (Percentages!AJ$18 * 2)</f>
        <v>2.995642702</v>
      </c>
      <c r="AK204" s="12">
        <f>AK132 * (Percentages!AK$18 * 2)</f>
        <v>13.83872698</v>
      </c>
      <c r="AL204" s="12">
        <f>AL132 * (Percentages!AL$18 * 2)</f>
        <v>91.53735114</v>
      </c>
      <c r="AM204" s="12">
        <f>AM132 * (Percentages!AM$18 * 2)</f>
        <v>29.18143161</v>
      </c>
      <c r="AN204" s="12">
        <f>AN132 * (Percentages!AN$18 * 2)</f>
        <v>76.22027534</v>
      </c>
      <c r="AO204" s="12">
        <f>AO132 * (Percentages!AO$18 * 2)</f>
        <v>61.3368984</v>
      </c>
      <c r="AP204" s="12">
        <f>AP132 * (Percentages!AP$18 * 2)</f>
        <v>85.14027149</v>
      </c>
      <c r="AQ204" s="12">
        <f>AQ132 * (Percentages!AQ$18 * 2)</f>
        <v>27.52941176</v>
      </c>
      <c r="AR204" s="12">
        <f>AR132 * (Percentages!AR$18 * 2)</f>
        <v>16.65158371</v>
      </c>
      <c r="AS204" s="12">
        <f>AS132 * (Percentages!AS$18 * 2)</f>
        <v>67.17011129</v>
      </c>
      <c r="AT204" s="12">
        <f>AT132 * (Percentages!AT$18 * 2)</f>
        <v>47.32620321</v>
      </c>
      <c r="AU204" s="12">
        <f>AU132 * (Percentages!AU$18 * 2)</f>
        <v>51.88129306</v>
      </c>
      <c r="AV204" s="12">
        <f>AV132 * (Percentages!AV$18 * 2)</f>
        <v>17.25370999</v>
      </c>
      <c r="AW204" s="12">
        <f>AW132 * (Percentages!AW$18 * 2)</f>
        <v>36.69340463</v>
      </c>
      <c r="AX204" s="12">
        <f>AX132 * (Percentages!AX$18 * 2)</f>
        <v>34.72022956</v>
      </c>
      <c r="AY204" s="12">
        <f>AY132 * (Percentages!AY$18 * 2)</f>
        <v>83.89660212</v>
      </c>
      <c r="AZ204" s="12">
        <f>AZ132 * (Percentages!AZ$18 * 2)</f>
        <v>60.66176471</v>
      </c>
      <c r="BA204" s="12">
        <f>BA132 * (Percentages!BA$18 * 2)</f>
        <v>11.44481962</v>
      </c>
      <c r="BB204" s="12">
        <f>BB132 * (Percentages!BB$18 * 2)</f>
        <v>71.06661942</v>
      </c>
    </row>
    <row r="205">
      <c r="A205" s="2" t="s">
        <v>82</v>
      </c>
      <c r="B205" s="8">
        <f>B133 * (Percentages!B$17 * 3)</f>
        <v>0</v>
      </c>
      <c r="C205" s="8">
        <f>C133 * (Percentages!C$17 * 3)</f>
        <v>164.5529017</v>
      </c>
      <c r="D205" s="5">
        <v>0.0</v>
      </c>
      <c r="E205" s="8">
        <f>E133 * (Percentages!E$17 * 3)</f>
        <v>188.5435012</v>
      </c>
      <c r="F205" s="8">
        <f>F133 * (Percentages!F$17 * 3)</f>
        <v>113.8473054</v>
      </c>
      <c r="G205" s="8">
        <f>G133 * (Percentages!G$17 * 3)</f>
        <v>177.174876</v>
      </c>
      <c r="H205" s="8">
        <f>H133 * (Percentages!H$17 * 3)</f>
        <v>192.0380273</v>
      </c>
      <c r="I205" s="8">
        <f>I133 * (Percentages!I$17 * 3.07)</f>
        <v>0</v>
      </c>
      <c r="J205" s="8">
        <f>J133 * (Percentages!J$17 * 2)</f>
        <v>109.6102271</v>
      </c>
      <c r="K205" s="8">
        <f>K133 * (Percentages!K$17 * 2)</f>
        <v>100.2119767</v>
      </c>
      <c r="L205" s="8">
        <f>L133 * (Percentages!L$17 * 2)</f>
        <v>108.6809269</v>
      </c>
      <c r="M205" s="8">
        <f>M133 * (Percentages!M$17 * 2)</f>
        <v>104.4649185</v>
      </c>
      <c r="N205" s="8">
        <f>N133 * (Percentages!N$17 * 2)</f>
        <v>89.03500977</v>
      </c>
      <c r="O205" s="8">
        <f>O133 * (Percentages!O$17 * 2)</f>
        <v>108.4260731</v>
      </c>
      <c r="P205" s="8">
        <f>P133 * (Percentages!P$17 * 2)</f>
        <v>51.98776758</v>
      </c>
      <c r="Q205" s="8">
        <f>Q133 * (Percentages!Q$17 * 2)</f>
        <v>101.9015461</v>
      </c>
      <c r="R205" s="8">
        <f>R133 * (Percentages!R$17 * 2)</f>
        <v>22.58467023</v>
      </c>
      <c r="S205" s="8">
        <f>S133 * (Percentages!S$17 * 2)</f>
        <v>46.95121951</v>
      </c>
      <c r="T205" s="8">
        <f>T133 * (Percentages!T$17 * 2)</f>
        <v>74.64012795</v>
      </c>
      <c r="U205" s="8">
        <f>U133 * (Percentages!U$17 * 2)</f>
        <v>72.15806568</v>
      </c>
      <c r="V205" s="8">
        <f>V133 * (Percentages!V$17 * 2)</f>
        <v>99.76542764</v>
      </c>
      <c r="W205" s="8">
        <f>W133 * (Percentages!W$17 * 2)</f>
        <v>73.66432812</v>
      </c>
      <c r="X205" s="8">
        <f>X133 * (Percentages!X$17 * 2)</f>
        <v>43.83710407</v>
      </c>
      <c r="Y205" s="8">
        <f>Y133 * (Percentages!Y$17 * 2)</f>
        <v>109.2133239</v>
      </c>
      <c r="Z205" s="8">
        <f>Z133 * (Percentages!Z$17 * 2)</f>
        <v>85.75478384</v>
      </c>
      <c r="AA205" s="8">
        <f>AA133 * (Percentages!AA$17 * 2)</f>
        <v>45.72192513</v>
      </c>
      <c r="AB205" s="8">
        <f>AB133 * (Percentages!AB$17 * 2)</f>
        <v>87.03167421</v>
      </c>
      <c r="AC205" s="8">
        <f>AC133 * (Percentages!AC$17 * 2)</f>
        <v>78.92307692</v>
      </c>
      <c r="AD205" s="8">
        <f>AD133 * (Percentages!AD$17 * 2)</f>
        <v>30.48780488</v>
      </c>
      <c r="AE205" s="8">
        <f>AE133 * (Percentages!AE$17 * 2)</f>
        <v>1.498335183</v>
      </c>
      <c r="AF205" s="12">
        <f>AF133 * (Percentages!AF$18 * 3)</f>
        <v>146.2848297</v>
      </c>
      <c r="AG205" s="11">
        <v>0.0</v>
      </c>
      <c r="AH205" s="12">
        <f>AH133 * (Percentages!AH$18 * 3)</f>
        <v>28.29660565</v>
      </c>
      <c r="AI205" s="12">
        <f>AI133 * (Percentages!AI$18 * 2)</f>
        <v>69.53654189</v>
      </c>
      <c r="AJ205" s="12">
        <f>AJ133 * (Percentages!AJ$18 * 2)</f>
        <v>34.44989107</v>
      </c>
      <c r="AK205" s="12">
        <f>AK133 * (Percentages!AK$18 * 2)</f>
        <v>26.13981763</v>
      </c>
      <c r="AL205" s="12">
        <f>AL133 * (Percentages!AL$18 * 2)</f>
        <v>85.11367737</v>
      </c>
      <c r="AM205" s="12">
        <f>AM133 * (Percentages!AM$18 * 2)</f>
        <v>50.25690999</v>
      </c>
      <c r="AN205" s="12">
        <f>AN133 * (Percentages!AN$18 * 2)</f>
        <v>4.66654747</v>
      </c>
      <c r="AO205" s="12">
        <f>AO133 * (Percentages!AO$18 * 2)</f>
        <v>19.89304813</v>
      </c>
      <c r="AP205" s="12">
        <f>AP133 * (Percentages!AP$18 * 2)</f>
        <v>24.32579186</v>
      </c>
      <c r="AQ205" s="12">
        <f>AQ133 * (Percentages!AQ$18 * 2)</f>
        <v>10.70588235</v>
      </c>
      <c r="AR205" s="12">
        <f>AR133 * (Percentages!AR$18 * 2)</f>
        <v>3.330316742</v>
      </c>
      <c r="AS205" s="12">
        <f>AS133 * (Percentages!AS$18 * 2)</f>
        <v>13.77848437</v>
      </c>
      <c r="AT205" s="12">
        <f>AT133 * (Percentages!AT$18 * 2)</f>
        <v>69.41176471</v>
      </c>
      <c r="AU205" s="12">
        <f>AU133 * (Percentages!AU$18 * 2)</f>
        <v>70.74721781</v>
      </c>
      <c r="AV205" s="12">
        <f>AV133 * (Percentages!AV$18 * 2)</f>
        <v>87.99392097</v>
      </c>
      <c r="AW205" s="12">
        <f>AW133 * (Percentages!AW$18 * 2)</f>
        <v>86.14973262</v>
      </c>
      <c r="AX205" s="12">
        <f>AX133 * (Percentages!AX$18 * 2)</f>
        <v>44.18938307</v>
      </c>
      <c r="AY205" s="12">
        <f>AY133 * (Percentages!AY$18 * 2)</f>
        <v>80.84581659</v>
      </c>
      <c r="AZ205" s="12">
        <f>AZ133 * (Percentages!AZ$18 * 2)</f>
        <v>38.46843615</v>
      </c>
      <c r="BA205" s="12">
        <f>BA133 * (Percentages!BA$18 * 2)</f>
        <v>16.34974231</v>
      </c>
      <c r="BB205" s="12">
        <f>BB133 * (Percentages!BB$18 * 2)</f>
        <v>8.460311836</v>
      </c>
    </row>
    <row r="206">
      <c r="A206" s="2" t="s">
        <v>114</v>
      </c>
      <c r="B206" s="8">
        <f>B134 * (Percentages!B$17 * 3)</f>
        <v>0</v>
      </c>
      <c r="C206" s="8">
        <f>C134 * (Percentages!C$17 * 3)</f>
        <v>92.38057639</v>
      </c>
      <c r="D206" s="5">
        <v>0.0</v>
      </c>
      <c r="E206" s="8">
        <f>E134 * (Percentages!E$17 * 3)</f>
        <v>43.27227897</v>
      </c>
      <c r="F206" s="8">
        <f>F134 * (Percentages!F$17 * 3)</f>
        <v>61.30239521</v>
      </c>
      <c r="G206" s="8">
        <f>G134 * (Percentages!G$17 * 3)</f>
        <v>126.9312544</v>
      </c>
      <c r="H206" s="8">
        <f>H134 * (Percentages!H$17 * 3)</f>
        <v>63.01247772</v>
      </c>
      <c r="I206" s="8">
        <f>I134 * (Percentages!I$17 * 3.07)</f>
        <v>0</v>
      </c>
      <c r="J206" s="8">
        <f>J134 * (Percentages!J$17 * 2)</f>
        <v>34.35544431</v>
      </c>
      <c r="K206" s="8">
        <f>K134 * (Percentages!K$17 * 2)</f>
        <v>14.78537361</v>
      </c>
      <c r="L206" s="8">
        <f>L134 * (Percentages!L$17 * 2)</f>
        <v>66.50623886</v>
      </c>
      <c r="M206" s="8">
        <f>M134 * (Percentages!M$17 * 2)</f>
        <v>6.236711552</v>
      </c>
      <c r="N206" s="8">
        <f>N134 * (Percentages!N$17 * 2)</f>
        <v>7.419584148</v>
      </c>
      <c r="O206" s="8">
        <f>O134 * (Percentages!O$17 * 2)</f>
        <v>50.92739799</v>
      </c>
      <c r="P206" s="8">
        <f>P134 * (Percentages!P$17 * 2)</f>
        <v>85.62691131</v>
      </c>
      <c r="Q206" s="8">
        <f>Q134 * (Percentages!Q$17 * 2)</f>
        <v>100.231029</v>
      </c>
      <c r="R206" s="8">
        <f>R134 * (Percentages!R$17 * 2)</f>
        <v>41.942959</v>
      </c>
      <c r="S206" s="8">
        <f>S134 * (Percentages!S$17 * 2)</f>
        <v>46.95121951</v>
      </c>
      <c r="T206" s="8">
        <f>T134 * (Percentages!T$17 * 2)</f>
        <v>82.41514128</v>
      </c>
      <c r="U206" s="8">
        <f>U134 * (Percentages!U$17 * 2)</f>
        <v>78.87044388</v>
      </c>
      <c r="V206" s="8">
        <f>V134 * (Percentages!V$17 * 2)</f>
        <v>12.25189462</v>
      </c>
      <c r="W206" s="8">
        <f>W134 * (Percentages!W$17 * 2)</f>
        <v>4.910955208</v>
      </c>
      <c r="X206" s="8">
        <f>X134 * (Percentages!X$17 * 2)</f>
        <v>43.83710407</v>
      </c>
      <c r="Y206" s="8">
        <f>Y134 * (Percentages!Y$17 * 2)</f>
        <v>52.16158753</v>
      </c>
      <c r="Z206" s="8">
        <f>Z134 * (Percentages!Z$17 * 2)</f>
        <v>76.39971651</v>
      </c>
      <c r="AA206" s="8">
        <f>AA134 * (Percentages!AA$17 * 2)</f>
        <v>86.87165775</v>
      </c>
      <c r="AB206" s="8">
        <f>AB134 * (Percentages!AB$17 * 2)</f>
        <v>22.12669683</v>
      </c>
      <c r="AC206" s="8">
        <f>AC134 * (Percentages!AC$17 * 2)</f>
        <v>23.21266968</v>
      </c>
      <c r="AD206" s="8">
        <f>AD134 * (Percentages!AD$17 * 2)</f>
        <v>92.98780488</v>
      </c>
      <c r="AE206" s="8">
        <f>AE134 * (Percentages!AE$17 * 2)</f>
        <v>13.48501665</v>
      </c>
      <c r="AF206" s="12">
        <f>AF134 * (Percentages!AF$18 * 3)</f>
        <v>43.88544892</v>
      </c>
      <c r="AG206" s="11">
        <v>0.0</v>
      </c>
      <c r="AH206" s="12">
        <f>AH134 * (Percentages!AH$18 * 3)</f>
        <v>64.31046739</v>
      </c>
      <c r="AI206" s="12">
        <f>AI134 * (Percentages!AI$18 * 2)</f>
        <v>32.54901961</v>
      </c>
      <c r="AJ206" s="12">
        <f>AJ134 * (Percentages!AJ$18 * 2)</f>
        <v>31.45424837</v>
      </c>
      <c r="AK206" s="12">
        <f>AK134 * (Percentages!AK$18 * 2)</f>
        <v>35.36563562</v>
      </c>
      <c r="AL206" s="12">
        <f>AL134 * (Percentages!AL$18 * 2)</f>
        <v>41.75387947</v>
      </c>
      <c r="AM206" s="12">
        <f>AM134 * (Percentages!AM$18 * 2)</f>
        <v>25.93905032</v>
      </c>
      <c r="AN206" s="12">
        <f>AN134 * (Percentages!AN$18 * 2)</f>
        <v>62.22063293</v>
      </c>
      <c r="AO206" s="12">
        <f>AO134 * (Percentages!AO$18 * 2)</f>
        <v>94.49197861</v>
      </c>
      <c r="AP206" s="12">
        <f>AP134 * (Percentages!AP$18 * 2)</f>
        <v>47.13122172</v>
      </c>
      <c r="AQ206" s="12">
        <f>AQ134 * (Percentages!AQ$18 * 2)</f>
        <v>91.76470588</v>
      </c>
      <c r="AR206" s="12">
        <f>AR134 * (Percentages!AR$18 * 2)</f>
        <v>86.58823529</v>
      </c>
      <c r="AS206" s="12">
        <f>AS134 * (Percentages!AS$18 * 2)</f>
        <v>79.22628511</v>
      </c>
      <c r="AT206" s="12">
        <f>AT134 * (Percentages!AT$18 * 2)</f>
        <v>36.28342246</v>
      </c>
      <c r="AU206" s="12">
        <f>AU134 * (Percentages!AU$18 * 2)</f>
        <v>33.01536831</v>
      </c>
      <c r="AV206" s="12">
        <f>AV134 * (Percentages!AV$18 * 2)</f>
        <v>84.54317897</v>
      </c>
      <c r="AW206" s="12">
        <f>AW134 * (Percentages!AW$18 * 2)</f>
        <v>41.47950089</v>
      </c>
      <c r="AX206" s="12">
        <f>AX134 * (Percentages!AX$18 * 2)</f>
        <v>91.53515065</v>
      </c>
      <c r="AY206" s="12">
        <f>AY134 * (Percentages!AY$18 * 2)</f>
        <v>70.16806723</v>
      </c>
      <c r="AZ206" s="12">
        <f>AZ134 * (Percentages!AZ$18 * 2)</f>
        <v>91.73242468</v>
      </c>
      <c r="BA206" s="12">
        <f>BA134 * (Percentages!BA$18 * 2)</f>
        <v>49.04922694</v>
      </c>
      <c r="BB206" s="12">
        <f>BB134 * (Percentages!BB$18 * 2)</f>
        <v>72.75868179</v>
      </c>
    </row>
    <row r="207">
      <c r="A207" s="2" t="s">
        <v>83</v>
      </c>
      <c r="B207" s="8">
        <f>B135 * (Percentages!B$17 * 3)</f>
        <v>97.00752394</v>
      </c>
      <c r="C207" s="8">
        <f>C135 * (Percentages!C$17 * 3)</f>
        <v>28.86893012</v>
      </c>
      <c r="D207" s="5">
        <v>0.0</v>
      </c>
      <c r="E207" s="8">
        <f>E135 * (Percentages!E$17 * 3)</f>
        <v>98.90806622</v>
      </c>
      <c r="F207" s="8">
        <f>F135 * (Percentages!F$17 * 3)</f>
        <v>137.2005988</v>
      </c>
      <c r="G207" s="8">
        <f>G135 * (Percentages!G$17 * 3)</f>
        <v>7.933203402</v>
      </c>
      <c r="H207" s="8">
        <f>H135 * (Percentages!H$17 * 3)</f>
        <v>63.01247772</v>
      </c>
      <c r="I207" s="8">
        <f>I135 * (Percentages!I$17 * 3.07)</f>
        <v>0</v>
      </c>
      <c r="J207" s="8">
        <f>J135 * (Percentages!J$17 * 2)</f>
        <v>0</v>
      </c>
      <c r="K207" s="8">
        <f>K135 * (Percentages!K$17 * 2)</f>
        <v>44.35612083</v>
      </c>
      <c r="L207" s="8">
        <f>L135 * (Percentages!L$17 * 2)</f>
        <v>0</v>
      </c>
      <c r="M207" s="8">
        <f>M135 * (Percentages!M$17 * 2)</f>
        <v>1.559177888</v>
      </c>
      <c r="N207" s="8">
        <f>N135 * (Percentages!N$17 * 2)</f>
        <v>20.77483561</v>
      </c>
      <c r="O207" s="8">
        <f>O135 * (Percentages!O$17 * 2)</f>
        <v>1.64281929</v>
      </c>
      <c r="P207" s="8">
        <f>P135 * (Percentages!P$17 * 2)</f>
        <v>48.92966361</v>
      </c>
      <c r="Q207" s="8">
        <f>Q135 * (Percentages!Q$17 * 2)</f>
        <v>11.69362005</v>
      </c>
      <c r="R207" s="8">
        <f>R135 * (Percentages!R$17 * 2)</f>
        <v>85.49910873</v>
      </c>
      <c r="S207" s="8">
        <f>S135 * (Percentages!S$17 * 2)</f>
        <v>46.95121951</v>
      </c>
      <c r="T207" s="8">
        <f>T135 * (Percentages!T$17 * 2)</f>
        <v>24.88004265</v>
      </c>
      <c r="U207" s="8">
        <f>U135 * (Percentages!U$17 * 2)</f>
        <v>28.52760736</v>
      </c>
      <c r="V207" s="8">
        <f>V135 * (Percentages!V$17 * 2)</f>
        <v>15.75243594</v>
      </c>
      <c r="W207" s="8">
        <f>W135 * (Percentages!W$17 * 2)</f>
        <v>78.57528332</v>
      </c>
      <c r="X207" s="8">
        <f>X135 * (Percentages!X$17 * 2)</f>
        <v>75.14932127</v>
      </c>
      <c r="Y207" s="8">
        <f>Y135 * (Percentages!Y$17 * 2)</f>
        <v>1.63004961</v>
      </c>
      <c r="Z207" s="8">
        <f>Z135 * (Percentages!Z$17 * 2)</f>
        <v>9.355067328</v>
      </c>
      <c r="AA207" s="8">
        <f>AA135 * (Percentages!AA$17 * 2)</f>
        <v>4.572192513</v>
      </c>
      <c r="AB207" s="8">
        <f>AB135 * (Percentages!AB$17 * 2)</f>
        <v>73.75565611</v>
      </c>
      <c r="AC207" s="8">
        <f>AC135 * (Percentages!AC$17 * 2)</f>
        <v>0</v>
      </c>
      <c r="AD207" s="8">
        <f>AD135 * (Percentages!AD$17 * 2)</f>
        <v>42.68292683</v>
      </c>
      <c r="AE207" s="8">
        <f>AE135 * (Percentages!AE$17 * 2)</f>
        <v>70.42175361</v>
      </c>
      <c r="AF207" s="12">
        <f>AF135 * (Percentages!AF$18 * 3)</f>
        <v>43.88544892</v>
      </c>
      <c r="AG207" s="11">
        <v>0.0</v>
      </c>
      <c r="AH207" s="12">
        <f>AH135 * (Percentages!AH$18 * 3)</f>
        <v>133.7657722</v>
      </c>
      <c r="AI207" s="12">
        <f>AI135 * (Percentages!AI$18 * 2)</f>
        <v>26.63101604</v>
      </c>
      <c r="AJ207" s="12">
        <f>AJ135 * (Percentages!AJ$18 * 2)</f>
        <v>65.90413943</v>
      </c>
      <c r="AK207" s="12">
        <f>AK135 * (Percentages!AK$18 * 2)</f>
        <v>81.49472555</v>
      </c>
      <c r="AL207" s="12">
        <f>AL135 * (Percentages!AL$18 * 2)</f>
        <v>99.56694334</v>
      </c>
      <c r="AM207" s="12">
        <f>AM135 * (Percentages!AM$18 * 2)</f>
        <v>68.09000709</v>
      </c>
      <c r="AN207" s="12">
        <f>AN135 * (Percentages!AN$18 * 2)</f>
        <v>93.3309494</v>
      </c>
      <c r="AO207" s="12">
        <f>AO135 * (Percentages!AO$18 * 2)</f>
        <v>79.57219251</v>
      </c>
      <c r="AP207" s="12">
        <f>AP135 * (Percentages!AP$18 * 2)</f>
        <v>94.26244344</v>
      </c>
      <c r="AQ207" s="12">
        <f>AQ135 * (Percentages!AQ$18 * 2)</f>
        <v>73.41176471</v>
      </c>
      <c r="AR207" s="12">
        <f>AR135 * (Percentages!AR$18 * 2)</f>
        <v>16.65158371</v>
      </c>
      <c r="AS207" s="12">
        <f>AS135 * (Percentages!AS$18 * 2)</f>
        <v>29.27927928</v>
      </c>
      <c r="AT207" s="12">
        <f>AT135 * (Percentages!AT$18 * 2)</f>
        <v>78.87700535</v>
      </c>
      <c r="AU207" s="12">
        <f>AU135 * (Percentages!AU$18 * 2)</f>
        <v>59.74209504</v>
      </c>
      <c r="AV207" s="12">
        <f>AV135 * (Percentages!AV$18 * 2)</f>
        <v>5.176112998</v>
      </c>
      <c r="AW207" s="12">
        <f>AW135 * (Percentages!AW$18 * 2)</f>
        <v>12.76292335</v>
      </c>
      <c r="AX207" s="12">
        <f>AX135 * (Percentages!AX$18 * 2)</f>
        <v>22.09469154</v>
      </c>
      <c r="AY207" s="12">
        <f>AY135 * (Percentages!AY$18 * 2)</f>
        <v>100.6759225</v>
      </c>
      <c r="AZ207" s="12">
        <f>AZ135 * (Percentages!AZ$18 * 2)</f>
        <v>32.55021521</v>
      </c>
      <c r="BA207" s="12">
        <f>BA135 * (Percentages!BA$18 * 2)</f>
        <v>81.74871157</v>
      </c>
      <c r="BB207" s="12">
        <f>BB135 * (Percentages!BB$18 * 2)</f>
        <v>103.2158044</v>
      </c>
    </row>
    <row r="208">
      <c r="A208" s="2" t="s">
        <v>115</v>
      </c>
      <c r="B208" s="8">
        <f>B136 * (Percentages!B$17 * 3)</f>
        <v>0</v>
      </c>
      <c r="C208" s="8">
        <f>C136 * (Percentages!C$17 * 3)</f>
        <v>92.38057639</v>
      </c>
      <c r="D208" s="5">
        <v>0.0</v>
      </c>
      <c r="E208" s="8">
        <f>E136 * (Percentages!E$17 * 3)</f>
        <v>101.9989433</v>
      </c>
      <c r="F208" s="8">
        <f>F136 * (Percentages!F$17 * 3)</f>
        <v>84.65568862</v>
      </c>
      <c r="G208" s="8">
        <f>G136 * (Percentages!G$17 * 3)</f>
        <v>47.59922041</v>
      </c>
      <c r="H208" s="8">
        <f>H136 * (Percentages!H$17 * 3)</f>
        <v>63.01247772</v>
      </c>
      <c r="I208" s="8">
        <f>I136 * (Percentages!I$17 * 3.07)</f>
        <v>0</v>
      </c>
      <c r="J208" s="8">
        <f>J136 * (Percentages!J$17 * 2)</f>
        <v>29.44752369</v>
      </c>
      <c r="K208" s="8">
        <f>K136 * (Percentages!K$17 * 2)</f>
        <v>22.99947006</v>
      </c>
      <c r="L208" s="8">
        <f>L136 * (Percentages!L$17 * 2)</f>
        <v>42.17468806</v>
      </c>
      <c r="M208" s="8">
        <f>M136 * (Percentages!M$17 * 2)</f>
        <v>21.82849043</v>
      </c>
      <c r="N208" s="8">
        <f>N136 * (Percentages!N$17 * 2)</f>
        <v>37.09792074</v>
      </c>
      <c r="O208" s="8">
        <f>O136 * (Percentages!O$17 * 2)</f>
        <v>34.49920509</v>
      </c>
      <c r="P208" s="8">
        <f>P136 * (Percentages!P$17 * 2)</f>
        <v>51.98776758</v>
      </c>
      <c r="Q208" s="8">
        <f>Q136 * (Percentages!Q$17 * 2)</f>
        <v>78.51430602</v>
      </c>
      <c r="R208" s="8">
        <f>R136 * (Percentages!R$17 * 2)</f>
        <v>62.9144385</v>
      </c>
      <c r="S208" s="8">
        <f>S136 * (Percentages!S$17 * 2)</f>
        <v>20.12195122</v>
      </c>
      <c r="T208" s="8">
        <f>T136 * (Percentages!T$17 * 2)</f>
        <v>88.63515195</v>
      </c>
      <c r="U208" s="8">
        <f>U136 * (Percentages!U$17 * 2)</f>
        <v>43.63045832</v>
      </c>
      <c r="V208" s="8">
        <f>V136 * (Percentages!V$17 * 2)</f>
        <v>0</v>
      </c>
      <c r="W208" s="8">
        <f>W136 * (Percentages!W$17 * 2)</f>
        <v>9.821910416</v>
      </c>
      <c r="X208" s="8">
        <f>X136 * (Percentages!X$17 * 2)</f>
        <v>18.78733032</v>
      </c>
      <c r="Y208" s="8">
        <f>Y136 * (Percentages!Y$17 * 2)</f>
        <v>21.19064493</v>
      </c>
      <c r="Z208" s="8">
        <f>Z136 * (Percentages!Z$17 * 2)</f>
        <v>46.77533664</v>
      </c>
      <c r="AA208" s="8">
        <f>AA136 * (Percentages!AA$17 * 2)</f>
        <v>39.62566845</v>
      </c>
      <c r="AB208" s="8">
        <f>AB136 * (Percentages!AB$17 * 2)</f>
        <v>54.57918552</v>
      </c>
      <c r="AC208" s="8">
        <f>AC136 * (Percentages!AC$17 * 2)</f>
        <v>18.57013575</v>
      </c>
      <c r="AD208" s="8">
        <f>AD136 * (Percentages!AD$17 * 2)</f>
        <v>12.19512195</v>
      </c>
      <c r="AE208" s="8">
        <f>AE136 * (Percentages!AE$17 * 2)</f>
        <v>61.43174251</v>
      </c>
      <c r="AF208" s="12">
        <f>AF136 * (Percentages!AF$18 * 3)</f>
        <v>75.58049536</v>
      </c>
      <c r="AG208" s="11">
        <v>0.0</v>
      </c>
      <c r="AH208" s="12">
        <f>AH136 * (Percentages!AH$18 * 3)</f>
        <v>128.6209348</v>
      </c>
      <c r="AI208" s="12">
        <f>AI136 * (Percentages!AI$18 * 2)</f>
        <v>42.90552585</v>
      </c>
      <c r="AJ208" s="12">
        <f>AJ136 * (Percentages!AJ$18 * 2)</f>
        <v>70.39760349</v>
      </c>
      <c r="AK208" s="12">
        <f>AK136 * (Percentages!AK$18 * 2)</f>
        <v>79.95708922</v>
      </c>
      <c r="AL208" s="12">
        <f>AL136 * (Percentages!AL$18 * 2)</f>
        <v>73.87224829</v>
      </c>
      <c r="AM208" s="12">
        <f>AM136 * (Percentages!AM$18 * 2)</f>
        <v>63.22643515</v>
      </c>
      <c r="AN208" s="12">
        <f>AN136 * (Percentages!AN$18 * 2)</f>
        <v>65.33166458</v>
      </c>
      <c r="AO208" s="12">
        <f>AO136 * (Percentages!AO$18 * 2)</f>
        <v>77.9144385</v>
      </c>
      <c r="AP208" s="12">
        <f>AP136 * (Percentages!AP$18 * 2)</f>
        <v>66.8959276</v>
      </c>
      <c r="AQ208" s="12">
        <f>AQ136 * (Percentages!AQ$18 * 2)</f>
        <v>52</v>
      </c>
      <c r="AR208" s="12">
        <f>AR136 * (Percentages!AR$18 * 2)</f>
        <v>61.61085973</v>
      </c>
      <c r="AS208" s="12">
        <f>AS136 * (Percentages!AS$18 * 2)</f>
        <v>89.56014838</v>
      </c>
      <c r="AT208" s="12">
        <f>AT136 * (Percentages!AT$18 * 2)</f>
        <v>83.60962567</v>
      </c>
      <c r="AU208" s="12">
        <f>AU136 * (Percentages!AU$18 * 2)</f>
        <v>80.18018018</v>
      </c>
      <c r="AV208" s="12">
        <f>AV136 * (Percentages!AV$18 * 2)</f>
        <v>39.68353299</v>
      </c>
      <c r="AW208" s="12">
        <f>AW136 * (Percentages!AW$18 * 2)</f>
        <v>68.60071301</v>
      </c>
      <c r="AX208" s="12">
        <f>AX136 * (Percentages!AX$18 * 2)</f>
        <v>88.37876614</v>
      </c>
      <c r="AY208" s="12">
        <f>AY136 * (Percentages!AY$18 * 2)</f>
        <v>83.89660212</v>
      </c>
      <c r="AZ208" s="12">
        <f>AZ136 * (Percentages!AZ$18 * 2)</f>
        <v>75.45731707</v>
      </c>
      <c r="BA208" s="12">
        <f>BA136 * (Percentages!BA$18 * 2)</f>
        <v>75.20881464</v>
      </c>
      <c r="BB208" s="12">
        <f>BB136 * (Percentages!BB$18 * 2)</f>
        <v>87.98724309</v>
      </c>
    </row>
    <row r="209">
      <c r="A209" s="2" t="s">
        <v>84</v>
      </c>
      <c r="B209" s="8">
        <f>B137 * (Percentages!B$17 * 3)</f>
        <v>97.00752394</v>
      </c>
      <c r="C209" s="8">
        <f>C137 * (Percentages!C$17 * 3)</f>
        <v>176.1004737</v>
      </c>
      <c r="D209" s="5">
        <v>0.0</v>
      </c>
      <c r="E209" s="8">
        <f>E137 * (Percentages!E$17 * 3)</f>
        <v>200.9070095</v>
      </c>
      <c r="F209" s="8">
        <f>F137 * (Percentages!F$17 * 3)</f>
        <v>154.7155689</v>
      </c>
      <c r="G209" s="8">
        <f>G137 * (Percentages!G$17 * 3)</f>
        <v>92.55403969</v>
      </c>
      <c r="H209" s="8">
        <f>H137 * (Percentages!H$17 * 3)</f>
        <v>180.0356506</v>
      </c>
      <c r="I209" s="8">
        <f>I137 * (Percentages!I$17 * 3.07)</f>
        <v>0</v>
      </c>
      <c r="J209" s="8">
        <f>J137 * (Percentages!J$17 * 2)</f>
        <v>78.52672984</v>
      </c>
      <c r="K209" s="8">
        <f>K137 * (Percentages!K$17 * 2)</f>
        <v>91.99788023</v>
      </c>
      <c r="L209" s="8">
        <f>L137 * (Percentages!L$17 * 2)</f>
        <v>50.28520499</v>
      </c>
      <c r="M209" s="8">
        <f>M137 * (Percentages!M$17 * 2)</f>
        <v>95.10985117</v>
      </c>
      <c r="N209" s="8">
        <f>N137 * (Percentages!N$17 * 2)</f>
        <v>99.42242758</v>
      </c>
      <c r="O209" s="8">
        <f>O137 * (Percentages!O$17 * 2)</f>
        <v>11.49973503</v>
      </c>
      <c r="P209" s="8">
        <f>P137 * (Percentages!P$17 * 2)</f>
        <v>10.70336391</v>
      </c>
      <c r="Q209" s="8">
        <f>Q137 * (Percentages!Q$17 * 2)</f>
        <v>46.77448018</v>
      </c>
      <c r="R209" s="8">
        <f>R137 * (Percentages!R$17 * 2)</f>
        <v>51.62210339</v>
      </c>
      <c r="S209" s="8">
        <f>S137 * (Percentages!S$17 * 2)</f>
        <v>82.16463415</v>
      </c>
      <c r="T209" s="8">
        <f>T137 * (Percentages!T$17 * 2)</f>
        <v>15.55002666</v>
      </c>
      <c r="U209" s="8">
        <f>U137 * (Percentages!U$17 * 2)</f>
        <v>48.66474197</v>
      </c>
      <c r="V209" s="8">
        <f>V137 * (Percentages!V$17 * 2)</f>
        <v>43.75676651</v>
      </c>
      <c r="W209" s="8">
        <f>W137 * (Percentages!W$17 * 2)</f>
        <v>90.03417881</v>
      </c>
      <c r="X209" s="8">
        <f>X137 * (Percentages!X$17 * 2)</f>
        <v>68.88687783</v>
      </c>
      <c r="Y209" s="8">
        <f>Y137 * (Percentages!Y$17 * 2)</f>
        <v>37.49114103</v>
      </c>
      <c r="Z209" s="8">
        <f>Z137 * (Percentages!Z$17 * 2)</f>
        <v>10.91424522</v>
      </c>
      <c r="AA209" s="8">
        <f>AA137 * (Percentages!AA$17 * 2)</f>
        <v>18.28877005</v>
      </c>
      <c r="AB209" s="8">
        <f>AB137 * (Percentages!AB$17 * 2)</f>
        <v>50.15384615</v>
      </c>
      <c r="AC209" s="8">
        <f>AC137 * (Percentages!AC$17 * 2)</f>
        <v>15.47511312</v>
      </c>
      <c r="AD209" s="8">
        <f>AD137 * (Percentages!AD$17 * 2)</f>
        <v>42.68292683</v>
      </c>
      <c r="AE209" s="8">
        <f>AE137 * (Percentages!AE$17 * 2)</f>
        <v>20.97669256</v>
      </c>
      <c r="AF209" s="12">
        <f>AF137 * (Percentages!AF$18 * 3)</f>
        <v>146.2848297</v>
      </c>
      <c r="AG209" s="11">
        <v>0.0</v>
      </c>
      <c r="AH209" s="12">
        <f>AH137 * (Percentages!AH$18 * 3)</f>
        <v>167.2072152</v>
      </c>
      <c r="AI209" s="12">
        <f>AI137 * (Percentages!AI$18 * 2)</f>
        <v>90.24955437</v>
      </c>
      <c r="AJ209" s="12">
        <f>AJ137 * (Percentages!AJ$18 * 2)</f>
        <v>88.37145969</v>
      </c>
      <c r="AK209" s="12">
        <f>AK137 * (Percentages!AK$18 * 2)</f>
        <v>86.10763454</v>
      </c>
      <c r="AL209" s="12">
        <f>AL137 * (Percentages!AL$18 * 2)</f>
        <v>91.53735114</v>
      </c>
      <c r="AM209" s="12">
        <f>AM137 * (Percentages!AM$18 * 2)</f>
        <v>85.92310418</v>
      </c>
      <c r="AN209" s="12">
        <f>AN137 * (Percentages!AN$18 * 2)</f>
        <v>94.88646522</v>
      </c>
      <c r="AO209" s="12">
        <f>AO137 * (Percentages!AO$18 * 2)</f>
        <v>92.8342246</v>
      </c>
      <c r="AP209" s="12">
        <f>AP137 * (Percentages!AP$18 * 2)</f>
        <v>88.18099548</v>
      </c>
      <c r="AQ209" s="12">
        <f>AQ137 * (Percentages!AQ$18 * 2)</f>
        <v>65.76470588</v>
      </c>
      <c r="AR209" s="12">
        <f>AR137 * (Percentages!AR$18 * 2)</f>
        <v>61.61085973</v>
      </c>
      <c r="AS209" s="12">
        <f>AS137 * (Percentages!AS$18 * 2)</f>
        <v>84.39321675</v>
      </c>
      <c r="AT209" s="12">
        <f>AT137 * (Percentages!AT$18 * 2)</f>
        <v>96.22994652</v>
      </c>
      <c r="AU209" s="12">
        <f>AU137 * (Percentages!AU$18 * 2)</f>
        <v>89.61314255</v>
      </c>
      <c r="AV209" s="12">
        <f>AV137 * (Percentages!AV$18 * 2)</f>
        <v>69.01483998</v>
      </c>
      <c r="AW209" s="12">
        <f>AW137 * (Percentages!AW$18 * 2)</f>
        <v>71.79144385</v>
      </c>
      <c r="AX209" s="12">
        <f>AX137 * (Percentages!AX$18 * 2)</f>
        <v>75.75322812</v>
      </c>
      <c r="AY209" s="12">
        <f>AY137 * (Percentages!AY$18 * 2)</f>
        <v>97.62513701</v>
      </c>
      <c r="AZ209" s="12">
        <f>AZ137 * (Percentages!AZ$18 * 2)</f>
        <v>8.87733142</v>
      </c>
      <c r="BA209" s="12">
        <f>BA137 * (Percentages!BA$18 * 2)</f>
        <v>83.3836858</v>
      </c>
      <c r="BB209" s="12">
        <f>BB137 * (Percentages!BB$18 * 2)</f>
        <v>106.5999291</v>
      </c>
    </row>
    <row r="210">
      <c r="A210" s="2" t="s">
        <v>116</v>
      </c>
      <c r="B210" s="8">
        <f>B138 * (Percentages!B$17 * 3)</f>
        <v>0</v>
      </c>
      <c r="C210" s="8">
        <f>C138 * (Percentages!C$17 * 3)</f>
        <v>141.4577576</v>
      </c>
      <c r="D210" s="5">
        <v>0.0</v>
      </c>
      <c r="E210" s="8">
        <f>E138 * (Percentages!E$17 * 3)</f>
        <v>15.45438535</v>
      </c>
      <c r="F210" s="8">
        <f>F138 * (Percentages!F$17 * 3)</f>
        <v>14.59580838</v>
      </c>
      <c r="G210" s="8">
        <f>G138 * (Percentages!G$17 * 3)</f>
        <v>42.31041814</v>
      </c>
      <c r="H210" s="8">
        <f>H138 * (Percentages!H$17 * 3)</f>
        <v>0</v>
      </c>
      <c r="I210" s="8">
        <f>I138 * (Percentages!I$17 * 3.07)</f>
        <v>0</v>
      </c>
      <c r="J210" s="8">
        <f>J138 * (Percentages!J$17 * 2)</f>
        <v>29.44752369</v>
      </c>
      <c r="K210" s="8">
        <f>K138 * (Percentages!K$17 * 2)</f>
        <v>6.57127716</v>
      </c>
      <c r="L210" s="8">
        <f>L138 * (Percentages!L$17 * 2)</f>
        <v>87.59358289</v>
      </c>
      <c r="M210" s="8">
        <f>M138 * (Percentages!M$17 * 2)</f>
        <v>20.26931254</v>
      </c>
      <c r="N210" s="8">
        <f>N138 * (Percentages!N$17 * 2)</f>
        <v>16.32308513</v>
      </c>
      <c r="O210" s="8">
        <f>O138 * (Percentages!O$17 * 2)</f>
        <v>64.06995231</v>
      </c>
      <c r="P210" s="8">
        <f>P138 * (Percentages!P$17 * 2)</f>
        <v>61.16207951</v>
      </c>
      <c r="Q210" s="8">
        <f>Q138 * (Percentages!Q$17 * 2)</f>
        <v>105.2425804</v>
      </c>
      <c r="R210" s="8">
        <f>R138 * (Percentages!R$17 * 2)</f>
        <v>17.74509804</v>
      </c>
      <c r="S210" s="8">
        <f>S138 * (Percentages!S$17 * 2)</f>
        <v>15.09146341</v>
      </c>
      <c r="T210" s="8">
        <f>T138 * (Percentages!T$17 * 2)</f>
        <v>82.41514128</v>
      </c>
      <c r="U210" s="8">
        <f>U138 * (Percentages!U$17 * 2)</f>
        <v>31.88379646</v>
      </c>
      <c r="V210" s="8">
        <f>V138 * (Percentages!V$17 * 2)</f>
        <v>15.75243594</v>
      </c>
      <c r="W210" s="8">
        <f>W138 * (Percentages!W$17 * 2)</f>
        <v>27.82874618</v>
      </c>
      <c r="X210" s="8">
        <f>X138 * (Percentages!X$17 * 2)</f>
        <v>72.01809955</v>
      </c>
      <c r="Y210" s="8">
        <f>Y138 * (Percentages!Y$17 * 2)</f>
        <v>45.64138909</v>
      </c>
      <c r="Z210" s="8">
        <f>Z138 * (Percentages!Z$17 * 2)</f>
        <v>96.66902906</v>
      </c>
      <c r="AA210" s="8">
        <f>AA138 * (Percentages!AA$17 * 2)</f>
        <v>88.39572193</v>
      </c>
      <c r="AB210" s="8">
        <f>AB138 * (Percentages!AB$17 * 2)</f>
        <v>50.15384615</v>
      </c>
      <c r="AC210" s="8">
        <f>AC138 * (Percentages!AC$17 * 2)</f>
        <v>51.0678733</v>
      </c>
      <c r="AD210" s="8">
        <f>AD138 * (Percentages!AD$17 * 2)</f>
        <v>79.26829268</v>
      </c>
      <c r="AE210" s="8">
        <f>AE138 * (Percentages!AE$17 * 2)</f>
        <v>80.91009989</v>
      </c>
      <c r="AF210" s="12">
        <f>AF138 * (Percentages!AF$18 * 3)</f>
        <v>109.7136223</v>
      </c>
      <c r="AG210" s="11">
        <v>0.0</v>
      </c>
      <c r="AH210" s="12">
        <f>AH138 * (Percentages!AH$18 * 3)</f>
        <v>100.3243291</v>
      </c>
      <c r="AI210" s="12">
        <f>AI138 * (Percentages!AI$18 * 2)</f>
        <v>68.057041</v>
      </c>
      <c r="AJ210" s="12">
        <f>AJ138 * (Percentages!AJ$18 * 2)</f>
        <v>17.97385621</v>
      </c>
      <c r="AK210" s="12">
        <f>AK138 * (Percentages!AK$18 * 2)</f>
        <v>9.225817987</v>
      </c>
      <c r="AL210" s="12">
        <f>AL138 * (Percentages!AL$18 * 2)</f>
        <v>6.423673764</v>
      </c>
      <c r="AM210" s="12">
        <f>AM138 * (Percentages!AM$18 * 2)</f>
        <v>89.16548547</v>
      </c>
      <c r="AN210" s="12">
        <f>AN138 * (Percentages!AN$18 * 2)</f>
        <v>21.77722153</v>
      </c>
      <c r="AO210" s="12">
        <f>AO138 * (Percentages!AO$18 * 2)</f>
        <v>54.70588235</v>
      </c>
      <c r="AP210" s="12">
        <f>AP138 * (Percentages!AP$18 * 2)</f>
        <v>9.122171946</v>
      </c>
      <c r="AQ210" s="12">
        <f>AQ138 * (Percentages!AQ$18 * 2)</f>
        <v>38.23529412</v>
      </c>
      <c r="AR210" s="12">
        <f>AR138 * (Percentages!AR$18 * 2)</f>
        <v>83.25791855</v>
      </c>
      <c r="AS210" s="12">
        <f>AS138 * (Percentages!AS$18 * 2)</f>
        <v>105.0609433</v>
      </c>
      <c r="AT210" s="12">
        <f>AT138 * (Percentages!AT$18 * 2)</f>
        <v>75.72192513</v>
      </c>
      <c r="AU210" s="12">
        <f>AU138 * (Percentages!AU$18 * 2)</f>
        <v>70.74721781</v>
      </c>
      <c r="AV210" s="12">
        <f>AV138 * (Percentages!AV$18 * 2)</f>
        <v>51.76112998</v>
      </c>
      <c r="AW210" s="12">
        <f>AW138 * (Percentages!AW$18 * 2)</f>
        <v>30.31194296</v>
      </c>
      <c r="AX210" s="12">
        <f>AX138 * (Percentages!AX$18 * 2)</f>
        <v>56.81492109</v>
      </c>
      <c r="AY210" s="12">
        <f>AY138 * (Percentages!AY$18 * 2)</f>
        <v>15.25392766</v>
      </c>
      <c r="AZ210" s="12">
        <f>AZ138 * (Percentages!AZ$18 * 2)</f>
        <v>56.223099</v>
      </c>
      <c r="BA210" s="12">
        <f>BA138 * (Percentages!BA$18 * 2)</f>
        <v>3.269948463</v>
      </c>
      <c r="BB210" s="12">
        <f>BB138 * (Percentages!BB$18 * 2)</f>
        <v>45.68568391</v>
      </c>
    </row>
    <row r="211">
      <c r="A211" s="1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</row>
    <row r="212">
      <c r="A212" s="1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</row>
    <row r="213">
      <c r="A213" s="1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</row>
    <row r="214">
      <c r="A214" s="1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</row>
    <row r="215">
      <c r="A215" s="1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</row>
    <row r="216">
      <c r="A216" s="1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</row>
    <row r="217">
      <c r="A217" s="1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</row>
    <row r="218">
      <c r="A218" s="1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</row>
    <row r="219">
      <c r="A219" s="1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>
      <c r="A220" s="1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</row>
    <row r="221">
      <c r="A221" s="1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</row>
    <row r="222">
      <c r="A222" s="1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</row>
    <row r="223">
      <c r="A223" s="1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</row>
    <row r="224">
      <c r="A224" s="1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</row>
    <row r="225">
      <c r="A225" s="1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</row>
    <row r="226">
      <c r="A226" s="1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</row>
    <row r="227">
      <c r="A227" s="1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</row>
    <row r="228">
      <c r="A228" s="1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</row>
    <row r="229">
      <c r="A229" s="1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</row>
    <row r="230">
      <c r="A230" s="1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</row>
    <row r="231">
      <c r="A231" s="1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</row>
    <row r="232">
      <c r="A232" s="1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</row>
    <row r="233">
      <c r="A233" s="1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</row>
    <row r="234">
      <c r="A234" s="1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</row>
    <row r="235">
      <c r="A235" s="1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</row>
    <row r="236">
      <c r="A236" s="1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</row>
    <row r="237">
      <c r="A237" s="1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</row>
    <row r="238">
      <c r="A238" s="1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</row>
    <row r="239">
      <c r="A239" s="1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</row>
    <row r="240">
      <c r="A240" s="1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>
      <c r="A241" s="1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</row>
    <row r="242">
      <c r="A242" s="1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</row>
    <row r="243">
      <c r="A243" s="1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</row>
    <row r="244">
      <c r="A244" s="1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>
      <c r="A245" s="1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</row>
    <row r="246">
      <c r="A246" s="1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</row>
    <row r="247">
      <c r="A247" s="1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</row>
    <row r="248">
      <c r="A248" s="1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>
      <c r="A249" s="1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>
      <c r="A250" s="1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>
      <c r="A251" s="1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>
      <c r="A252" s="1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>
      <c r="A253" s="1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</row>
    <row r="254">
      <c r="A254" s="1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>
      <c r="A255" s="1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>
      <c r="A256" s="1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>
      <c r="A257" s="1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>
      <c r="A258" s="1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>
      <c r="A259" s="1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>
      <c r="A260" s="1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>
      <c r="A261" s="1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>
      <c r="A262" s="1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>
      <c r="A263" s="1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>
      <c r="A264" s="1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>
      <c r="A265" s="1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>
      <c r="A266" s="1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>
      <c r="A267" s="1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>
      <c r="A268" s="1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>
      <c r="A269" s="1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</row>
    <row r="270">
      <c r="A270" s="1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>
      <c r="A271" s="1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</row>
    <row r="272">
      <c r="A272" s="1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>
      <c r="A273" s="1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>
      <c r="A274" s="1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>
      <c r="A275" s="1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</row>
    <row r="276">
      <c r="A276" s="1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</row>
    <row r="277">
      <c r="A277" s="1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>
      <c r="A278" s="1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>
      <c r="A279" s="1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>
      <c r="A280" s="1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>
      <c r="A281" s="1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>
      <c r="A282" s="1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</row>
    <row r="283">
      <c r="A283" s="1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</row>
    <row r="284">
      <c r="A284" s="1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</row>
    <row r="285">
      <c r="A285" s="1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</row>
    <row r="286">
      <c r="A286" s="1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>
      <c r="A287" s="1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</row>
    <row r="288">
      <c r="A288" s="1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>
      <c r="A289" s="1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>
      <c r="A290" s="1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>
      <c r="A291" s="1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>
      <c r="A292" s="1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</row>
    <row r="293">
      <c r="A293" s="1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</row>
    <row r="294">
      <c r="A294" s="1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</row>
    <row r="295">
      <c r="A295" s="1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>
      <c r="A296" s="1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>
      <c r="A297" s="1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>
      <c r="A298" s="1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>
      <c r="A299" s="1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>
      <c r="A300" s="1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</row>
    <row r="301">
      <c r="A301" s="1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>
      <c r="A302" s="1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>
      <c r="A303" s="1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</row>
    <row r="304">
      <c r="A304" s="1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</row>
    <row r="305">
      <c r="A305" s="1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</row>
    <row r="306">
      <c r="A306" s="1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>
      <c r="A307" s="1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>
      <c r="A308" s="1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>
      <c r="A309" s="1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</row>
    <row r="310">
      <c r="A310" s="1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</row>
    <row r="311">
      <c r="A311" s="1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</row>
    <row r="312">
      <c r="A312" s="1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>
      <c r="A313" s="1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>
      <c r="A314" s="1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>
      <c r="A315" s="1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>
      <c r="A316" s="1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>
      <c r="A317" s="1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>
      <c r="A318" s="1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</row>
    <row r="319">
      <c r="A319" s="1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</row>
    <row r="320">
      <c r="A320" s="1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>
      <c r="A321" s="1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</row>
    <row r="322">
      <c r="A322" s="1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</row>
    <row r="323">
      <c r="A323" s="1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</row>
    <row r="324">
      <c r="A324" s="1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>
      <c r="A325" s="1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>
      <c r="A326" s="1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>
      <c r="A327" s="1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>
      <c r="A328" s="1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>
      <c r="A329" s="1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>
      <c r="A330" s="1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>
      <c r="A331" s="1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>
      <c r="A332" s="1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>
      <c r="A333" s="1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>
      <c r="A334" s="1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>
      <c r="A335" s="1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>
      <c r="A336" s="1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>
      <c r="A337" s="1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>
      <c r="A338" s="1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>
      <c r="A339" s="1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>
      <c r="A340" s="1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>
      <c r="A341" s="1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>
      <c r="A342" s="1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>
      <c r="A343" s="1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>
      <c r="A344" s="1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>
      <c r="A345" s="1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>
      <c r="A346" s="1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>
      <c r="A347" s="1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>
      <c r="A348" s="1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>
      <c r="A349" s="1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>
      <c r="A350" s="1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>
      <c r="A351" s="1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>
      <c r="A352" s="1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>
      <c r="A353" s="1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>
      <c r="A354" s="1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>
      <c r="A355" s="1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>
      <c r="A356" s="1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>
      <c r="A357" s="1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>
      <c r="A358" s="1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>
      <c r="A359" s="1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>
      <c r="A360" s="1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>
      <c r="A361" s="1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>
      <c r="A362" s="1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>
      <c r="A363" s="1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>
      <c r="A364" s="1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>
      <c r="A365" s="1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>
      <c r="A366" s="1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>
      <c r="A367" s="1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>
      <c r="A368" s="1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>
      <c r="A369" s="1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>
      <c r="A370" s="1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>
      <c r="A371" s="1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</row>
    <row r="372">
      <c r="A372" s="1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</row>
    <row r="373">
      <c r="A373" s="1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</row>
    <row r="374">
      <c r="A374" s="1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</row>
    <row r="375">
      <c r="A375" s="1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</row>
    <row r="376">
      <c r="A376" s="1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</row>
    <row r="377">
      <c r="A377" s="1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</row>
    <row r="378">
      <c r="A378" s="1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</row>
    <row r="379">
      <c r="A379" s="1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</row>
    <row r="380">
      <c r="A380" s="1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</row>
    <row r="381">
      <c r="A381" s="1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</row>
    <row r="382">
      <c r="A382" s="1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</row>
    <row r="383">
      <c r="A383" s="1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</row>
    <row r="384">
      <c r="A384" s="1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</row>
    <row r="385">
      <c r="A385" s="1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</row>
    <row r="386">
      <c r="A386" s="1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</row>
    <row r="387">
      <c r="A387" s="1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</row>
    <row r="388">
      <c r="A388" s="1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</row>
    <row r="389">
      <c r="A389" s="1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</row>
    <row r="390">
      <c r="A390" s="1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</row>
    <row r="391">
      <c r="A391" s="1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</row>
    <row r="392">
      <c r="A392" s="1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</row>
    <row r="393">
      <c r="A393" s="1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</row>
    <row r="394">
      <c r="A394" s="1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</row>
    <row r="395">
      <c r="A395" s="1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</row>
    <row r="396">
      <c r="A396" s="1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</row>
    <row r="397">
      <c r="A397" s="1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</row>
    <row r="398">
      <c r="A398" s="1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</row>
    <row r="399">
      <c r="A399" s="1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</row>
    <row r="400">
      <c r="A400" s="1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</row>
    <row r="401">
      <c r="A401" s="1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</row>
    <row r="402">
      <c r="A402" s="1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</row>
    <row r="403">
      <c r="A403" s="1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</row>
    <row r="404">
      <c r="A404" s="1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</row>
    <row r="405">
      <c r="A405" s="1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</row>
    <row r="406">
      <c r="A406" s="1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</row>
    <row r="407">
      <c r="A407" s="1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</row>
    <row r="408">
      <c r="A408" s="1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</row>
    <row r="409">
      <c r="A409" s="1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</row>
    <row r="410">
      <c r="A410" s="1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</row>
    <row r="411">
      <c r="A411" s="1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</row>
    <row r="412">
      <c r="A412" s="1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</row>
    <row r="413">
      <c r="A413" s="1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</row>
    <row r="414">
      <c r="A414" s="1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</row>
    <row r="415">
      <c r="A415" s="1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</row>
    <row r="416">
      <c r="A416" s="1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</row>
    <row r="417">
      <c r="A417" s="1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</row>
    <row r="418">
      <c r="A418" s="1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</row>
    <row r="419">
      <c r="A419" s="1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</row>
    <row r="420">
      <c r="A420" s="1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</row>
    <row r="421">
      <c r="A421" s="1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</row>
    <row r="422">
      <c r="A422" s="1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</row>
    <row r="423">
      <c r="A423" s="1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</row>
    <row r="424">
      <c r="A424" s="1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</row>
    <row r="425">
      <c r="A425" s="1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</row>
    <row r="426">
      <c r="A426" s="1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</row>
    <row r="427">
      <c r="A427" s="1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</row>
    <row r="428">
      <c r="A428" s="1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</row>
    <row r="429">
      <c r="A429" s="1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</row>
    <row r="430">
      <c r="A430" s="1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</row>
    <row r="431">
      <c r="A431" s="1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</row>
    <row r="432">
      <c r="A432" s="1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</row>
    <row r="433">
      <c r="A433" s="1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</row>
    <row r="434">
      <c r="A434" s="1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</row>
    <row r="435">
      <c r="A435" s="1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</row>
    <row r="436">
      <c r="A436" s="1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</row>
    <row r="437">
      <c r="A437" s="1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</row>
    <row r="438">
      <c r="A438" s="1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</row>
    <row r="439">
      <c r="A439" s="1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</row>
    <row r="440">
      <c r="A440" s="1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</row>
    <row r="441">
      <c r="A441" s="1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</row>
    <row r="442">
      <c r="A442" s="1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</row>
    <row r="443">
      <c r="A443" s="1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</row>
    <row r="444">
      <c r="A444" s="1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</row>
    <row r="445">
      <c r="A445" s="1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</row>
    <row r="446">
      <c r="A446" s="1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</row>
    <row r="447">
      <c r="A447" s="1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</row>
    <row r="448">
      <c r="A448" s="1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</row>
    <row r="449">
      <c r="A449" s="1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</row>
    <row r="450">
      <c r="A450" s="1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</row>
    <row r="451">
      <c r="A451" s="1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</row>
    <row r="452">
      <c r="A452" s="1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</row>
    <row r="453">
      <c r="A453" s="1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</row>
    <row r="454">
      <c r="A454" s="1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</row>
    <row r="455">
      <c r="A455" s="1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</row>
    <row r="456">
      <c r="A456" s="1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</row>
    <row r="457">
      <c r="A457" s="1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</row>
    <row r="458">
      <c r="A458" s="1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</row>
    <row r="459">
      <c r="A459" s="1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</row>
    <row r="460">
      <c r="A460" s="1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</row>
    <row r="461">
      <c r="A461" s="1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</row>
    <row r="462">
      <c r="A462" s="1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</row>
    <row r="463">
      <c r="A463" s="1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</row>
    <row r="464">
      <c r="A464" s="1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</row>
    <row r="465">
      <c r="A465" s="1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</row>
    <row r="466">
      <c r="A466" s="1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</row>
    <row r="467">
      <c r="A467" s="1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</row>
    <row r="468">
      <c r="A468" s="1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</row>
    <row r="469">
      <c r="A469" s="1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</row>
    <row r="470">
      <c r="A470" s="1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</row>
    <row r="471">
      <c r="A471" s="1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</row>
    <row r="472">
      <c r="A472" s="1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</row>
    <row r="473">
      <c r="A473" s="1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</row>
    <row r="474">
      <c r="A474" s="1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</row>
    <row r="475">
      <c r="A475" s="1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</row>
    <row r="476">
      <c r="A476" s="1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</row>
    <row r="477">
      <c r="A477" s="1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</row>
    <row r="478">
      <c r="A478" s="1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</row>
    <row r="479">
      <c r="A479" s="1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</row>
    <row r="480">
      <c r="A480" s="1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</row>
    <row r="481">
      <c r="A481" s="1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</row>
    <row r="482">
      <c r="A482" s="1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</row>
    <row r="483">
      <c r="A483" s="1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</row>
    <row r="484">
      <c r="A484" s="1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</row>
    <row r="485">
      <c r="A485" s="1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</row>
    <row r="486">
      <c r="A486" s="1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</row>
    <row r="487">
      <c r="A487" s="1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</row>
    <row r="488">
      <c r="A488" s="1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</row>
    <row r="489">
      <c r="A489" s="1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</row>
    <row r="490">
      <c r="A490" s="1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</row>
    <row r="491">
      <c r="A491" s="1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</row>
    <row r="492">
      <c r="A492" s="1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</row>
    <row r="493">
      <c r="A493" s="1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</row>
    <row r="494">
      <c r="A494" s="1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</row>
    <row r="495">
      <c r="A495" s="1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</row>
    <row r="496">
      <c r="A496" s="1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</row>
    <row r="497">
      <c r="A497" s="1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</row>
    <row r="498">
      <c r="A498" s="1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</row>
    <row r="499">
      <c r="A499" s="1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</row>
    <row r="500">
      <c r="A500" s="1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</row>
    <row r="501">
      <c r="A501" s="1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</row>
    <row r="502">
      <c r="A502" s="1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</row>
    <row r="503">
      <c r="A503" s="1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</row>
    <row r="504">
      <c r="A504" s="1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</row>
    <row r="505">
      <c r="A505" s="1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</row>
    <row r="506">
      <c r="A506" s="1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</row>
    <row r="507">
      <c r="A507" s="1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</row>
    <row r="508">
      <c r="A508" s="1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</row>
    <row r="509">
      <c r="A509" s="1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</row>
    <row r="510">
      <c r="A510" s="1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</row>
    <row r="511">
      <c r="A511" s="1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</row>
    <row r="512">
      <c r="A512" s="1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</row>
    <row r="513">
      <c r="A513" s="1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</row>
    <row r="514">
      <c r="A514" s="1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</row>
    <row r="515">
      <c r="A515" s="1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</row>
    <row r="516">
      <c r="A516" s="1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</row>
    <row r="517">
      <c r="A517" s="1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</row>
    <row r="518">
      <c r="A518" s="1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</row>
    <row r="519">
      <c r="A519" s="1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</row>
    <row r="520">
      <c r="A520" s="1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</row>
    <row r="521">
      <c r="A521" s="1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</row>
    <row r="522">
      <c r="A522" s="1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</row>
    <row r="523">
      <c r="A523" s="1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</row>
    <row r="524">
      <c r="A524" s="1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</row>
    <row r="525">
      <c r="A525" s="1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</row>
    <row r="526">
      <c r="A526" s="1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</row>
    <row r="527">
      <c r="A527" s="1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</row>
    <row r="528">
      <c r="A528" s="1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</row>
    <row r="529">
      <c r="A529" s="1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</row>
    <row r="530">
      <c r="A530" s="1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</row>
    <row r="531">
      <c r="A531" s="1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</row>
    <row r="532">
      <c r="A532" s="1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</row>
    <row r="533">
      <c r="A533" s="1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</row>
    <row r="534">
      <c r="A534" s="1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</row>
    <row r="535">
      <c r="A535" s="1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</row>
    <row r="536">
      <c r="A536" s="1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</row>
    <row r="537">
      <c r="A537" s="1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</row>
    <row r="538">
      <c r="A538" s="1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</row>
    <row r="539">
      <c r="A539" s="1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</row>
    <row r="540">
      <c r="A540" s="1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</row>
    <row r="541">
      <c r="A541" s="1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</row>
    <row r="542">
      <c r="A542" s="1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</row>
    <row r="543">
      <c r="A543" s="1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</row>
    <row r="544">
      <c r="A544" s="1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</row>
    <row r="545">
      <c r="A545" s="1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</row>
    <row r="546">
      <c r="A546" s="1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</row>
    <row r="547">
      <c r="A547" s="1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</row>
    <row r="548">
      <c r="A548" s="1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</row>
    <row r="549">
      <c r="A549" s="1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</row>
    <row r="550">
      <c r="A550" s="1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</row>
    <row r="551">
      <c r="A551" s="1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</row>
    <row r="552">
      <c r="A552" s="1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</row>
    <row r="553">
      <c r="A553" s="1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</row>
    <row r="554">
      <c r="A554" s="1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</row>
    <row r="555">
      <c r="A555" s="1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</row>
    <row r="556">
      <c r="A556" s="1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</row>
    <row r="557">
      <c r="A557" s="1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</row>
    <row r="558">
      <c r="A558" s="1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</row>
    <row r="559">
      <c r="A559" s="1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</row>
    <row r="560">
      <c r="A560" s="1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</row>
    <row r="561">
      <c r="A561" s="1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</row>
    <row r="562">
      <c r="A562" s="1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</row>
    <row r="563">
      <c r="A563" s="1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</row>
    <row r="564">
      <c r="A564" s="1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</row>
    <row r="565">
      <c r="A565" s="1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</row>
    <row r="566">
      <c r="A566" s="1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</row>
    <row r="567">
      <c r="A567" s="1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</row>
    <row r="568">
      <c r="A568" s="1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</row>
    <row r="569">
      <c r="A569" s="1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</row>
    <row r="570">
      <c r="A570" s="1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</row>
    <row r="571">
      <c r="A571" s="1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</row>
    <row r="572">
      <c r="A572" s="1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</row>
    <row r="573">
      <c r="A573" s="1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</row>
    <row r="574">
      <c r="A574" s="1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</row>
    <row r="575">
      <c r="A575" s="1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</row>
    <row r="576">
      <c r="A576" s="1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</row>
    <row r="577">
      <c r="A577" s="1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</row>
    <row r="578">
      <c r="A578" s="1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</row>
    <row r="579">
      <c r="A579" s="1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</row>
    <row r="580">
      <c r="A580" s="1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</row>
    <row r="581">
      <c r="A581" s="1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</row>
    <row r="582">
      <c r="A582" s="1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</row>
    <row r="583">
      <c r="A583" s="1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</row>
    <row r="584">
      <c r="A584" s="1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</row>
    <row r="585">
      <c r="A585" s="1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</row>
    <row r="586">
      <c r="A586" s="1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</row>
    <row r="587">
      <c r="A587" s="1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</row>
    <row r="588">
      <c r="A588" s="1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</row>
    <row r="589">
      <c r="A589" s="1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</row>
    <row r="590">
      <c r="A590" s="1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</row>
    <row r="591">
      <c r="A591" s="1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</row>
    <row r="592">
      <c r="A592" s="1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</row>
    <row r="593">
      <c r="A593" s="1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</row>
    <row r="594">
      <c r="A594" s="1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</row>
    <row r="595">
      <c r="A595" s="1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</row>
    <row r="596">
      <c r="A596" s="1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</row>
    <row r="597">
      <c r="A597" s="1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</row>
    <row r="598">
      <c r="A598" s="1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</row>
    <row r="599">
      <c r="A599" s="1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</row>
    <row r="600">
      <c r="A600" s="1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</row>
    <row r="601">
      <c r="A601" s="1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</row>
    <row r="602">
      <c r="A602" s="1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</row>
    <row r="603">
      <c r="A603" s="1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</row>
    <row r="604">
      <c r="A604" s="1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</row>
    <row r="605">
      <c r="A605" s="1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</row>
    <row r="606">
      <c r="A606" s="1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</row>
    <row r="607">
      <c r="A607" s="1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</row>
    <row r="608">
      <c r="A608" s="1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</row>
    <row r="609">
      <c r="A609" s="1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</row>
    <row r="610">
      <c r="A610" s="1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</row>
    <row r="611">
      <c r="A611" s="1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</row>
    <row r="612">
      <c r="A612" s="1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</row>
    <row r="613">
      <c r="A613" s="1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</row>
    <row r="614">
      <c r="A614" s="1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</row>
    <row r="615">
      <c r="A615" s="1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</row>
    <row r="616">
      <c r="A616" s="1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</row>
    <row r="617">
      <c r="A617" s="1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</row>
    <row r="618">
      <c r="A618" s="1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</row>
    <row r="619">
      <c r="A619" s="1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</row>
    <row r="620">
      <c r="A620" s="1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</row>
    <row r="621">
      <c r="A621" s="1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</row>
    <row r="622">
      <c r="A622" s="1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</row>
    <row r="623">
      <c r="A623" s="1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</row>
    <row r="624">
      <c r="A624" s="1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</row>
    <row r="625">
      <c r="A625" s="1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</row>
    <row r="626">
      <c r="A626" s="1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</row>
    <row r="627">
      <c r="A627" s="1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</row>
    <row r="628">
      <c r="A628" s="1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</row>
    <row r="629">
      <c r="A629" s="1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</row>
    <row r="630">
      <c r="A630" s="1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</row>
    <row r="631">
      <c r="A631" s="1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</row>
    <row r="632">
      <c r="A632" s="1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</row>
    <row r="633">
      <c r="A633" s="1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</row>
    <row r="634">
      <c r="A634" s="1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</row>
    <row r="635">
      <c r="A635" s="1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</row>
    <row r="636">
      <c r="A636" s="1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</row>
    <row r="637">
      <c r="A637" s="1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</row>
    <row r="638">
      <c r="A638" s="1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</row>
    <row r="639">
      <c r="A639" s="1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</row>
    <row r="640">
      <c r="A640" s="1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</row>
    <row r="641">
      <c r="A641" s="1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</row>
    <row r="642">
      <c r="A642" s="1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</row>
    <row r="643">
      <c r="A643" s="1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</row>
    <row r="644">
      <c r="A644" s="1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</row>
    <row r="645">
      <c r="A645" s="1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</row>
    <row r="646">
      <c r="A646" s="1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</row>
    <row r="647">
      <c r="A647" s="1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</row>
    <row r="648">
      <c r="A648" s="1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</row>
    <row r="649">
      <c r="A649" s="1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</row>
    <row r="650">
      <c r="A650" s="1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</row>
    <row r="651">
      <c r="A651" s="1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</row>
    <row r="652">
      <c r="A652" s="1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</row>
    <row r="653">
      <c r="A653" s="1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</row>
    <row r="654">
      <c r="A654" s="1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</row>
    <row r="655">
      <c r="A655" s="1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</row>
    <row r="656">
      <c r="A656" s="1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</row>
    <row r="657">
      <c r="A657" s="1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</row>
    <row r="658">
      <c r="A658" s="1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</row>
    <row r="659">
      <c r="A659" s="1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</row>
    <row r="660">
      <c r="A660" s="1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</row>
    <row r="661">
      <c r="A661" s="1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</row>
    <row r="662">
      <c r="A662" s="1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</row>
    <row r="663">
      <c r="A663" s="1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</row>
    <row r="664">
      <c r="A664" s="1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</row>
    <row r="665">
      <c r="A665" s="1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</row>
    <row r="666">
      <c r="A666" s="1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</row>
    <row r="667">
      <c r="A667" s="1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</row>
    <row r="668">
      <c r="A668" s="1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</row>
    <row r="669">
      <c r="A669" s="1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</row>
    <row r="670">
      <c r="A670" s="1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</row>
    <row r="671">
      <c r="A671" s="1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</row>
    <row r="672">
      <c r="A672" s="1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</row>
    <row r="673">
      <c r="A673" s="1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</row>
    <row r="674">
      <c r="A674" s="1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</row>
    <row r="675">
      <c r="A675" s="1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</row>
    <row r="676">
      <c r="A676" s="1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</row>
    <row r="677">
      <c r="A677" s="1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</row>
    <row r="678">
      <c r="A678" s="1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</row>
    <row r="679">
      <c r="A679" s="1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</row>
    <row r="680">
      <c r="A680" s="1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</row>
    <row r="681">
      <c r="A681" s="1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</row>
    <row r="682">
      <c r="A682" s="1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</row>
    <row r="683">
      <c r="A683" s="1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</row>
    <row r="684">
      <c r="A684" s="1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</row>
    <row r="685">
      <c r="A685" s="1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</row>
    <row r="686">
      <c r="A686" s="1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</row>
    <row r="687">
      <c r="A687" s="1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</row>
    <row r="688">
      <c r="A688" s="1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</row>
    <row r="689">
      <c r="A689" s="1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</row>
    <row r="690">
      <c r="A690" s="1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</row>
    <row r="691">
      <c r="A691" s="1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</row>
    <row r="692">
      <c r="A692" s="1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</row>
    <row r="693">
      <c r="A693" s="1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</row>
    <row r="694">
      <c r="A694" s="1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</row>
    <row r="695">
      <c r="A695" s="1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</row>
    <row r="696">
      <c r="A696" s="1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</row>
    <row r="697">
      <c r="A697" s="1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</row>
    <row r="698">
      <c r="A698" s="1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</row>
    <row r="699">
      <c r="A699" s="1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</row>
    <row r="700">
      <c r="A700" s="1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</row>
    <row r="701">
      <c r="A701" s="1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</row>
    <row r="702">
      <c r="A702" s="1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</row>
    <row r="703">
      <c r="A703" s="1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</row>
    <row r="704">
      <c r="A704" s="1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</row>
    <row r="705">
      <c r="A705" s="1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</row>
    <row r="706">
      <c r="A706" s="1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</row>
    <row r="707">
      <c r="A707" s="1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</row>
    <row r="708">
      <c r="A708" s="1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</row>
    <row r="709">
      <c r="A709" s="1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</row>
    <row r="710">
      <c r="A710" s="1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</row>
    <row r="711">
      <c r="A711" s="1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</row>
    <row r="712">
      <c r="A712" s="1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</row>
    <row r="713">
      <c r="A713" s="1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</row>
    <row r="714">
      <c r="A714" s="1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</row>
    <row r="715">
      <c r="A715" s="1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</row>
    <row r="716">
      <c r="A716" s="1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</row>
    <row r="717">
      <c r="A717" s="1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</row>
    <row r="718">
      <c r="A718" s="1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</row>
    <row r="719">
      <c r="A719" s="1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</row>
    <row r="720">
      <c r="A720" s="1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</row>
    <row r="721">
      <c r="A721" s="1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</row>
    <row r="722">
      <c r="A722" s="1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</row>
    <row r="723">
      <c r="A723" s="1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</row>
    <row r="724">
      <c r="A724" s="1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</row>
    <row r="725">
      <c r="A725" s="1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</row>
    <row r="726">
      <c r="A726" s="1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</row>
    <row r="727">
      <c r="A727" s="1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</row>
    <row r="728">
      <c r="A728" s="1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</row>
    <row r="729">
      <c r="A729" s="1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</row>
    <row r="730">
      <c r="A730" s="1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</row>
    <row r="731">
      <c r="A731" s="1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</row>
    <row r="732">
      <c r="A732" s="1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</row>
    <row r="733">
      <c r="A733" s="1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</row>
    <row r="734">
      <c r="A734" s="1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</row>
    <row r="735">
      <c r="A735" s="1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</row>
    <row r="736">
      <c r="A736" s="1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</row>
    <row r="737">
      <c r="A737" s="1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</row>
    <row r="738">
      <c r="A738" s="1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</row>
    <row r="739">
      <c r="A739" s="1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</row>
    <row r="740">
      <c r="A740" s="1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</row>
    <row r="741">
      <c r="A741" s="1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</row>
    <row r="742">
      <c r="A742" s="1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</row>
    <row r="743">
      <c r="A743" s="1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</row>
    <row r="744">
      <c r="A744" s="1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</row>
    <row r="745">
      <c r="A745" s="1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</row>
    <row r="746">
      <c r="A746" s="1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</row>
    <row r="747">
      <c r="A747" s="1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</row>
    <row r="748">
      <c r="A748" s="1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</row>
    <row r="749">
      <c r="A749" s="1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</row>
    <row r="750">
      <c r="A750" s="1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</row>
    <row r="751">
      <c r="A751" s="1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</row>
    <row r="752">
      <c r="A752" s="1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</row>
    <row r="753">
      <c r="A753" s="1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</row>
    <row r="754">
      <c r="A754" s="1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</row>
    <row r="755">
      <c r="A755" s="1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</row>
    <row r="756">
      <c r="A756" s="1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</row>
    <row r="757">
      <c r="A757" s="1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</row>
    <row r="758">
      <c r="A758" s="1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</row>
    <row r="759">
      <c r="A759" s="1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</row>
    <row r="760">
      <c r="A760" s="1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</row>
    <row r="761">
      <c r="A761" s="1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</row>
    <row r="762">
      <c r="A762" s="1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</row>
    <row r="763">
      <c r="A763" s="1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</row>
    <row r="764">
      <c r="A764" s="1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</row>
    <row r="765">
      <c r="A765" s="1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</row>
    <row r="766">
      <c r="A766" s="1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</row>
    <row r="767">
      <c r="A767" s="1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</row>
    <row r="768">
      <c r="A768" s="1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</row>
    <row r="769">
      <c r="A769" s="1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</row>
    <row r="770">
      <c r="A770" s="1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</row>
    <row r="771">
      <c r="A771" s="1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</row>
    <row r="772">
      <c r="A772" s="1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</row>
    <row r="773">
      <c r="A773" s="1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</row>
    <row r="774">
      <c r="A774" s="1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</row>
    <row r="775">
      <c r="A775" s="1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</row>
    <row r="776">
      <c r="A776" s="1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</row>
    <row r="777">
      <c r="A777" s="1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</row>
    <row r="778">
      <c r="A778" s="1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</row>
    <row r="779">
      <c r="A779" s="1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</row>
    <row r="780">
      <c r="A780" s="1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</row>
    <row r="781">
      <c r="A781" s="1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</row>
    <row r="782">
      <c r="A782" s="1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</row>
    <row r="783">
      <c r="A783" s="1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</row>
    <row r="784">
      <c r="A784" s="1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</row>
    <row r="785">
      <c r="A785" s="1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</row>
    <row r="786">
      <c r="A786" s="1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</row>
    <row r="787">
      <c r="A787" s="1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</row>
    <row r="788">
      <c r="A788" s="1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</row>
    <row r="789">
      <c r="A789" s="1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</row>
    <row r="790">
      <c r="A790" s="1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</row>
    <row r="791">
      <c r="A791" s="1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</row>
    <row r="792">
      <c r="A792" s="1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</row>
    <row r="793">
      <c r="A793" s="1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</row>
    <row r="794">
      <c r="A794" s="1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</row>
    <row r="795">
      <c r="A795" s="1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</row>
    <row r="796">
      <c r="A796" s="1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</row>
    <row r="797">
      <c r="A797" s="1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</row>
    <row r="798">
      <c r="A798" s="1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</row>
    <row r="799">
      <c r="A799" s="1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</row>
    <row r="800">
      <c r="A800" s="1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</row>
    <row r="801">
      <c r="A801" s="1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</row>
    <row r="802">
      <c r="A802" s="1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</row>
    <row r="803">
      <c r="A803" s="1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</row>
    <row r="804">
      <c r="A804" s="1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</row>
    <row r="805">
      <c r="A805" s="1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</row>
    <row r="806">
      <c r="A806" s="1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</row>
    <row r="807">
      <c r="A807" s="1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</row>
    <row r="808">
      <c r="A808" s="1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</row>
    <row r="809">
      <c r="A809" s="1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</row>
    <row r="810">
      <c r="A810" s="1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</row>
    <row r="811">
      <c r="A811" s="1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</row>
    <row r="812">
      <c r="A812" s="1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</row>
    <row r="813">
      <c r="A813" s="1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</row>
    <row r="814">
      <c r="A814" s="1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</row>
    <row r="815">
      <c r="A815" s="1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</row>
    <row r="816">
      <c r="A816" s="1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</row>
    <row r="817">
      <c r="A817" s="1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</row>
    <row r="818">
      <c r="A818" s="1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</row>
    <row r="819">
      <c r="A819" s="1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</row>
    <row r="820">
      <c r="A820" s="1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</row>
    <row r="821">
      <c r="A821" s="1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</row>
    <row r="822">
      <c r="A822" s="1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</row>
    <row r="823">
      <c r="A823" s="1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</row>
    <row r="824">
      <c r="A824" s="1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</row>
    <row r="825">
      <c r="A825" s="1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</row>
    <row r="826">
      <c r="A826" s="1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</row>
    <row r="827">
      <c r="A827" s="1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</row>
    <row r="828">
      <c r="A828" s="1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</row>
    <row r="829">
      <c r="A829" s="1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</row>
    <row r="830">
      <c r="A830" s="1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</row>
    <row r="831">
      <c r="A831" s="1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</row>
    <row r="832">
      <c r="A832" s="1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</row>
    <row r="833">
      <c r="A833" s="1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</row>
    <row r="834">
      <c r="A834" s="1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</row>
    <row r="835">
      <c r="A835" s="1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</row>
    <row r="836">
      <c r="A836" s="1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</row>
    <row r="837">
      <c r="A837" s="1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</row>
    <row r="838">
      <c r="A838" s="1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</row>
    <row r="839">
      <c r="A839" s="1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</row>
    <row r="840">
      <c r="A840" s="1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</row>
    <row r="841">
      <c r="A841" s="1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</row>
    <row r="842">
      <c r="A842" s="1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</row>
    <row r="843">
      <c r="A843" s="1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</row>
    <row r="844">
      <c r="A844" s="1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</row>
    <row r="845">
      <c r="A845" s="1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</row>
    <row r="846">
      <c r="A846" s="1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</row>
    <row r="847">
      <c r="A847" s="1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</row>
    <row r="848">
      <c r="A848" s="1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</row>
    <row r="849">
      <c r="A849" s="1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</row>
    <row r="850">
      <c r="A850" s="1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</row>
    <row r="851">
      <c r="A851" s="1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</row>
    <row r="852">
      <c r="A852" s="1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</row>
    <row r="853">
      <c r="A853" s="1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</row>
    <row r="854">
      <c r="A854" s="1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</row>
    <row r="855">
      <c r="A855" s="1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</row>
    <row r="856">
      <c r="A856" s="1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</row>
    <row r="857">
      <c r="A857" s="1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</row>
    <row r="858">
      <c r="A858" s="1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</row>
    <row r="859">
      <c r="A859" s="1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</row>
    <row r="860">
      <c r="A860" s="1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</row>
    <row r="861">
      <c r="A861" s="1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</row>
    <row r="862">
      <c r="A862" s="1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</row>
    <row r="863">
      <c r="A863" s="1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</row>
    <row r="864">
      <c r="A864" s="1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</row>
    <row r="865">
      <c r="A865" s="1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</row>
    <row r="866">
      <c r="A866" s="1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</row>
    <row r="867">
      <c r="A867" s="1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</row>
    <row r="868">
      <c r="A868" s="1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</row>
    <row r="869">
      <c r="A869" s="1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</row>
    <row r="870">
      <c r="A870" s="1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</row>
    <row r="871">
      <c r="A871" s="1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</row>
    <row r="872">
      <c r="A872" s="1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</row>
    <row r="873">
      <c r="A873" s="1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</row>
    <row r="874">
      <c r="A874" s="1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</row>
    <row r="875">
      <c r="A875" s="1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</row>
    <row r="876">
      <c r="A876" s="1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</row>
    <row r="877">
      <c r="A877" s="1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</row>
    <row r="878">
      <c r="A878" s="1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</row>
    <row r="879">
      <c r="A879" s="1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</row>
    <row r="880">
      <c r="A880" s="1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</row>
    <row r="881">
      <c r="A881" s="1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</row>
    <row r="882">
      <c r="A882" s="1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</row>
    <row r="883">
      <c r="A883" s="1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</row>
    <row r="884">
      <c r="A884" s="1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</row>
    <row r="885">
      <c r="A885" s="1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</row>
    <row r="886">
      <c r="A886" s="1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</row>
    <row r="887">
      <c r="A887" s="1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</row>
    <row r="888">
      <c r="A888" s="1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</row>
    <row r="889">
      <c r="A889" s="1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</row>
    <row r="890">
      <c r="A890" s="1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</row>
    <row r="891">
      <c r="A891" s="1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</row>
    <row r="892">
      <c r="A892" s="1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</row>
    <row r="893">
      <c r="A893" s="1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</row>
    <row r="894">
      <c r="A894" s="1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</row>
    <row r="895">
      <c r="A895" s="1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</row>
    <row r="896">
      <c r="A896" s="1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</row>
    <row r="897">
      <c r="A897" s="1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</row>
    <row r="898">
      <c r="A898" s="1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</row>
    <row r="899">
      <c r="A899" s="1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</row>
    <row r="900">
      <c r="A900" s="1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</row>
    <row r="901">
      <c r="A901" s="1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</row>
    <row r="902">
      <c r="A902" s="1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</row>
    <row r="903">
      <c r="A903" s="1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</row>
    <row r="904">
      <c r="A904" s="1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</row>
    <row r="905">
      <c r="A905" s="1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</row>
    <row r="906">
      <c r="A906" s="1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</row>
    <row r="907">
      <c r="A907" s="1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</row>
    <row r="908">
      <c r="A908" s="1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</row>
    <row r="909">
      <c r="A909" s="1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</row>
    <row r="910">
      <c r="A910" s="1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</row>
    <row r="911">
      <c r="A911" s="1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</row>
    <row r="912">
      <c r="A912" s="1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</row>
    <row r="913">
      <c r="A913" s="1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</row>
    <row r="914">
      <c r="A914" s="1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</row>
    <row r="915">
      <c r="A915" s="1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</row>
    <row r="916">
      <c r="A916" s="1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</row>
    <row r="917">
      <c r="A917" s="1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</row>
    <row r="918">
      <c r="A918" s="1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</row>
    <row r="919">
      <c r="A919" s="1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</row>
    <row r="920">
      <c r="A920" s="1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</row>
    <row r="921">
      <c r="A921" s="1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</row>
    <row r="922">
      <c r="A922" s="1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</row>
    <row r="923">
      <c r="A923" s="1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</row>
    <row r="924">
      <c r="A924" s="1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</row>
    <row r="925">
      <c r="A925" s="1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</row>
    <row r="926">
      <c r="A926" s="1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</row>
    <row r="927">
      <c r="A927" s="1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</row>
    <row r="928">
      <c r="A928" s="1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</row>
    <row r="929">
      <c r="A929" s="1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</row>
    <row r="930">
      <c r="A930" s="1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</row>
    <row r="931">
      <c r="A931" s="1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</row>
    <row r="932">
      <c r="A932" s="1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</row>
    <row r="933">
      <c r="A933" s="1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</row>
    <row r="934">
      <c r="A934" s="1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</row>
    <row r="935">
      <c r="A935" s="1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</row>
    <row r="936">
      <c r="A936" s="1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</row>
    <row r="937">
      <c r="A937" s="1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</row>
    <row r="938">
      <c r="A938" s="1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</row>
    <row r="939">
      <c r="A939" s="1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</row>
    <row r="940">
      <c r="A940" s="1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</row>
    <row r="941">
      <c r="A941" s="1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</row>
    <row r="942">
      <c r="A942" s="1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</row>
    <row r="943">
      <c r="A943" s="1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</row>
    <row r="944">
      <c r="A944" s="1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</row>
    <row r="945">
      <c r="A945" s="1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</row>
    <row r="946">
      <c r="A946" s="1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</row>
    <row r="947">
      <c r="A947" s="1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</row>
    <row r="948">
      <c r="A948" s="1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</row>
    <row r="949">
      <c r="A949" s="1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</row>
    <row r="950">
      <c r="A950" s="1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</row>
    <row r="951">
      <c r="A951" s="1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</row>
    <row r="952">
      <c r="A952" s="1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</row>
    <row r="953">
      <c r="A953" s="1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</row>
    <row r="954">
      <c r="A954" s="1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</row>
    <row r="955">
      <c r="A955" s="1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</row>
    <row r="956">
      <c r="A956" s="1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</row>
    <row r="957">
      <c r="A957" s="1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</row>
    <row r="958">
      <c r="A958" s="1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</row>
    <row r="959">
      <c r="A959" s="1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</row>
    <row r="960">
      <c r="A960" s="1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</row>
    <row r="961">
      <c r="A961" s="1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</row>
    <row r="962">
      <c r="A962" s="1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</row>
    <row r="963">
      <c r="A963" s="1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</row>
    <row r="964">
      <c r="A964" s="1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</row>
    <row r="965">
      <c r="A965" s="1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</row>
    <row r="966">
      <c r="A966" s="1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</row>
    <row r="967">
      <c r="A967" s="1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</row>
    <row r="968">
      <c r="A968" s="1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</row>
    <row r="969">
      <c r="A969" s="1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</row>
    <row r="970">
      <c r="A970" s="1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</row>
    <row r="971">
      <c r="A971" s="1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</row>
    <row r="972">
      <c r="A972" s="1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</row>
    <row r="973">
      <c r="A973" s="1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</row>
    <row r="974">
      <c r="A974" s="1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</row>
    <row r="975">
      <c r="A975" s="1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</row>
    <row r="976">
      <c r="A976" s="1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</row>
    <row r="977">
      <c r="A977" s="1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</row>
    <row r="978">
      <c r="A978" s="1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</row>
    <row r="979">
      <c r="A979" s="1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</row>
    <row r="980">
      <c r="A980" s="1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</row>
    <row r="981">
      <c r="A981" s="1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</row>
    <row r="982">
      <c r="A982" s="1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</row>
    <row r="983">
      <c r="A983" s="1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</row>
    <row r="984">
      <c r="A984" s="1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</row>
    <row r="985">
      <c r="A985" s="1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</row>
    <row r="986">
      <c r="A986" s="1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</row>
    <row r="987">
      <c r="A987" s="1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</row>
    <row r="988">
      <c r="A988" s="1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</row>
    <row r="989">
      <c r="A989" s="1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</row>
    <row r="990">
      <c r="A990" s="1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</row>
    <row r="991">
      <c r="A991" s="1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</row>
    <row r="992">
      <c r="A992" s="1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</row>
    <row r="993">
      <c r="A993" s="1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</row>
    <row r="994">
      <c r="A994" s="1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</row>
    <row r="995">
      <c r="A995" s="1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</row>
    <row r="996">
      <c r="A996" s="1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</row>
    <row r="997">
      <c r="A997" s="1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</row>
    <row r="998">
      <c r="A998" s="1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</row>
    <row r="999">
      <c r="A999" s="1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</row>
    <row r="1000">
      <c r="A1000" s="1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2" t="s">
        <v>204</v>
      </c>
      <c r="B1" s="2" t="s">
        <v>205</v>
      </c>
      <c r="C1" s="2" t="s">
        <v>1</v>
      </c>
      <c r="D1" s="2" t="s">
        <v>206</v>
      </c>
      <c r="E1" s="2" t="s">
        <v>3</v>
      </c>
      <c r="F1" s="2" t="s">
        <v>4</v>
      </c>
      <c r="G1" s="2" t="s">
        <v>207</v>
      </c>
      <c r="H1" s="2" t="s">
        <v>208</v>
      </c>
      <c r="I1" s="2" t="s">
        <v>209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49</v>
      </c>
      <c r="AF1" s="4" t="s">
        <v>30</v>
      </c>
      <c r="AG1" s="4" t="s">
        <v>210</v>
      </c>
      <c r="AH1" s="4" t="s">
        <v>32</v>
      </c>
      <c r="AI1" s="4" t="s">
        <v>33</v>
      </c>
      <c r="AJ1" s="4" t="s">
        <v>16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50</v>
      </c>
      <c r="BA1" s="4" t="s">
        <v>51</v>
      </c>
      <c r="BB1" s="4" t="s">
        <v>52</v>
      </c>
    </row>
    <row r="2">
      <c r="A2" s="2" t="s">
        <v>53</v>
      </c>
      <c r="B2" s="5">
        <v>1.0</v>
      </c>
      <c r="C2" s="5">
        <v>29.0</v>
      </c>
      <c r="D2" s="5">
        <v>16.0</v>
      </c>
      <c r="E2" s="5">
        <v>23.52</v>
      </c>
      <c r="F2" s="5">
        <v>10.01</v>
      </c>
      <c r="G2" s="5">
        <v>110.3</v>
      </c>
      <c r="H2" s="5">
        <v>7.0</v>
      </c>
      <c r="I2" s="5">
        <v>0.0</v>
      </c>
      <c r="J2" s="5">
        <v>27.8</v>
      </c>
      <c r="K2" s="5">
        <v>62.1</v>
      </c>
      <c r="L2" s="5">
        <v>0.448</v>
      </c>
      <c r="M2" s="5">
        <v>17.8</v>
      </c>
      <c r="N2" s="5">
        <v>32.5</v>
      </c>
      <c r="O2" s="5">
        <v>0.547</v>
      </c>
      <c r="P2" s="5">
        <v>10.0</v>
      </c>
      <c r="Q2" s="5">
        <v>0.338</v>
      </c>
      <c r="R2" s="5">
        <v>0.726</v>
      </c>
      <c r="S2" s="5">
        <v>12.5</v>
      </c>
      <c r="T2" s="5">
        <v>31.7</v>
      </c>
      <c r="U2" s="5">
        <v>44.2</v>
      </c>
      <c r="V2" s="5">
        <v>15.2</v>
      </c>
      <c r="W2" s="5">
        <v>6.1</v>
      </c>
      <c r="X2" s="5">
        <v>5.0</v>
      </c>
      <c r="Y2" s="5">
        <v>82.2</v>
      </c>
      <c r="Z2" s="5">
        <v>64.4</v>
      </c>
      <c r="AA2" s="5">
        <v>44.5</v>
      </c>
      <c r="AB2" s="5">
        <v>19.8</v>
      </c>
      <c r="AC2" s="5">
        <v>0.71</v>
      </c>
      <c r="AD2" s="5">
        <v>11.8</v>
      </c>
      <c r="AE2" s="5">
        <v>3.8</v>
      </c>
      <c r="AF2" s="11">
        <v>5.0</v>
      </c>
      <c r="AG2" s="11">
        <v>2.0</v>
      </c>
      <c r="AH2" s="11">
        <v>92.2</v>
      </c>
      <c r="AI2" s="11">
        <v>29.6</v>
      </c>
      <c r="AJ2" s="11">
        <v>16.6</v>
      </c>
      <c r="AK2" s="11">
        <v>22.9</v>
      </c>
      <c r="AL2" s="11">
        <v>14.2</v>
      </c>
      <c r="AM2" s="11">
        <v>18.6</v>
      </c>
      <c r="AN2" s="11">
        <v>24.1</v>
      </c>
      <c r="AO2" s="11">
        <v>0.374</v>
      </c>
      <c r="AP2" s="11">
        <v>18.5</v>
      </c>
      <c r="AQ2" s="11">
        <v>0.416</v>
      </c>
      <c r="AR2" s="11">
        <v>5.5</v>
      </c>
      <c r="AS2" s="11">
        <v>0.279</v>
      </c>
      <c r="AT2" s="11">
        <v>14.9</v>
      </c>
      <c r="AU2" s="11">
        <v>21.0</v>
      </c>
      <c r="AV2" s="11">
        <v>25.2</v>
      </c>
      <c r="AW2" s="11">
        <v>37.0</v>
      </c>
      <c r="AX2" s="11">
        <v>10.1</v>
      </c>
      <c r="AY2" s="11">
        <v>7.4</v>
      </c>
      <c r="AZ2" s="11">
        <v>11.8</v>
      </c>
      <c r="BA2" s="11">
        <v>20.1</v>
      </c>
      <c r="BB2" s="11">
        <v>68.7</v>
      </c>
    </row>
    <row r="3">
      <c r="A3" s="2" t="s">
        <v>85</v>
      </c>
      <c r="B3" s="5">
        <v>0.0</v>
      </c>
      <c r="C3" s="5">
        <v>23.0</v>
      </c>
      <c r="D3" s="5">
        <v>14.0</v>
      </c>
      <c r="E3" s="5">
        <v>-2.31</v>
      </c>
      <c r="F3" s="5">
        <v>-7.66</v>
      </c>
      <c r="G3" s="5">
        <v>111.4</v>
      </c>
      <c r="H3" s="5">
        <v>0.0</v>
      </c>
      <c r="I3" s="5">
        <v>0.0</v>
      </c>
      <c r="J3" s="5">
        <v>28.0</v>
      </c>
      <c r="K3" s="5">
        <v>61.2</v>
      </c>
      <c r="L3" s="5">
        <v>0.457</v>
      </c>
      <c r="M3" s="5">
        <v>20.2</v>
      </c>
      <c r="N3" s="5">
        <v>40.1</v>
      </c>
      <c r="O3" s="5">
        <v>0.504</v>
      </c>
      <c r="P3" s="5">
        <v>7.8</v>
      </c>
      <c r="Q3" s="5">
        <v>0.368</v>
      </c>
      <c r="R3" s="5">
        <v>0.79</v>
      </c>
      <c r="S3" s="5">
        <v>11.9</v>
      </c>
      <c r="T3" s="5">
        <v>25.0</v>
      </c>
      <c r="U3" s="5">
        <v>36.9</v>
      </c>
      <c r="V3" s="5">
        <v>15.7</v>
      </c>
      <c r="W3" s="5">
        <v>8.8</v>
      </c>
      <c r="X3" s="5">
        <v>1.7</v>
      </c>
      <c r="Y3" s="5">
        <v>80.4</v>
      </c>
      <c r="Z3" s="5">
        <v>56.6</v>
      </c>
      <c r="AA3" s="5">
        <v>32.3</v>
      </c>
      <c r="AB3" s="5">
        <v>24.3</v>
      </c>
      <c r="AC3" s="5">
        <v>0.688</v>
      </c>
      <c r="AD3" s="5">
        <v>9.6</v>
      </c>
      <c r="AE3" s="5">
        <v>3.3</v>
      </c>
      <c r="AF3" s="11">
        <v>10.0</v>
      </c>
      <c r="AG3" s="11">
        <v>4.0</v>
      </c>
      <c r="AH3" s="11">
        <v>100.5</v>
      </c>
      <c r="AI3" s="11">
        <v>21.2</v>
      </c>
      <c r="AJ3" s="11">
        <v>16.7</v>
      </c>
      <c r="AK3" s="11">
        <v>21.1</v>
      </c>
      <c r="AL3" s="11">
        <v>13.0</v>
      </c>
      <c r="AM3" s="11">
        <v>19.1</v>
      </c>
      <c r="AN3" s="11">
        <v>25.2</v>
      </c>
      <c r="AO3" s="11">
        <v>0.446</v>
      </c>
      <c r="AP3" s="11">
        <v>17.2</v>
      </c>
      <c r="AQ3" s="11">
        <v>0.532</v>
      </c>
      <c r="AR3" s="11">
        <v>8.0</v>
      </c>
      <c r="AS3" s="11">
        <v>0.331</v>
      </c>
      <c r="AT3" s="11">
        <v>14.0</v>
      </c>
      <c r="AU3" s="11">
        <v>20.4</v>
      </c>
      <c r="AV3" s="11">
        <v>23.6</v>
      </c>
      <c r="AW3" s="11">
        <v>33.2</v>
      </c>
      <c r="AX3" s="11">
        <v>14.5</v>
      </c>
      <c r="AY3" s="11">
        <v>6.4</v>
      </c>
      <c r="AZ3" s="11">
        <v>15.4</v>
      </c>
      <c r="BA3" s="11">
        <v>18.8</v>
      </c>
      <c r="BB3" s="11">
        <v>72.5</v>
      </c>
    </row>
    <row r="4">
      <c r="A4" s="2" t="s">
        <v>117</v>
      </c>
      <c r="B4" s="5">
        <v>0.0</v>
      </c>
      <c r="C4" s="5">
        <v>19.0</v>
      </c>
      <c r="D4" s="5">
        <v>10.0</v>
      </c>
      <c r="E4" s="5">
        <v>-7.19</v>
      </c>
      <c r="F4" s="5">
        <v>-6.71</v>
      </c>
      <c r="G4" s="5">
        <v>103.3</v>
      </c>
      <c r="H4" s="5">
        <v>0.0</v>
      </c>
      <c r="I4" s="5">
        <v>0.0</v>
      </c>
      <c r="J4" s="5">
        <v>26.6</v>
      </c>
      <c r="K4" s="5">
        <v>61.0</v>
      </c>
      <c r="L4" s="5">
        <v>0.436</v>
      </c>
      <c r="M4" s="5">
        <v>18.7</v>
      </c>
      <c r="N4" s="5">
        <v>36.7</v>
      </c>
      <c r="O4" s="5">
        <v>0.508</v>
      </c>
      <c r="P4" s="5">
        <v>7.9</v>
      </c>
      <c r="Q4" s="5">
        <v>0.327</v>
      </c>
      <c r="R4" s="5">
        <v>0.715</v>
      </c>
      <c r="S4" s="5">
        <v>9.7</v>
      </c>
      <c r="T4" s="5">
        <v>25.5</v>
      </c>
      <c r="U4" s="5">
        <v>35.2</v>
      </c>
      <c r="V4" s="5">
        <v>13.7</v>
      </c>
      <c r="W4" s="5">
        <v>6.9</v>
      </c>
      <c r="X4" s="5">
        <v>3.2</v>
      </c>
      <c r="Y4" s="5">
        <v>77.7</v>
      </c>
      <c r="Z4" s="5">
        <v>57.9</v>
      </c>
      <c r="AA4" s="5">
        <v>37.2</v>
      </c>
      <c r="AB4" s="5">
        <v>20.7</v>
      </c>
      <c r="AC4" s="5">
        <v>0.689</v>
      </c>
      <c r="AD4" s="5">
        <v>9.4</v>
      </c>
      <c r="AE4" s="5">
        <v>2.8</v>
      </c>
      <c r="AF4" s="11">
        <v>16.0</v>
      </c>
      <c r="AG4" s="11">
        <v>8.0</v>
      </c>
      <c r="AH4" s="11">
        <v>101.1</v>
      </c>
      <c r="AI4" s="11">
        <v>24.3</v>
      </c>
      <c r="AJ4" s="11">
        <v>16.5</v>
      </c>
      <c r="AK4" s="11">
        <v>23.1</v>
      </c>
      <c r="AL4" s="11">
        <v>13.1</v>
      </c>
      <c r="AM4" s="11">
        <v>21.0</v>
      </c>
      <c r="AN4" s="11">
        <v>25.9</v>
      </c>
      <c r="AO4" s="11">
        <v>0.447</v>
      </c>
      <c r="AP4" s="11">
        <v>18.7</v>
      </c>
      <c r="AQ4" s="11">
        <v>0.502</v>
      </c>
      <c r="AR4" s="11">
        <v>7.2</v>
      </c>
      <c r="AS4" s="11">
        <v>0.347</v>
      </c>
      <c r="AT4" s="11">
        <v>17.0</v>
      </c>
      <c r="AU4" s="11">
        <v>24.7</v>
      </c>
      <c r="AV4" s="11">
        <v>26.6</v>
      </c>
      <c r="AW4" s="11">
        <v>36.0</v>
      </c>
      <c r="AX4" s="11">
        <v>13.1</v>
      </c>
      <c r="AY4" s="11">
        <v>7.0</v>
      </c>
      <c r="AZ4" s="11">
        <v>14.7</v>
      </c>
      <c r="BA4" s="11">
        <v>19.9</v>
      </c>
      <c r="BB4" s="11">
        <v>76.0</v>
      </c>
    </row>
    <row r="5">
      <c r="A5" s="2" t="s">
        <v>54</v>
      </c>
      <c r="B5" s="5">
        <v>1.0</v>
      </c>
      <c r="C5" s="5">
        <v>21.0</v>
      </c>
      <c r="D5" s="5">
        <v>11.0</v>
      </c>
      <c r="E5" s="5">
        <v>15.11</v>
      </c>
      <c r="F5" s="5">
        <v>7.89</v>
      </c>
      <c r="G5" s="5">
        <v>108.6</v>
      </c>
      <c r="H5" s="5">
        <v>2.0</v>
      </c>
      <c r="I5" s="5">
        <v>0.0</v>
      </c>
      <c r="J5" s="5">
        <v>24.8</v>
      </c>
      <c r="K5" s="5">
        <v>55.3</v>
      </c>
      <c r="L5" s="5">
        <v>0.449</v>
      </c>
      <c r="M5" s="5">
        <v>18.0</v>
      </c>
      <c r="N5" s="5">
        <v>34.6</v>
      </c>
      <c r="O5" s="5">
        <v>0.52</v>
      </c>
      <c r="P5" s="5">
        <v>6.8</v>
      </c>
      <c r="Q5" s="5">
        <v>0.33</v>
      </c>
      <c r="R5" s="5">
        <v>0.739</v>
      </c>
      <c r="S5" s="5">
        <v>9.8</v>
      </c>
      <c r="T5" s="5">
        <v>23.9</v>
      </c>
      <c r="U5" s="5">
        <v>33.8</v>
      </c>
      <c r="V5" s="5">
        <v>11.5</v>
      </c>
      <c r="W5" s="5">
        <v>5.4</v>
      </c>
      <c r="X5" s="5">
        <v>3.7</v>
      </c>
      <c r="Y5" s="5">
        <v>70.4</v>
      </c>
      <c r="Z5" s="5">
        <v>54.5</v>
      </c>
      <c r="AA5" s="5">
        <v>37.2</v>
      </c>
      <c r="AB5" s="5">
        <v>17.3</v>
      </c>
      <c r="AC5" s="5">
        <v>0.727</v>
      </c>
      <c r="AD5" s="5">
        <v>8.9</v>
      </c>
      <c r="AE5" s="5">
        <v>3.4</v>
      </c>
      <c r="AF5" s="11">
        <v>12.0</v>
      </c>
      <c r="AG5" s="11">
        <v>9.0</v>
      </c>
      <c r="AH5" s="11">
        <v>97.5</v>
      </c>
      <c r="AI5" s="11">
        <v>20.7</v>
      </c>
      <c r="AJ5" s="11">
        <v>13.8</v>
      </c>
      <c r="AK5" s="11">
        <v>18.7</v>
      </c>
      <c r="AL5" s="11">
        <v>10.5</v>
      </c>
      <c r="AM5" s="11">
        <v>15.8</v>
      </c>
      <c r="AN5" s="11">
        <v>23.3</v>
      </c>
      <c r="AO5" s="11">
        <v>0.428</v>
      </c>
      <c r="AP5" s="11">
        <v>17.8</v>
      </c>
      <c r="AQ5" s="11">
        <v>0.477</v>
      </c>
      <c r="AR5" s="11">
        <v>5.5</v>
      </c>
      <c r="AS5" s="11">
        <v>0.321</v>
      </c>
      <c r="AT5" s="11">
        <v>11.0</v>
      </c>
      <c r="AU5" s="11">
        <v>15.1</v>
      </c>
      <c r="AV5" s="11">
        <v>22.7</v>
      </c>
      <c r="AW5" s="11">
        <v>31.7</v>
      </c>
      <c r="AX5" s="11">
        <v>11.2</v>
      </c>
      <c r="AY5" s="11">
        <v>4.6</v>
      </c>
      <c r="AZ5" s="11">
        <v>11.9</v>
      </c>
      <c r="BA5" s="11">
        <v>18.2</v>
      </c>
      <c r="BB5" s="11">
        <v>63.2</v>
      </c>
    </row>
    <row r="6">
      <c r="A6" s="2" t="s">
        <v>87</v>
      </c>
      <c r="B6" s="5">
        <v>1.0</v>
      </c>
      <c r="C6" s="5">
        <v>19.0</v>
      </c>
      <c r="D6" s="5">
        <v>7.0</v>
      </c>
      <c r="E6" s="5">
        <v>16.53</v>
      </c>
      <c r="F6" s="5">
        <v>11.26</v>
      </c>
      <c r="G6" s="5">
        <v>108.8</v>
      </c>
      <c r="H6" s="5">
        <v>1.0</v>
      </c>
      <c r="I6" s="5">
        <v>0.0</v>
      </c>
      <c r="J6" s="5">
        <v>26.1</v>
      </c>
      <c r="K6" s="5">
        <v>57.5</v>
      </c>
      <c r="L6" s="5">
        <v>0.453</v>
      </c>
      <c r="M6" s="5">
        <v>18.8</v>
      </c>
      <c r="N6" s="5">
        <v>36.6</v>
      </c>
      <c r="O6" s="5">
        <v>0.513</v>
      </c>
      <c r="P6" s="5">
        <v>7.3</v>
      </c>
      <c r="Q6" s="5">
        <v>0.348</v>
      </c>
      <c r="R6" s="5">
        <v>0.741</v>
      </c>
      <c r="S6" s="5">
        <v>11.1</v>
      </c>
      <c r="T6" s="5">
        <v>22.7</v>
      </c>
      <c r="U6" s="5">
        <v>33.8</v>
      </c>
      <c r="V6" s="5">
        <v>13.2</v>
      </c>
      <c r="W6" s="5">
        <v>6.7</v>
      </c>
      <c r="X6" s="5">
        <v>3.1</v>
      </c>
      <c r="Y6" s="5">
        <v>76.3</v>
      </c>
      <c r="Z6" s="5">
        <v>54.9</v>
      </c>
      <c r="AA6" s="5">
        <v>35.7</v>
      </c>
      <c r="AB6" s="5">
        <v>19.2</v>
      </c>
      <c r="AC6" s="5">
        <v>0.727</v>
      </c>
      <c r="AD6" s="5">
        <v>9.4</v>
      </c>
      <c r="AE6" s="5">
        <v>2.3</v>
      </c>
      <c r="AF6" s="11">
        <v>14.0</v>
      </c>
      <c r="AG6" s="11">
        <v>11.0</v>
      </c>
      <c r="AH6" s="11">
        <v>101.3</v>
      </c>
      <c r="AI6" s="11">
        <v>20.9</v>
      </c>
      <c r="AJ6" s="11">
        <v>16.9</v>
      </c>
      <c r="AK6" s="11">
        <v>22.8</v>
      </c>
      <c r="AL6" s="11">
        <v>13.0</v>
      </c>
      <c r="AM6" s="11">
        <v>18.4</v>
      </c>
      <c r="AN6" s="11">
        <v>24.6</v>
      </c>
      <c r="AO6" s="11">
        <v>0.448</v>
      </c>
      <c r="AP6" s="11">
        <v>18.0</v>
      </c>
      <c r="AQ6" s="11">
        <v>0.505</v>
      </c>
      <c r="AR6" s="11">
        <v>6.5</v>
      </c>
      <c r="AS6" s="11">
        <v>0.341</v>
      </c>
      <c r="AT6" s="11">
        <v>15.3</v>
      </c>
      <c r="AU6" s="11">
        <v>21.1</v>
      </c>
      <c r="AV6" s="11">
        <v>21.9</v>
      </c>
      <c r="AW6" s="11">
        <v>31.3</v>
      </c>
      <c r="AX6" s="11">
        <v>12.4</v>
      </c>
      <c r="AY6" s="11">
        <v>6.7</v>
      </c>
      <c r="AZ6" s="11">
        <v>14.6</v>
      </c>
      <c r="BA6" s="11">
        <v>21.5</v>
      </c>
      <c r="BB6" s="11">
        <v>71.0</v>
      </c>
    </row>
    <row r="7">
      <c r="A7" s="2" t="s">
        <v>55</v>
      </c>
      <c r="B7" s="5">
        <v>0.0</v>
      </c>
      <c r="C7" s="5">
        <v>27.0</v>
      </c>
      <c r="D7" s="5">
        <v>15.0</v>
      </c>
      <c r="E7" s="5">
        <v>15.98</v>
      </c>
      <c r="F7" s="5">
        <v>8.45</v>
      </c>
      <c r="G7" s="5">
        <v>107.4</v>
      </c>
      <c r="H7" s="5">
        <v>2.0</v>
      </c>
      <c r="I7" s="5">
        <v>0.0</v>
      </c>
      <c r="J7" s="5">
        <v>25.4</v>
      </c>
      <c r="K7" s="5">
        <v>57.2</v>
      </c>
      <c r="L7" s="5">
        <v>0.444</v>
      </c>
      <c r="M7" s="5">
        <v>18.2</v>
      </c>
      <c r="N7" s="5">
        <v>36.8</v>
      </c>
      <c r="O7" s="5">
        <v>0.495</v>
      </c>
      <c r="P7" s="5">
        <v>7.2</v>
      </c>
      <c r="Q7" s="5">
        <v>0.353</v>
      </c>
      <c r="R7" s="5">
        <v>0.732</v>
      </c>
      <c r="S7" s="5">
        <v>10.7</v>
      </c>
      <c r="T7" s="5">
        <v>25.1</v>
      </c>
      <c r="U7" s="5">
        <v>35.8</v>
      </c>
      <c r="V7" s="5">
        <v>13.4</v>
      </c>
      <c r="W7" s="5">
        <v>7.1</v>
      </c>
      <c r="X7" s="5">
        <v>3.7</v>
      </c>
      <c r="Y7" s="5">
        <v>72.1</v>
      </c>
      <c r="Z7" s="5">
        <v>54.8</v>
      </c>
      <c r="AA7" s="5">
        <v>32.9</v>
      </c>
      <c r="AB7" s="5">
        <v>21.9</v>
      </c>
      <c r="AC7" s="5">
        <v>0.737</v>
      </c>
      <c r="AD7" s="5">
        <v>8.6</v>
      </c>
      <c r="AE7" s="5">
        <v>2.9</v>
      </c>
      <c r="AF7" s="11">
        <v>6.0</v>
      </c>
      <c r="AG7" s="11">
        <v>3.0</v>
      </c>
      <c r="AH7" s="11">
        <v>94.8</v>
      </c>
      <c r="AI7" s="11">
        <v>20.3</v>
      </c>
      <c r="AJ7" s="11">
        <v>14.1</v>
      </c>
      <c r="AK7" s="11">
        <v>19.2</v>
      </c>
      <c r="AL7" s="11">
        <v>11.8</v>
      </c>
      <c r="AM7" s="11">
        <v>16.1</v>
      </c>
      <c r="AN7" s="11">
        <v>22.8</v>
      </c>
      <c r="AO7" s="11">
        <v>0.416</v>
      </c>
      <c r="AP7" s="11">
        <v>16.4</v>
      </c>
      <c r="AQ7" s="11">
        <v>0.499</v>
      </c>
      <c r="AR7" s="11">
        <v>6.4</v>
      </c>
      <c r="AS7" s="11">
        <v>0.293</v>
      </c>
      <c r="AT7" s="11">
        <v>11.5</v>
      </c>
      <c r="AU7" s="11">
        <v>15.7</v>
      </c>
      <c r="AV7" s="11">
        <v>22.7</v>
      </c>
      <c r="AW7" s="11">
        <v>31.3</v>
      </c>
      <c r="AX7" s="11">
        <v>10.9</v>
      </c>
      <c r="AY7" s="11">
        <v>6.3</v>
      </c>
      <c r="AZ7" s="11">
        <v>13.2</v>
      </c>
      <c r="BA7" s="11">
        <v>18.1</v>
      </c>
      <c r="BB7" s="11">
        <v>63.6</v>
      </c>
    </row>
    <row r="8">
      <c r="A8" s="2" t="s">
        <v>88</v>
      </c>
      <c r="B8" s="5">
        <v>0.0</v>
      </c>
      <c r="C8" s="5">
        <v>31.0</v>
      </c>
      <c r="D8" s="5">
        <v>16.0</v>
      </c>
      <c r="E8" s="5">
        <v>8.46</v>
      </c>
      <c r="F8" s="5">
        <v>-4.51</v>
      </c>
      <c r="G8" s="5">
        <v>113.3</v>
      </c>
      <c r="H8" s="5">
        <v>0.0</v>
      </c>
      <c r="I8" s="5">
        <v>0.0</v>
      </c>
      <c r="J8" s="5">
        <v>27.7</v>
      </c>
      <c r="K8" s="5">
        <v>63.1</v>
      </c>
      <c r="L8" s="5">
        <v>0.438</v>
      </c>
      <c r="M8" s="5">
        <v>17.6</v>
      </c>
      <c r="N8" s="5">
        <v>32.9</v>
      </c>
      <c r="O8" s="5">
        <v>0.534</v>
      </c>
      <c r="P8" s="5">
        <v>10.1</v>
      </c>
      <c r="Q8" s="5">
        <v>0.334</v>
      </c>
      <c r="R8" s="5">
        <v>0.741</v>
      </c>
      <c r="S8" s="5">
        <v>13.6</v>
      </c>
      <c r="T8" s="5">
        <v>26.9</v>
      </c>
      <c r="U8" s="5">
        <v>40.5</v>
      </c>
      <c r="V8" s="5">
        <v>13.8</v>
      </c>
      <c r="W8" s="5">
        <v>7.4</v>
      </c>
      <c r="X8" s="5">
        <v>3.1</v>
      </c>
      <c r="Y8" s="5">
        <v>80.8</v>
      </c>
      <c r="Z8" s="5">
        <v>59.7</v>
      </c>
      <c r="AA8" s="5">
        <v>40.4</v>
      </c>
      <c r="AB8" s="5">
        <v>19.3</v>
      </c>
      <c r="AC8" s="5">
        <v>0.679</v>
      </c>
      <c r="AD8" s="5">
        <v>9.1</v>
      </c>
      <c r="AE8" s="5">
        <v>3.6</v>
      </c>
      <c r="AF8" s="11">
        <v>3.0</v>
      </c>
      <c r="AG8" s="11">
        <v>2.0</v>
      </c>
      <c r="AH8" s="11">
        <v>94.5</v>
      </c>
      <c r="AI8" s="11">
        <v>30.2</v>
      </c>
      <c r="AJ8" s="11">
        <v>15.4</v>
      </c>
      <c r="AK8" s="11">
        <v>20.7</v>
      </c>
      <c r="AL8" s="11">
        <v>12.0</v>
      </c>
      <c r="AM8" s="11">
        <v>16.8</v>
      </c>
      <c r="AN8" s="11">
        <v>25.7</v>
      </c>
      <c r="AO8" s="11">
        <v>0.431</v>
      </c>
      <c r="AP8" s="11">
        <v>19.8</v>
      </c>
      <c r="AQ8" s="11">
        <v>0.491</v>
      </c>
      <c r="AR8" s="11">
        <v>5.9</v>
      </c>
      <c r="AS8" s="11">
        <v>0.307</v>
      </c>
      <c r="AT8" s="11">
        <v>10.0</v>
      </c>
      <c r="AU8" s="11">
        <v>14.7</v>
      </c>
      <c r="AV8" s="11">
        <v>24.6</v>
      </c>
      <c r="AW8" s="11">
        <v>33.8</v>
      </c>
      <c r="AX8" s="11">
        <v>11.7</v>
      </c>
      <c r="AY8" s="11">
        <v>5.7</v>
      </c>
      <c r="AZ8" s="11">
        <v>13.8</v>
      </c>
      <c r="BA8" s="11">
        <v>18.3</v>
      </c>
      <c r="BB8" s="11">
        <v>67.4</v>
      </c>
    </row>
    <row r="9">
      <c r="A9" s="2" t="s">
        <v>89</v>
      </c>
      <c r="B9" s="5">
        <v>1.0</v>
      </c>
      <c r="C9" s="5">
        <v>25.0</v>
      </c>
      <c r="D9" s="5">
        <v>15.0</v>
      </c>
      <c r="E9" s="5">
        <v>13.69</v>
      </c>
      <c r="F9" s="5">
        <v>6.12</v>
      </c>
      <c r="G9" s="5">
        <v>108.3</v>
      </c>
      <c r="H9" s="5">
        <v>5.0</v>
      </c>
      <c r="I9" s="5">
        <v>0.0</v>
      </c>
      <c r="J9" s="5">
        <v>24.0</v>
      </c>
      <c r="K9" s="5">
        <v>53.5</v>
      </c>
      <c r="L9" s="5">
        <v>0.449</v>
      </c>
      <c r="M9" s="5">
        <v>17.2</v>
      </c>
      <c r="N9" s="5">
        <v>34.2</v>
      </c>
      <c r="O9" s="5">
        <v>0.504</v>
      </c>
      <c r="P9" s="5">
        <v>6.8</v>
      </c>
      <c r="Q9" s="5">
        <v>0.353</v>
      </c>
      <c r="R9" s="5">
        <v>0.701</v>
      </c>
      <c r="S9" s="5">
        <v>8.3</v>
      </c>
      <c r="T9" s="5">
        <v>23.8</v>
      </c>
      <c r="U9" s="5">
        <v>32.0</v>
      </c>
      <c r="V9" s="5">
        <v>15.8</v>
      </c>
      <c r="W9" s="5">
        <v>6.9</v>
      </c>
      <c r="X9" s="5">
        <v>4.2</v>
      </c>
      <c r="Y9" s="5">
        <v>67.8</v>
      </c>
      <c r="Z9" s="5">
        <v>51.9</v>
      </c>
      <c r="AA9" s="5">
        <v>31.3</v>
      </c>
      <c r="AB9" s="5">
        <v>20.6</v>
      </c>
      <c r="AC9" s="5">
        <v>0.748</v>
      </c>
      <c r="AD9" s="5">
        <v>7.9</v>
      </c>
      <c r="AE9" s="5">
        <v>3.8</v>
      </c>
      <c r="AF9" s="11">
        <v>7.0</v>
      </c>
      <c r="AG9" s="11">
        <v>5.0</v>
      </c>
      <c r="AH9" s="11">
        <v>96.2</v>
      </c>
      <c r="AI9" s="11">
        <v>19.3</v>
      </c>
      <c r="AJ9" s="11">
        <v>12.9</v>
      </c>
      <c r="AK9" s="11">
        <v>18.5</v>
      </c>
      <c r="AL9" s="11">
        <v>8.6</v>
      </c>
      <c r="AM9" s="11">
        <v>14.3</v>
      </c>
      <c r="AN9" s="11">
        <v>21.6</v>
      </c>
      <c r="AO9" s="11">
        <v>0.415</v>
      </c>
      <c r="AP9" s="11">
        <v>14.6</v>
      </c>
      <c r="AQ9" s="11">
        <v>0.465</v>
      </c>
      <c r="AR9" s="11">
        <v>7.0</v>
      </c>
      <c r="AS9" s="11">
        <v>0.34</v>
      </c>
      <c r="AT9" s="11">
        <v>10.1</v>
      </c>
      <c r="AU9" s="11">
        <v>13.5</v>
      </c>
      <c r="AV9" s="11">
        <v>24.1</v>
      </c>
      <c r="AW9" s="11">
        <v>32.0</v>
      </c>
      <c r="AX9" s="11">
        <v>11.4</v>
      </c>
      <c r="AY9" s="11">
        <v>4.8</v>
      </c>
      <c r="AZ9" s="11">
        <v>12.3</v>
      </c>
      <c r="BA9" s="11">
        <v>16.2</v>
      </c>
      <c r="BB9" s="11">
        <v>60.3</v>
      </c>
    </row>
    <row r="10">
      <c r="A10" s="2" t="s">
        <v>56</v>
      </c>
      <c r="B10" s="5">
        <v>0.0</v>
      </c>
      <c r="C10" s="5">
        <v>27.0</v>
      </c>
      <c r="D10" s="5">
        <v>15.0</v>
      </c>
      <c r="E10" s="5">
        <v>5.11</v>
      </c>
      <c r="F10" s="5">
        <v>-3.9</v>
      </c>
      <c r="G10" s="5">
        <v>116.5</v>
      </c>
      <c r="H10" s="5">
        <v>0.0</v>
      </c>
      <c r="I10" s="5">
        <v>0.0</v>
      </c>
      <c r="J10" s="5">
        <v>28.8</v>
      </c>
      <c r="K10" s="5">
        <v>59.5</v>
      </c>
      <c r="L10" s="5">
        <v>0.483</v>
      </c>
      <c r="M10" s="5">
        <v>19.2</v>
      </c>
      <c r="N10" s="5">
        <v>32.0</v>
      </c>
      <c r="O10" s="5">
        <v>0.601</v>
      </c>
      <c r="P10" s="5">
        <v>9.5</v>
      </c>
      <c r="Q10" s="5">
        <v>0.347</v>
      </c>
      <c r="R10" s="5">
        <v>0.741</v>
      </c>
      <c r="S10" s="5">
        <v>9.9</v>
      </c>
      <c r="T10" s="5">
        <v>25.6</v>
      </c>
      <c r="U10" s="5">
        <v>35.5</v>
      </c>
      <c r="V10" s="5">
        <v>17.1</v>
      </c>
      <c r="W10" s="5">
        <v>6.8</v>
      </c>
      <c r="X10" s="5">
        <v>3.2</v>
      </c>
      <c r="Y10" s="5">
        <v>82.1</v>
      </c>
      <c r="Z10" s="5">
        <v>58.3</v>
      </c>
      <c r="AA10" s="5">
        <v>37.7</v>
      </c>
      <c r="AB10" s="5">
        <v>20.6</v>
      </c>
      <c r="AC10" s="5">
        <v>0.705</v>
      </c>
      <c r="AD10" s="5">
        <v>9.4</v>
      </c>
      <c r="AE10" s="5">
        <v>2.6</v>
      </c>
      <c r="AF10" s="11">
        <v>7.0</v>
      </c>
      <c r="AG10" s="11">
        <v>3.0</v>
      </c>
      <c r="AH10" s="11">
        <v>101.1</v>
      </c>
      <c r="AI10" s="11">
        <v>27.5</v>
      </c>
      <c r="AJ10" s="11">
        <v>15.0</v>
      </c>
      <c r="AK10" s="11">
        <v>20.3</v>
      </c>
      <c r="AL10" s="11">
        <v>11.1</v>
      </c>
      <c r="AM10" s="11">
        <v>16.8</v>
      </c>
      <c r="AN10" s="11">
        <v>26.0</v>
      </c>
      <c r="AO10" s="11">
        <v>0.446</v>
      </c>
      <c r="AP10" s="11">
        <v>19.1</v>
      </c>
      <c r="AQ10" s="11">
        <v>0.507</v>
      </c>
      <c r="AR10" s="11">
        <v>6.9</v>
      </c>
      <c r="AS10" s="11">
        <v>0.334</v>
      </c>
      <c r="AT10" s="11">
        <v>12.3</v>
      </c>
      <c r="AU10" s="11">
        <v>17.5</v>
      </c>
      <c r="AV10" s="11">
        <v>23.7</v>
      </c>
      <c r="AW10" s="11">
        <v>33.1</v>
      </c>
      <c r="AX10" s="11">
        <v>11.4</v>
      </c>
      <c r="AY10" s="11">
        <v>5.7</v>
      </c>
      <c r="AZ10" s="11">
        <v>13.3</v>
      </c>
      <c r="BA10" s="11">
        <v>17.2</v>
      </c>
      <c r="BB10" s="11">
        <v>71.2</v>
      </c>
    </row>
    <row r="11">
      <c r="A11" s="2" t="s">
        <v>57</v>
      </c>
      <c r="B11" s="5">
        <v>1.0</v>
      </c>
      <c r="C11" s="5">
        <v>21.0</v>
      </c>
      <c r="D11" s="5">
        <v>14.0</v>
      </c>
      <c r="E11" s="5">
        <v>17.69</v>
      </c>
      <c r="F11" s="5">
        <v>9.54</v>
      </c>
      <c r="G11" s="5">
        <v>109.5</v>
      </c>
      <c r="H11" s="5">
        <v>4.0</v>
      </c>
      <c r="I11" s="5">
        <v>0.0</v>
      </c>
      <c r="J11" s="5">
        <v>27.5</v>
      </c>
      <c r="K11" s="5">
        <v>58.9</v>
      </c>
      <c r="L11" s="5">
        <v>0.467</v>
      </c>
      <c r="M11" s="5">
        <v>18.6</v>
      </c>
      <c r="N11" s="5">
        <v>34.1</v>
      </c>
      <c r="O11" s="5">
        <v>0.545</v>
      </c>
      <c r="P11" s="5">
        <v>8.9</v>
      </c>
      <c r="Q11" s="5">
        <v>0.36</v>
      </c>
      <c r="R11" s="5">
        <v>0.767</v>
      </c>
      <c r="S11" s="5">
        <v>8.5</v>
      </c>
      <c r="T11" s="5">
        <v>28.7</v>
      </c>
      <c r="U11" s="5">
        <v>37.2</v>
      </c>
      <c r="V11" s="5">
        <v>15.9</v>
      </c>
      <c r="W11" s="5">
        <v>5.2</v>
      </c>
      <c r="X11" s="5">
        <v>4.2</v>
      </c>
      <c r="Y11" s="5">
        <v>76.6</v>
      </c>
      <c r="Z11" s="5">
        <v>62.8</v>
      </c>
      <c r="AA11" s="5">
        <v>44.1</v>
      </c>
      <c r="AB11" s="5">
        <v>18.7</v>
      </c>
      <c r="AC11" s="5">
        <v>0.729</v>
      </c>
      <c r="AD11" s="5">
        <v>8.7</v>
      </c>
      <c r="AE11" s="5">
        <v>2.8</v>
      </c>
      <c r="AF11" s="11">
        <v>12.0</v>
      </c>
      <c r="AG11" s="11">
        <v>6.0</v>
      </c>
      <c r="AH11" s="11">
        <v>97.9</v>
      </c>
      <c r="AI11" s="11">
        <v>24.8</v>
      </c>
      <c r="AJ11" s="11">
        <v>12.7</v>
      </c>
      <c r="AK11" s="11">
        <v>16.5</v>
      </c>
      <c r="AL11" s="11">
        <v>11.6</v>
      </c>
      <c r="AM11" s="11">
        <v>13.2</v>
      </c>
      <c r="AN11" s="11">
        <v>26.5</v>
      </c>
      <c r="AO11" s="11">
        <v>0.422</v>
      </c>
      <c r="AP11" s="11">
        <v>20.1</v>
      </c>
      <c r="AQ11" s="11">
        <v>0.456</v>
      </c>
      <c r="AR11" s="11">
        <v>6.4</v>
      </c>
      <c r="AS11" s="11">
        <v>0.341</v>
      </c>
      <c r="AT11" s="11">
        <v>9.1</v>
      </c>
      <c r="AU11" s="11">
        <v>12.4</v>
      </c>
      <c r="AV11" s="11">
        <v>24.7</v>
      </c>
      <c r="AW11" s="11">
        <v>33.4</v>
      </c>
      <c r="AX11" s="11">
        <v>12.5</v>
      </c>
      <c r="AY11" s="11">
        <v>6.2</v>
      </c>
      <c r="AZ11" s="11">
        <v>10.0</v>
      </c>
      <c r="BA11" s="11">
        <v>15.8</v>
      </c>
      <c r="BB11" s="11">
        <v>68.5</v>
      </c>
    </row>
    <row r="12">
      <c r="A12" s="2" t="s">
        <v>90</v>
      </c>
      <c r="B12" s="5">
        <v>1.0</v>
      </c>
      <c r="C12" s="5">
        <v>23.0</v>
      </c>
      <c r="D12" s="5">
        <v>12.0</v>
      </c>
      <c r="E12" s="5">
        <v>12.63</v>
      </c>
      <c r="F12" s="5">
        <v>5.23</v>
      </c>
      <c r="G12" s="5">
        <v>111.5</v>
      </c>
      <c r="H12" s="5">
        <v>4.0</v>
      </c>
      <c r="I12" s="5">
        <v>0.0</v>
      </c>
      <c r="J12" s="5">
        <v>29.0</v>
      </c>
      <c r="K12" s="5">
        <v>64.2</v>
      </c>
      <c r="L12" s="5">
        <v>0.453</v>
      </c>
      <c r="M12" s="5">
        <v>20.6</v>
      </c>
      <c r="N12" s="5">
        <v>40.0</v>
      </c>
      <c r="O12" s="5">
        <v>0.515</v>
      </c>
      <c r="P12" s="5">
        <v>8.4</v>
      </c>
      <c r="Q12" s="5">
        <v>0.349</v>
      </c>
      <c r="R12" s="5">
        <v>0.72</v>
      </c>
      <c r="S12" s="5">
        <v>11.4</v>
      </c>
      <c r="T12" s="5">
        <v>25.2</v>
      </c>
      <c r="U12" s="5">
        <v>36.6</v>
      </c>
      <c r="V12" s="5">
        <v>13.1</v>
      </c>
      <c r="W12" s="5">
        <v>7.9</v>
      </c>
      <c r="X12" s="5">
        <v>4.6</v>
      </c>
      <c r="Y12" s="5">
        <v>78.2</v>
      </c>
      <c r="Z12" s="5">
        <v>56.8</v>
      </c>
      <c r="AA12" s="5">
        <v>37.8</v>
      </c>
      <c r="AB12" s="5">
        <v>19.0</v>
      </c>
      <c r="AC12" s="5">
        <v>0.734</v>
      </c>
      <c r="AD12" s="5">
        <v>9.1</v>
      </c>
      <c r="AE12" s="5">
        <v>2.7</v>
      </c>
      <c r="AF12" s="11">
        <v>10.0</v>
      </c>
      <c r="AG12" s="11">
        <v>8.0</v>
      </c>
      <c r="AH12" s="11">
        <v>101.0</v>
      </c>
      <c r="AI12" s="11">
        <v>24.1</v>
      </c>
      <c r="AJ12" s="11">
        <v>11.7</v>
      </c>
      <c r="AK12" s="11">
        <v>16.2</v>
      </c>
      <c r="AL12" s="11">
        <v>9.5</v>
      </c>
      <c r="AM12" s="11">
        <v>17.4</v>
      </c>
      <c r="AN12" s="11">
        <v>25.2</v>
      </c>
      <c r="AO12" s="11">
        <v>0.444</v>
      </c>
      <c r="AP12" s="11">
        <v>19.1</v>
      </c>
      <c r="AQ12" s="11">
        <v>0.506</v>
      </c>
      <c r="AR12" s="11">
        <v>6.1</v>
      </c>
      <c r="AS12" s="11">
        <v>0.322</v>
      </c>
      <c r="AT12" s="11">
        <v>14.2</v>
      </c>
      <c r="AU12" s="11">
        <v>19.3</v>
      </c>
      <c r="AV12" s="11">
        <v>25.8</v>
      </c>
      <c r="AW12" s="11">
        <v>34.9</v>
      </c>
      <c r="AX12" s="11">
        <v>11.5</v>
      </c>
      <c r="AY12" s="11">
        <v>5.1</v>
      </c>
      <c r="AZ12" s="11">
        <v>13.4</v>
      </c>
      <c r="BA12" s="11">
        <v>15.8</v>
      </c>
      <c r="BB12" s="11">
        <v>70.8</v>
      </c>
    </row>
    <row r="13">
      <c r="A13" s="2" t="s">
        <v>58</v>
      </c>
      <c r="B13" s="5">
        <v>1.0</v>
      </c>
      <c r="C13" s="5">
        <v>22.0</v>
      </c>
      <c r="D13" s="5">
        <v>11.0</v>
      </c>
      <c r="E13" s="5">
        <v>18.08</v>
      </c>
      <c r="F13" s="5">
        <v>11.17</v>
      </c>
      <c r="G13" s="5">
        <v>113.3</v>
      </c>
      <c r="H13" s="5">
        <v>3.0</v>
      </c>
      <c r="I13" s="5">
        <v>0.0</v>
      </c>
      <c r="J13" s="5">
        <v>25.7</v>
      </c>
      <c r="K13" s="5">
        <v>57.6</v>
      </c>
      <c r="L13" s="5">
        <v>0.447</v>
      </c>
      <c r="M13" s="5">
        <v>16.0</v>
      </c>
      <c r="N13" s="5">
        <v>31.5</v>
      </c>
      <c r="O13" s="5">
        <v>0.508</v>
      </c>
      <c r="P13" s="5">
        <v>9.7</v>
      </c>
      <c r="Q13" s="5">
        <v>0.372</v>
      </c>
      <c r="R13" s="5">
        <v>0.749</v>
      </c>
      <c r="S13" s="5">
        <v>11.7</v>
      </c>
      <c r="T13" s="5">
        <v>22.6</v>
      </c>
      <c r="U13" s="5">
        <v>34.3</v>
      </c>
      <c r="V13" s="5">
        <v>14.5</v>
      </c>
      <c r="W13" s="5">
        <v>6.7</v>
      </c>
      <c r="X13" s="5">
        <v>2.4</v>
      </c>
      <c r="Y13" s="5">
        <v>77.2</v>
      </c>
      <c r="Z13" s="5">
        <v>56.2</v>
      </c>
      <c r="AA13" s="5">
        <v>34.9</v>
      </c>
      <c r="AB13" s="5">
        <v>21.3</v>
      </c>
      <c r="AC13" s="5">
        <v>0.707</v>
      </c>
      <c r="AD13" s="5">
        <v>10.2</v>
      </c>
      <c r="AE13" s="5">
        <v>2.9</v>
      </c>
      <c r="AF13" s="11">
        <v>10.0</v>
      </c>
      <c r="AG13" s="11">
        <v>7.0</v>
      </c>
      <c r="AH13" s="11">
        <v>103.1</v>
      </c>
      <c r="AI13" s="11">
        <v>26.1</v>
      </c>
      <c r="AJ13" s="11">
        <v>16.0</v>
      </c>
      <c r="AK13" s="11">
        <v>21.4</v>
      </c>
      <c r="AL13" s="11">
        <v>12.3</v>
      </c>
      <c r="AM13" s="11">
        <v>17.4</v>
      </c>
      <c r="AN13" s="11">
        <v>25.5</v>
      </c>
      <c r="AO13" s="11">
        <v>0.453</v>
      </c>
      <c r="AP13" s="11">
        <v>18.6</v>
      </c>
      <c r="AQ13" s="11">
        <v>0.533</v>
      </c>
      <c r="AR13" s="11">
        <v>6.8</v>
      </c>
      <c r="AS13" s="11">
        <v>0.322</v>
      </c>
      <c r="AT13" s="11">
        <v>12.5</v>
      </c>
      <c r="AU13" s="11">
        <v>17.6</v>
      </c>
      <c r="AV13" s="11">
        <v>21.9</v>
      </c>
      <c r="AW13" s="11">
        <v>32.2</v>
      </c>
      <c r="AX13" s="11">
        <v>15.4</v>
      </c>
      <c r="AY13" s="11">
        <v>6.3</v>
      </c>
      <c r="AZ13" s="11">
        <v>13.5</v>
      </c>
      <c r="BA13" s="11">
        <v>18.5</v>
      </c>
      <c r="BB13" s="11">
        <v>70.3</v>
      </c>
    </row>
    <row r="14">
      <c r="A14" s="2" t="s">
        <v>91</v>
      </c>
      <c r="B14" s="5">
        <v>0.0</v>
      </c>
      <c r="C14" s="5">
        <v>27.0</v>
      </c>
      <c r="D14" s="5">
        <v>15.0</v>
      </c>
      <c r="E14" s="5">
        <v>3.9</v>
      </c>
      <c r="F14" s="5">
        <v>-2.16</v>
      </c>
      <c r="G14" s="5">
        <v>109.7</v>
      </c>
      <c r="H14" s="5">
        <v>1.0</v>
      </c>
      <c r="I14" s="5">
        <v>0.0</v>
      </c>
      <c r="J14" s="5">
        <v>26.5</v>
      </c>
      <c r="K14" s="5">
        <v>53.7</v>
      </c>
      <c r="L14" s="5">
        <v>0.493</v>
      </c>
      <c r="M14" s="5">
        <v>20.9</v>
      </c>
      <c r="N14" s="5">
        <v>37.9</v>
      </c>
      <c r="O14" s="5">
        <v>0.552</v>
      </c>
      <c r="P14" s="5">
        <v>5.6</v>
      </c>
      <c r="Q14" s="5">
        <v>0.353</v>
      </c>
      <c r="R14" s="5">
        <v>0.728</v>
      </c>
      <c r="S14" s="5">
        <v>8.1</v>
      </c>
      <c r="T14" s="5">
        <v>24.0</v>
      </c>
      <c r="U14" s="5">
        <v>32.1</v>
      </c>
      <c r="V14" s="5">
        <v>14.2</v>
      </c>
      <c r="W14" s="5">
        <v>6.4</v>
      </c>
      <c r="X14" s="5">
        <v>2.5</v>
      </c>
      <c r="Y14" s="5">
        <v>72.2</v>
      </c>
      <c r="Z14" s="5">
        <v>54.4</v>
      </c>
      <c r="AA14" s="5">
        <v>37.5</v>
      </c>
      <c r="AB14" s="5">
        <v>17.0</v>
      </c>
      <c r="AC14" s="5">
        <v>0.753</v>
      </c>
      <c r="AD14" s="5">
        <v>8.3</v>
      </c>
      <c r="AE14" s="5">
        <v>2.3</v>
      </c>
      <c r="AF14" s="11">
        <v>7.0</v>
      </c>
      <c r="AG14" s="11">
        <v>5.0</v>
      </c>
      <c r="AH14" s="11">
        <v>99.7</v>
      </c>
      <c r="AI14" s="11">
        <v>15.9</v>
      </c>
      <c r="AJ14" s="11">
        <v>13.6</v>
      </c>
      <c r="AK14" s="11">
        <v>18.7</v>
      </c>
      <c r="AL14" s="11">
        <v>11.3</v>
      </c>
      <c r="AM14" s="11">
        <v>16.1</v>
      </c>
      <c r="AN14" s="11">
        <v>24.0</v>
      </c>
      <c r="AO14" s="11">
        <v>0.441</v>
      </c>
      <c r="AP14" s="11">
        <v>18.2</v>
      </c>
      <c r="AQ14" s="11">
        <v>0.486</v>
      </c>
      <c r="AR14" s="11">
        <v>5.8</v>
      </c>
      <c r="AS14" s="11">
        <v>0.343</v>
      </c>
      <c r="AT14" s="11">
        <v>11.7</v>
      </c>
      <c r="AU14" s="11">
        <v>15.6</v>
      </c>
      <c r="AV14" s="11">
        <v>21.9</v>
      </c>
      <c r="AW14" s="11">
        <v>30.2</v>
      </c>
      <c r="AX14" s="11">
        <v>11.6</v>
      </c>
      <c r="AY14" s="11">
        <v>4.9</v>
      </c>
      <c r="AZ14" s="11">
        <v>12.4</v>
      </c>
      <c r="BA14" s="11">
        <v>17.8</v>
      </c>
      <c r="BB14" s="11">
        <v>65.6</v>
      </c>
    </row>
    <row r="15">
      <c r="A15" s="2" t="s">
        <v>59</v>
      </c>
      <c r="B15" s="5">
        <v>1.0</v>
      </c>
      <c r="C15" s="5">
        <v>24.0</v>
      </c>
      <c r="D15" s="5">
        <v>11.0</v>
      </c>
      <c r="E15" s="5">
        <v>12.19</v>
      </c>
      <c r="F15" s="5">
        <v>7.28</v>
      </c>
      <c r="G15" s="5">
        <v>112.3</v>
      </c>
      <c r="H15" s="5">
        <v>1.0</v>
      </c>
      <c r="I15" s="5">
        <v>0.0</v>
      </c>
      <c r="J15" s="5">
        <v>28.4</v>
      </c>
      <c r="K15" s="5">
        <v>59.9</v>
      </c>
      <c r="L15" s="5">
        <v>0.473</v>
      </c>
      <c r="M15" s="5">
        <v>19.0</v>
      </c>
      <c r="N15" s="5">
        <v>34.0</v>
      </c>
      <c r="O15" s="5">
        <v>0.559</v>
      </c>
      <c r="P15" s="5">
        <v>9.4</v>
      </c>
      <c r="Q15" s="5">
        <v>0.361</v>
      </c>
      <c r="R15" s="5">
        <v>0.758</v>
      </c>
      <c r="S15" s="5">
        <v>9.1</v>
      </c>
      <c r="T15" s="5">
        <v>21.3</v>
      </c>
      <c r="U15" s="5">
        <v>30.3</v>
      </c>
      <c r="V15" s="5">
        <v>16.1</v>
      </c>
      <c r="W15" s="5">
        <v>10.3</v>
      </c>
      <c r="X15" s="5">
        <v>2.7</v>
      </c>
      <c r="Y15" s="5">
        <v>79.5</v>
      </c>
      <c r="Z15" s="5">
        <v>56.9</v>
      </c>
      <c r="AA15" s="5">
        <v>31.8</v>
      </c>
      <c r="AB15" s="5">
        <v>25.1</v>
      </c>
      <c r="AC15" s="5">
        <v>0.752</v>
      </c>
      <c r="AD15" s="5">
        <v>12.7</v>
      </c>
      <c r="AE15" s="5">
        <v>2.3</v>
      </c>
      <c r="AF15" s="11">
        <v>9.0</v>
      </c>
      <c r="AG15" s="11">
        <v>7.0</v>
      </c>
      <c r="AH15" s="11">
        <v>105.4</v>
      </c>
      <c r="AI15" s="11">
        <v>26.0</v>
      </c>
      <c r="AJ15" s="11">
        <v>13.4</v>
      </c>
      <c r="AK15" s="11">
        <v>17.7</v>
      </c>
      <c r="AL15" s="11">
        <v>11.3</v>
      </c>
      <c r="AM15" s="11">
        <v>18.1</v>
      </c>
      <c r="AN15" s="11">
        <v>25.3</v>
      </c>
      <c r="AO15" s="11">
        <v>0.445</v>
      </c>
      <c r="AP15" s="11">
        <v>16.5</v>
      </c>
      <c r="AQ15" s="11">
        <v>0.517</v>
      </c>
      <c r="AR15" s="11">
        <v>8.9</v>
      </c>
      <c r="AS15" s="11">
        <v>0.354</v>
      </c>
      <c r="AT15" s="11">
        <v>15.0</v>
      </c>
      <c r="AU15" s="11">
        <v>20.0</v>
      </c>
      <c r="AV15" s="11">
        <v>24.7</v>
      </c>
      <c r="AW15" s="11">
        <v>37.4</v>
      </c>
      <c r="AX15" s="11">
        <v>14.6</v>
      </c>
      <c r="AY15" s="11">
        <v>6.3</v>
      </c>
      <c r="AZ15" s="11">
        <v>17.2</v>
      </c>
      <c r="BA15" s="11">
        <v>16.7</v>
      </c>
      <c r="BB15" s="11">
        <v>74.6</v>
      </c>
    </row>
    <row r="16">
      <c r="A16" s="2" t="s">
        <v>92</v>
      </c>
      <c r="B16" s="5">
        <v>0.0</v>
      </c>
      <c r="C16" s="5">
        <v>26.0</v>
      </c>
      <c r="D16" s="5">
        <v>13.0</v>
      </c>
      <c r="E16" s="5">
        <v>15.26</v>
      </c>
      <c r="F16" s="5">
        <v>7.29</v>
      </c>
      <c r="G16" s="5">
        <v>113.1</v>
      </c>
      <c r="H16" s="5">
        <v>1.0</v>
      </c>
      <c r="I16" s="5">
        <v>0.0</v>
      </c>
      <c r="J16" s="5">
        <v>27.0</v>
      </c>
      <c r="K16" s="5">
        <v>56.4</v>
      </c>
      <c r="L16" s="5">
        <v>0.48</v>
      </c>
      <c r="M16" s="5">
        <v>17.6</v>
      </c>
      <c r="N16" s="5">
        <v>32.4</v>
      </c>
      <c r="O16" s="5">
        <v>0.544</v>
      </c>
      <c r="P16" s="5">
        <v>9.4</v>
      </c>
      <c r="Q16" s="5">
        <v>0.393</v>
      </c>
      <c r="R16" s="5">
        <v>0.764</v>
      </c>
      <c r="S16" s="5">
        <v>8.6</v>
      </c>
      <c r="T16" s="5">
        <v>27.0</v>
      </c>
      <c r="U16" s="5">
        <v>35.6</v>
      </c>
      <c r="V16" s="5">
        <v>16.9</v>
      </c>
      <c r="W16" s="5">
        <v>5.0</v>
      </c>
      <c r="X16" s="5">
        <v>3.4</v>
      </c>
      <c r="Y16" s="5">
        <v>78.6</v>
      </c>
      <c r="Z16" s="5">
        <v>58.9</v>
      </c>
      <c r="AA16" s="5">
        <v>39.2</v>
      </c>
      <c r="AB16" s="5">
        <v>19.7</v>
      </c>
      <c r="AC16" s="5">
        <v>0.748</v>
      </c>
      <c r="AD16" s="5">
        <v>8.8</v>
      </c>
      <c r="AE16" s="5">
        <v>2.5</v>
      </c>
      <c r="AF16" s="11">
        <v>8.0</v>
      </c>
      <c r="AG16" s="11">
        <v>5.0</v>
      </c>
      <c r="AH16" s="11">
        <v>100.4</v>
      </c>
      <c r="AI16" s="11">
        <v>24.0</v>
      </c>
      <c r="AJ16" s="11">
        <v>15.1</v>
      </c>
      <c r="AK16" s="11">
        <v>19.7</v>
      </c>
      <c r="AL16" s="11">
        <v>12.1</v>
      </c>
      <c r="AM16" s="11">
        <v>17.0</v>
      </c>
      <c r="AN16" s="11">
        <v>24.8</v>
      </c>
      <c r="AO16" s="11">
        <v>0.421</v>
      </c>
      <c r="AP16" s="11">
        <v>18.0</v>
      </c>
      <c r="AQ16" s="11">
        <v>0.459</v>
      </c>
      <c r="AR16" s="11">
        <v>6.8</v>
      </c>
      <c r="AS16" s="11">
        <v>0.345</v>
      </c>
      <c r="AT16" s="11">
        <v>13.3</v>
      </c>
      <c r="AU16" s="11">
        <v>17.8</v>
      </c>
      <c r="AV16" s="11">
        <v>22.8</v>
      </c>
      <c r="AW16" s="11">
        <v>31.6</v>
      </c>
      <c r="AX16" s="11">
        <v>11.7</v>
      </c>
      <c r="AY16" s="11">
        <v>5.5</v>
      </c>
      <c r="AZ16" s="11">
        <v>11.1</v>
      </c>
      <c r="BA16" s="11">
        <v>18.9</v>
      </c>
      <c r="BB16" s="11">
        <v>69.7</v>
      </c>
    </row>
    <row r="17">
      <c r="A17" s="2" t="s">
        <v>93</v>
      </c>
      <c r="B17" s="5">
        <v>1.0</v>
      </c>
      <c r="C17" s="5">
        <v>28.0</v>
      </c>
      <c r="D17" s="5">
        <v>14.0</v>
      </c>
      <c r="E17" s="5">
        <v>20.0</v>
      </c>
      <c r="F17" s="5">
        <v>8.82</v>
      </c>
      <c r="G17" s="5">
        <v>113.4</v>
      </c>
      <c r="H17" s="5">
        <v>5.0</v>
      </c>
      <c r="I17" s="5">
        <v>0.0</v>
      </c>
      <c r="J17" s="5">
        <v>29.4</v>
      </c>
      <c r="K17" s="5">
        <v>59.3</v>
      </c>
      <c r="L17" s="5">
        <v>0.496</v>
      </c>
      <c r="M17" s="5">
        <v>20.8</v>
      </c>
      <c r="N17" s="5">
        <v>36.8</v>
      </c>
      <c r="O17" s="5">
        <v>0.566</v>
      </c>
      <c r="P17" s="5">
        <v>8.6</v>
      </c>
      <c r="Q17" s="5">
        <v>0.382</v>
      </c>
      <c r="R17" s="5">
        <v>0.709</v>
      </c>
      <c r="S17" s="5">
        <v>10.3</v>
      </c>
      <c r="T17" s="5">
        <v>29.1</v>
      </c>
      <c r="U17" s="5">
        <v>39.4</v>
      </c>
      <c r="V17" s="5">
        <v>19.2</v>
      </c>
      <c r="W17" s="5">
        <v>6.1</v>
      </c>
      <c r="X17" s="5">
        <v>3.2</v>
      </c>
      <c r="Y17" s="5">
        <v>82.7</v>
      </c>
      <c r="Z17" s="5">
        <v>63.3</v>
      </c>
      <c r="AA17" s="5">
        <v>38.8</v>
      </c>
      <c r="AB17" s="5">
        <v>24.5</v>
      </c>
      <c r="AC17" s="5">
        <v>0.714</v>
      </c>
      <c r="AD17" s="5">
        <v>10.3</v>
      </c>
      <c r="AE17" s="5">
        <v>3.4</v>
      </c>
      <c r="AF17" s="11">
        <v>6.0</v>
      </c>
      <c r="AG17" s="11">
        <v>6.0</v>
      </c>
      <c r="AH17" s="11">
        <v>98.1</v>
      </c>
      <c r="AI17" s="11">
        <v>22.5</v>
      </c>
      <c r="AJ17" s="11">
        <v>15.3</v>
      </c>
      <c r="AK17" s="11">
        <v>21.6</v>
      </c>
      <c r="AL17" s="11">
        <v>13.4</v>
      </c>
      <c r="AM17" s="11">
        <v>17.0</v>
      </c>
      <c r="AN17" s="11">
        <v>25.9</v>
      </c>
      <c r="AO17" s="11">
        <v>0.408</v>
      </c>
      <c r="AP17" s="11">
        <v>17.8</v>
      </c>
      <c r="AQ17" s="11">
        <v>0.459</v>
      </c>
      <c r="AR17" s="11">
        <v>8.0</v>
      </c>
      <c r="AS17" s="11">
        <v>0.328</v>
      </c>
      <c r="AT17" s="11">
        <v>11.8</v>
      </c>
      <c r="AU17" s="11">
        <v>16.5</v>
      </c>
      <c r="AV17" s="11">
        <v>22.8</v>
      </c>
      <c r="AW17" s="11">
        <v>33.1</v>
      </c>
      <c r="AX17" s="11">
        <v>12.8</v>
      </c>
      <c r="AY17" s="11">
        <v>7.9</v>
      </c>
      <c r="AZ17" s="11">
        <v>12.4</v>
      </c>
      <c r="BA17" s="11">
        <v>19.3</v>
      </c>
      <c r="BB17" s="11">
        <v>71.5</v>
      </c>
    </row>
    <row r="18">
      <c r="A18" s="2" t="s">
        <v>60</v>
      </c>
      <c r="B18" s="5">
        <v>0.0</v>
      </c>
      <c r="C18" s="5">
        <v>21.0</v>
      </c>
      <c r="D18" s="5">
        <v>10.0</v>
      </c>
      <c r="E18" s="5">
        <v>2.83</v>
      </c>
      <c r="F18" s="5">
        <v>-2.91</v>
      </c>
      <c r="G18" s="5">
        <v>108.0</v>
      </c>
      <c r="H18" s="5">
        <v>0.0</v>
      </c>
      <c r="I18" s="5">
        <v>0.0</v>
      </c>
      <c r="J18" s="5">
        <v>27.2</v>
      </c>
      <c r="K18" s="5">
        <v>59.2</v>
      </c>
      <c r="L18" s="5">
        <v>0.459</v>
      </c>
      <c r="M18" s="5">
        <v>18.7</v>
      </c>
      <c r="N18" s="5">
        <v>34.4</v>
      </c>
      <c r="O18" s="5">
        <v>0.543</v>
      </c>
      <c r="P18" s="5">
        <v>8.5</v>
      </c>
      <c r="Q18" s="5">
        <v>0.343</v>
      </c>
      <c r="R18" s="5">
        <v>0.709</v>
      </c>
      <c r="S18" s="5">
        <v>10.1</v>
      </c>
      <c r="T18" s="5">
        <v>29.3</v>
      </c>
      <c r="U18" s="5">
        <v>39.4</v>
      </c>
      <c r="V18" s="5">
        <v>13.6</v>
      </c>
      <c r="W18" s="5">
        <v>5.0</v>
      </c>
      <c r="X18" s="5">
        <v>3.4</v>
      </c>
      <c r="Y18" s="5">
        <v>76.1</v>
      </c>
      <c r="Z18" s="5">
        <v>60.0</v>
      </c>
      <c r="AA18" s="5">
        <v>40.4</v>
      </c>
      <c r="AB18" s="5">
        <v>19.6</v>
      </c>
      <c r="AC18" s="5">
        <v>0.682</v>
      </c>
      <c r="AD18" s="5">
        <v>8.5</v>
      </c>
      <c r="AE18" s="5">
        <v>3.2</v>
      </c>
      <c r="AF18" s="11">
        <v>8.0</v>
      </c>
      <c r="AG18" s="11">
        <v>4.0</v>
      </c>
      <c r="AH18" s="11">
        <v>97.5</v>
      </c>
      <c r="AI18" s="11">
        <v>24.8</v>
      </c>
      <c r="AJ18" s="11">
        <v>13.2</v>
      </c>
      <c r="AK18" s="11">
        <v>18.6</v>
      </c>
      <c r="AL18" s="11">
        <v>12.7</v>
      </c>
      <c r="AM18" s="11">
        <v>16.2</v>
      </c>
      <c r="AN18" s="11">
        <v>25.3</v>
      </c>
      <c r="AO18" s="11">
        <v>0.421</v>
      </c>
      <c r="AP18" s="11">
        <v>18.9</v>
      </c>
      <c r="AQ18" s="11">
        <v>0.467</v>
      </c>
      <c r="AR18" s="11">
        <v>6.4</v>
      </c>
      <c r="AS18" s="11">
        <v>0.324</v>
      </c>
      <c r="AT18" s="11">
        <v>11.8</v>
      </c>
      <c r="AU18" s="11">
        <v>17.3</v>
      </c>
      <c r="AV18" s="11">
        <v>24.4</v>
      </c>
      <c r="AW18" s="11">
        <v>32.9</v>
      </c>
      <c r="AX18" s="11">
        <v>10.9</v>
      </c>
      <c r="AY18" s="11">
        <v>6.4</v>
      </c>
      <c r="AZ18" s="11">
        <v>10.5</v>
      </c>
      <c r="BA18" s="11">
        <v>18.2</v>
      </c>
      <c r="BB18" s="11">
        <v>68.7</v>
      </c>
    </row>
    <row r="19">
      <c r="A19" s="2" t="s">
        <v>94</v>
      </c>
      <c r="B19" s="5">
        <v>1.0</v>
      </c>
      <c r="C19" s="5">
        <v>29.0</v>
      </c>
      <c r="D19" s="5">
        <v>15.0</v>
      </c>
      <c r="E19" s="5">
        <v>19.55</v>
      </c>
      <c r="F19" s="5">
        <v>8.94</v>
      </c>
      <c r="G19" s="5">
        <v>113.7</v>
      </c>
      <c r="H19" s="5">
        <v>3.0</v>
      </c>
      <c r="I19" s="5">
        <v>0.0</v>
      </c>
      <c r="J19" s="5">
        <v>25.5</v>
      </c>
      <c r="K19" s="5">
        <v>55.2</v>
      </c>
      <c r="L19" s="5">
        <v>0.462</v>
      </c>
      <c r="M19" s="5">
        <v>18.6</v>
      </c>
      <c r="N19" s="5">
        <v>34.3</v>
      </c>
      <c r="O19" s="5">
        <v>0.542</v>
      </c>
      <c r="P19" s="5">
        <v>6.9</v>
      </c>
      <c r="Q19" s="5">
        <v>0.331</v>
      </c>
      <c r="R19" s="5">
        <v>0.746</v>
      </c>
      <c r="S19" s="5">
        <v>12.2</v>
      </c>
      <c r="T19" s="5">
        <v>26.4</v>
      </c>
      <c r="U19" s="5">
        <v>38.6</v>
      </c>
      <c r="V19" s="5">
        <v>15.5</v>
      </c>
      <c r="W19" s="5">
        <v>4.8</v>
      </c>
      <c r="X19" s="5">
        <v>3.7</v>
      </c>
      <c r="Y19" s="5">
        <v>73.3</v>
      </c>
      <c r="Z19" s="5">
        <v>57.9</v>
      </c>
      <c r="AA19" s="5">
        <v>37.6</v>
      </c>
      <c r="AB19" s="5">
        <v>20.3</v>
      </c>
      <c r="AC19" s="5">
        <v>0.728</v>
      </c>
      <c r="AD19" s="5">
        <v>8.2</v>
      </c>
      <c r="AE19" s="5">
        <v>3.0</v>
      </c>
      <c r="AF19" s="11">
        <v>5.0</v>
      </c>
      <c r="AG19" s="11">
        <v>5.0</v>
      </c>
      <c r="AH19" s="11">
        <v>97.3</v>
      </c>
      <c r="AI19" s="11">
        <v>20.9</v>
      </c>
      <c r="AJ19" s="11">
        <v>15.4</v>
      </c>
      <c r="AK19" s="11">
        <v>20.6</v>
      </c>
      <c r="AL19" s="11">
        <v>11.1</v>
      </c>
      <c r="AM19" s="11">
        <v>13.7</v>
      </c>
      <c r="AN19" s="11">
        <v>24.1</v>
      </c>
      <c r="AO19" s="11">
        <v>0.417</v>
      </c>
      <c r="AP19" s="11">
        <v>17.7</v>
      </c>
      <c r="AQ19" s="11">
        <v>0.472</v>
      </c>
      <c r="AR19" s="11">
        <v>6.4</v>
      </c>
      <c r="AS19" s="11">
        <v>0.314</v>
      </c>
      <c r="AT19" s="11">
        <v>8.0</v>
      </c>
      <c r="AU19" s="11">
        <v>11.0</v>
      </c>
      <c r="AV19" s="11">
        <v>19.5</v>
      </c>
      <c r="AW19" s="11">
        <v>27.6</v>
      </c>
      <c r="AX19" s="11">
        <v>12.3</v>
      </c>
      <c r="AY19" s="11">
        <v>6.1</v>
      </c>
      <c r="AZ19" s="11">
        <v>10.0</v>
      </c>
      <c r="BA19" s="11">
        <v>18.8</v>
      </c>
      <c r="BB19" s="11">
        <v>62.7</v>
      </c>
    </row>
    <row r="20">
      <c r="A20" s="2" t="s">
        <v>118</v>
      </c>
      <c r="B20" s="5">
        <v>0.0</v>
      </c>
      <c r="C20" s="5">
        <v>14.0</v>
      </c>
      <c r="D20" s="5">
        <v>7.0</v>
      </c>
      <c r="E20" s="5">
        <v>-9.46</v>
      </c>
      <c r="F20" s="5">
        <v>-4.49</v>
      </c>
      <c r="G20" s="5">
        <v>95.8</v>
      </c>
      <c r="H20" s="5">
        <v>0.0</v>
      </c>
      <c r="I20" s="5">
        <v>0.0</v>
      </c>
      <c r="J20" s="5">
        <v>25.5</v>
      </c>
      <c r="K20" s="5">
        <v>59.8</v>
      </c>
      <c r="L20" s="5">
        <v>0.427</v>
      </c>
      <c r="M20" s="5">
        <v>20.8</v>
      </c>
      <c r="N20" s="5">
        <v>43.0</v>
      </c>
      <c r="O20" s="5">
        <v>0.483</v>
      </c>
      <c r="P20" s="5">
        <v>4.8</v>
      </c>
      <c r="Q20" s="5">
        <v>0.284</v>
      </c>
      <c r="R20" s="5">
        <v>0.661</v>
      </c>
      <c r="S20" s="5">
        <v>11.6</v>
      </c>
      <c r="T20" s="5">
        <v>26.1</v>
      </c>
      <c r="U20" s="5">
        <v>37.7</v>
      </c>
      <c r="V20" s="5">
        <v>11.6</v>
      </c>
      <c r="W20" s="5">
        <v>6.7</v>
      </c>
      <c r="X20" s="5">
        <v>3.4</v>
      </c>
      <c r="Y20" s="5">
        <v>69.4</v>
      </c>
      <c r="Z20" s="5">
        <v>58.3</v>
      </c>
      <c r="AA20" s="5">
        <v>37.8</v>
      </c>
      <c r="AB20" s="5">
        <v>20.5</v>
      </c>
      <c r="AC20" s="5">
        <v>0.707</v>
      </c>
      <c r="AD20" s="5">
        <v>9.9</v>
      </c>
      <c r="AE20" s="5">
        <v>3.4</v>
      </c>
      <c r="AF20" s="11">
        <v>20.0</v>
      </c>
      <c r="AG20" s="11">
        <v>11.0</v>
      </c>
      <c r="AH20" s="11">
        <v>98.8</v>
      </c>
      <c r="AI20" s="11">
        <v>16.8</v>
      </c>
      <c r="AJ20" s="11">
        <v>13.6</v>
      </c>
      <c r="AK20" s="11">
        <v>20.6</v>
      </c>
      <c r="AL20" s="11">
        <v>14.6</v>
      </c>
      <c r="AM20" s="11">
        <v>18.6</v>
      </c>
      <c r="AN20" s="11">
        <v>24.9</v>
      </c>
      <c r="AO20" s="11">
        <v>0.426</v>
      </c>
      <c r="AP20" s="11">
        <v>18.1</v>
      </c>
      <c r="AQ20" s="11">
        <v>0.479</v>
      </c>
      <c r="AR20" s="11">
        <v>6.7</v>
      </c>
      <c r="AS20" s="11">
        <v>0.329</v>
      </c>
      <c r="AT20" s="11">
        <v>15.1</v>
      </c>
      <c r="AU20" s="11">
        <v>21.4</v>
      </c>
      <c r="AV20" s="11">
        <v>25.7</v>
      </c>
      <c r="AW20" s="11">
        <v>35.6</v>
      </c>
      <c r="AX20" s="11">
        <v>11.6</v>
      </c>
      <c r="AY20" s="11">
        <v>7.7</v>
      </c>
      <c r="AZ20" s="11">
        <v>13.7</v>
      </c>
      <c r="BA20" s="11">
        <v>18.7</v>
      </c>
      <c r="BB20" s="11">
        <v>71.6</v>
      </c>
    </row>
    <row r="21">
      <c r="A21" s="2" t="s">
        <v>61</v>
      </c>
      <c r="B21" s="5">
        <v>0.0</v>
      </c>
      <c r="C21" s="5">
        <v>19.0</v>
      </c>
      <c r="D21" s="5">
        <v>10.0</v>
      </c>
      <c r="E21" s="5">
        <v>-11.4</v>
      </c>
      <c r="F21" s="5">
        <v>-11.72</v>
      </c>
      <c r="G21" s="5">
        <v>110.1</v>
      </c>
      <c r="H21" s="5">
        <v>0.0</v>
      </c>
      <c r="I21" s="5">
        <v>0.0</v>
      </c>
      <c r="J21" s="5">
        <v>28.6</v>
      </c>
      <c r="K21" s="5">
        <v>62.7</v>
      </c>
      <c r="L21" s="5">
        <v>0.455</v>
      </c>
      <c r="M21" s="5">
        <v>20.5</v>
      </c>
      <c r="N21" s="5">
        <v>39.4</v>
      </c>
      <c r="O21" s="5">
        <v>0.52</v>
      </c>
      <c r="P21" s="5">
        <v>8.1</v>
      </c>
      <c r="Q21" s="5">
        <v>0.346</v>
      </c>
      <c r="R21" s="5">
        <v>0.746</v>
      </c>
      <c r="S21" s="5">
        <v>11.7</v>
      </c>
      <c r="T21" s="5">
        <v>22.5</v>
      </c>
      <c r="U21" s="5">
        <v>34.2</v>
      </c>
      <c r="V21" s="5">
        <v>15.0</v>
      </c>
      <c r="W21" s="5">
        <v>8.0</v>
      </c>
      <c r="X21" s="5">
        <v>1.9</v>
      </c>
      <c r="Y21" s="5">
        <v>77.8</v>
      </c>
      <c r="Z21" s="5">
        <v>55.1</v>
      </c>
      <c r="AA21" s="5">
        <v>33.2</v>
      </c>
      <c r="AB21" s="5">
        <v>21.9</v>
      </c>
      <c r="AC21" s="5">
        <v>0.744</v>
      </c>
      <c r="AD21" s="5">
        <v>8.9</v>
      </c>
      <c r="AE21" s="5">
        <v>3.9</v>
      </c>
      <c r="AF21" s="11">
        <v>15.0</v>
      </c>
      <c r="AG21" s="11">
        <v>6.0</v>
      </c>
      <c r="AH21" s="11">
        <v>106.0</v>
      </c>
      <c r="AI21" s="11">
        <v>23.4</v>
      </c>
      <c r="AJ21" s="11">
        <v>12.6</v>
      </c>
      <c r="AK21" s="11">
        <v>16.9</v>
      </c>
      <c r="AL21" s="11">
        <v>11.5</v>
      </c>
      <c r="AM21" s="11">
        <v>19.0</v>
      </c>
      <c r="AN21" s="11">
        <v>26.4</v>
      </c>
      <c r="AO21" s="11">
        <v>0.479</v>
      </c>
      <c r="AP21" s="11">
        <v>18.4</v>
      </c>
      <c r="AQ21" s="11">
        <v>0.554</v>
      </c>
      <c r="AR21" s="11">
        <v>8.0</v>
      </c>
      <c r="AS21" s="11">
        <v>0.365</v>
      </c>
      <c r="AT21" s="11">
        <v>14.1</v>
      </c>
      <c r="AU21" s="11">
        <v>18.9</v>
      </c>
      <c r="AV21" s="11">
        <v>24.5</v>
      </c>
      <c r="AW21" s="11">
        <v>33.4</v>
      </c>
      <c r="AX21" s="11">
        <v>14.8</v>
      </c>
      <c r="AY21" s="11">
        <v>5.7</v>
      </c>
      <c r="AZ21" s="11">
        <v>15.6</v>
      </c>
      <c r="BA21" s="11">
        <v>15.8</v>
      </c>
      <c r="BB21" s="11">
        <v>74.9</v>
      </c>
    </row>
    <row r="22">
      <c r="A22" s="2" t="s">
        <v>95</v>
      </c>
      <c r="B22" s="5">
        <v>0.0</v>
      </c>
      <c r="C22" s="5">
        <v>26.0</v>
      </c>
      <c r="D22" s="5">
        <v>13.0</v>
      </c>
      <c r="E22" s="5">
        <v>14.43</v>
      </c>
      <c r="F22" s="5">
        <v>6.64</v>
      </c>
      <c r="G22" s="5">
        <v>108.6</v>
      </c>
      <c r="H22" s="5">
        <v>2.0</v>
      </c>
      <c r="I22" s="5">
        <v>0.0</v>
      </c>
      <c r="J22" s="5">
        <v>28.8</v>
      </c>
      <c r="K22" s="5">
        <v>60.2</v>
      </c>
      <c r="L22" s="5">
        <v>0.48</v>
      </c>
      <c r="M22" s="5">
        <v>22.7</v>
      </c>
      <c r="N22" s="5">
        <v>42.7</v>
      </c>
      <c r="O22" s="5">
        <v>0.531</v>
      </c>
      <c r="P22" s="5">
        <v>6.2</v>
      </c>
      <c r="Q22" s="5">
        <v>0.353</v>
      </c>
      <c r="R22" s="5">
        <v>0.748</v>
      </c>
      <c r="S22" s="5">
        <v>10.4</v>
      </c>
      <c r="T22" s="5">
        <v>25.5</v>
      </c>
      <c r="U22" s="5">
        <v>35.9</v>
      </c>
      <c r="V22" s="5">
        <v>15.9</v>
      </c>
      <c r="W22" s="5">
        <v>8.8</v>
      </c>
      <c r="X22" s="5">
        <v>4.6</v>
      </c>
      <c r="Y22" s="5">
        <v>79.9</v>
      </c>
      <c r="Z22" s="5">
        <v>60.2</v>
      </c>
      <c r="AA22" s="5">
        <v>34.3</v>
      </c>
      <c r="AB22" s="5">
        <v>25.9</v>
      </c>
      <c r="AC22" s="5">
        <v>0.741</v>
      </c>
      <c r="AD22" s="5">
        <v>11.9</v>
      </c>
      <c r="AE22" s="5">
        <v>4.1</v>
      </c>
      <c r="AF22" s="11">
        <v>8.0</v>
      </c>
      <c r="AG22" s="11">
        <v>5.0</v>
      </c>
      <c r="AH22" s="11">
        <v>98.0</v>
      </c>
      <c r="AI22" s="11">
        <v>17.4</v>
      </c>
      <c r="AJ22" s="11">
        <v>16.1</v>
      </c>
      <c r="AK22" s="11">
        <v>21.5</v>
      </c>
      <c r="AL22" s="11">
        <v>13.6</v>
      </c>
      <c r="AM22" s="11">
        <v>18.4</v>
      </c>
      <c r="AN22" s="11">
        <v>24.3</v>
      </c>
      <c r="AO22" s="11">
        <v>0.405</v>
      </c>
      <c r="AP22" s="11">
        <v>16.3</v>
      </c>
      <c r="AQ22" s="11">
        <v>0.476</v>
      </c>
      <c r="AR22" s="11">
        <v>8.0</v>
      </c>
      <c r="AS22" s="11">
        <v>0.31</v>
      </c>
      <c r="AT22" s="11">
        <v>15.5</v>
      </c>
      <c r="AU22" s="11">
        <v>20.8</v>
      </c>
      <c r="AV22" s="11">
        <v>23.1</v>
      </c>
      <c r="AW22" s="11">
        <v>34.9</v>
      </c>
      <c r="AX22" s="11">
        <v>13.5</v>
      </c>
      <c r="AY22" s="11">
        <v>7.5</v>
      </c>
      <c r="AZ22" s="11">
        <v>15.5</v>
      </c>
      <c r="BA22" s="11">
        <v>18.7</v>
      </c>
      <c r="BB22" s="11">
        <v>72.2</v>
      </c>
    </row>
    <row r="23">
      <c r="A23" s="2" t="s">
        <v>62</v>
      </c>
      <c r="B23" s="5">
        <v>0.0</v>
      </c>
      <c r="C23" s="5">
        <v>31.0</v>
      </c>
      <c r="D23" s="5">
        <v>18.0</v>
      </c>
      <c r="E23" s="5">
        <v>13.39</v>
      </c>
      <c r="F23" s="5">
        <v>0.51</v>
      </c>
      <c r="G23" s="5">
        <v>113.4</v>
      </c>
      <c r="H23" s="5">
        <v>0.0</v>
      </c>
      <c r="I23" s="5">
        <v>0.0</v>
      </c>
      <c r="J23" s="5">
        <v>28.2</v>
      </c>
      <c r="K23" s="5">
        <v>59.8</v>
      </c>
      <c r="L23" s="5">
        <v>0.472</v>
      </c>
      <c r="M23" s="5">
        <v>18.5</v>
      </c>
      <c r="N23" s="5">
        <v>33.6</v>
      </c>
      <c r="O23" s="5">
        <v>0.55</v>
      </c>
      <c r="P23" s="5">
        <v>9.8</v>
      </c>
      <c r="Q23" s="5">
        <v>0.372</v>
      </c>
      <c r="R23" s="5">
        <v>0.716</v>
      </c>
      <c r="S23" s="5">
        <v>10.5</v>
      </c>
      <c r="T23" s="5">
        <v>28.1</v>
      </c>
      <c r="U23" s="5">
        <v>38.7</v>
      </c>
      <c r="V23" s="5">
        <v>14.6</v>
      </c>
      <c r="W23" s="5">
        <v>6.8</v>
      </c>
      <c r="X23" s="5">
        <v>2.5</v>
      </c>
      <c r="Y23" s="5">
        <v>78.8</v>
      </c>
      <c r="Z23" s="5">
        <v>58.3</v>
      </c>
      <c r="AA23" s="5">
        <v>38.2</v>
      </c>
      <c r="AB23" s="5">
        <v>20.1</v>
      </c>
      <c r="AC23" s="5">
        <v>0.747</v>
      </c>
      <c r="AD23" s="5">
        <v>8.9</v>
      </c>
      <c r="AE23" s="5">
        <v>2.3</v>
      </c>
      <c r="AF23" s="11">
        <v>3.0</v>
      </c>
      <c r="AG23" s="11">
        <v>2.0</v>
      </c>
      <c r="AH23" s="11">
        <v>93.5</v>
      </c>
      <c r="AI23" s="11">
        <v>26.3</v>
      </c>
      <c r="AJ23" s="11">
        <v>12.6</v>
      </c>
      <c r="AK23" s="11">
        <v>17.5</v>
      </c>
      <c r="AL23" s="11">
        <v>11.8</v>
      </c>
      <c r="AM23" s="11">
        <v>15.9</v>
      </c>
      <c r="AN23" s="11">
        <v>23.5</v>
      </c>
      <c r="AO23" s="11">
        <v>0.402</v>
      </c>
      <c r="AP23" s="11">
        <v>17.1</v>
      </c>
      <c r="AQ23" s="11">
        <v>0.446</v>
      </c>
      <c r="AR23" s="11">
        <v>6.4</v>
      </c>
      <c r="AS23" s="11">
        <v>0.319</v>
      </c>
      <c r="AT23" s="11">
        <v>11.6</v>
      </c>
      <c r="AU23" s="11">
        <v>15.6</v>
      </c>
      <c r="AV23" s="11">
        <v>23.8</v>
      </c>
      <c r="AW23" s="11">
        <v>32.7</v>
      </c>
      <c r="AX23" s="11">
        <v>7.8</v>
      </c>
      <c r="AY23" s="11">
        <v>5.7</v>
      </c>
      <c r="AZ23" s="11">
        <v>12.8</v>
      </c>
      <c r="BA23" s="11">
        <v>16.7</v>
      </c>
      <c r="BB23" s="11">
        <v>65.0</v>
      </c>
    </row>
    <row r="24">
      <c r="A24" s="2" t="s">
        <v>63</v>
      </c>
      <c r="B24" s="5">
        <v>1.0</v>
      </c>
      <c r="C24" s="5">
        <v>26.0</v>
      </c>
      <c r="D24" s="5">
        <v>14.0</v>
      </c>
      <c r="E24" s="5">
        <v>15.61</v>
      </c>
      <c r="F24" s="5">
        <v>7.03</v>
      </c>
      <c r="G24" s="5">
        <v>110.0</v>
      </c>
      <c r="H24" s="5">
        <v>7.0</v>
      </c>
      <c r="I24" s="5">
        <v>0.0</v>
      </c>
      <c r="J24" s="5">
        <v>26.0</v>
      </c>
      <c r="K24" s="5">
        <v>57.6</v>
      </c>
      <c r="L24" s="5">
        <v>0.451</v>
      </c>
      <c r="M24" s="5">
        <v>19.1</v>
      </c>
      <c r="N24" s="5">
        <v>37.2</v>
      </c>
      <c r="O24" s="5">
        <v>0.514</v>
      </c>
      <c r="P24" s="5">
        <v>6.9</v>
      </c>
      <c r="Q24" s="5">
        <v>0.336</v>
      </c>
      <c r="R24" s="5">
        <v>0.77</v>
      </c>
      <c r="S24" s="5">
        <v>12.1</v>
      </c>
      <c r="T24" s="5">
        <v>26.6</v>
      </c>
      <c r="U24" s="5">
        <v>38.7</v>
      </c>
      <c r="V24" s="5">
        <v>14.8</v>
      </c>
      <c r="W24" s="5">
        <v>5.7</v>
      </c>
      <c r="X24" s="5">
        <v>4.5</v>
      </c>
      <c r="Y24" s="5">
        <v>72.5</v>
      </c>
      <c r="Z24" s="5">
        <v>57.6</v>
      </c>
      <c r="AA24" s="5">
        <v>37.4</v>
      </c>
      <c r="AB24" s="5">
        <v>20.2</v>
      </c>
      <c r="AC24" s="5">
        <v>0.765</v>
      </c>
      <c r="AD24" s="5">
        <v>9.2</v>
      </c>
      <c r="AE24" s="5">
        <v>3.6</v>
      </c>
      <c r="AF24" s="11">
        <v>8.0</v>
      </c>
      <c r="AG24" s="11">
        <v>6.0</v>
      </c>
      <c r="AH24" s="11">
        <v>97.0</v>
      </c>
      <c r="AI24" s="11">
        <v>20.4</v>
      </c>
      <c r="AJ24" s="11">
        <v>13.7</v>
      </c>
      <c r="AK24" s="11">
        <v>17.8</v>
      </c>
      <c r="AL24" s="11">
        <v>12.0</v>
      </c>
      <c r="AM24" s="11">
        <v>15.2</v>
      </c>
      <c r="AN24" s="11">
        <v>23.6</v>
      </c>
      <c r="AO24" s="11">
        <v>0.409</v>
      </c>
      <c r="AP24" s="11">
        <v>17.4</v>
      </c>
      <c r="AQ24" s="11">
        <v>0.467</v>
      </c>
      <c r="AR24" s="11">
        <v>6.1</v>
      </c>
      <c r="AS24" s="11">
        <v>0.304</v>
      </c>
      <c r="AT24" s="11">
        <v>10.6</v>
      </c>
      <c r="AU24" s="11">
        <v>13.9</v>
      </c>
      <c r="AV24" s="11">
        <v>21.4</v>
      </c>
      <c r="AW24" s="11">
        <v>30.6</v>
      </c>
      <c r="AX24" s="11">
        <v>11.3</v>
      </c>
      <c r="AY24" s="11">
        <v>6.1</v>
      </c>
      <c r="AZ24" s="11">
        <v>11.0</v>
      </c>
      <c r="BA24" s="11">
        <v>16.7</v>
      </c>
      <c r="BB24" s="11">
        <v>63.9</v>
      </c>
    </row>
    <row r="25">
      <c r="A25" s="2" t="s">
        <v>96</v>
      </c>
      <c r="B25" s="5">
        <v>0.0</v>
      </c>
      <c r="C25" s="5">
        <v>30.0</v>
      </c>
      <c r="D25" s="5">
        <v>18.0</v>
      </c>
      <c r="E25" s="5">
        <v>9.61</v>
      </c>
      <c r="F25" s="5">
        <v>-2.92</v>
      </c>
      <c r="G25" s="5">
        <v>117.5</v>
      </c>
      <c r="H25" s="5">
        <v>0.0</v>
      </c>
      <c r="I25" s="5">
        <v>0.0</v>
      </c>
      <c r="J25" s="5">
        <v>30.6</v>
      </c>
      <c r="K25" s="5">
        <v>63.8</v>
      </c>
      <c r="L25" s="5">
        <v>0.479</v>
      </c>
      <c r="M25" s="5">
        <v>19.8</v>
      </c>
      <c r="N25" s="5">
        <v>34.5</v>
      </c>
      <c r="O25" s="5">
        <v>0.573</v>
      </c>
      <c r="P25" s="5">
        <v>10.8</v>
      </c>
      <c r="Q25" s="5">
        <v>0.369</v>
      </c>
      <c r="R25" s="5">
        <v>0.776</v>
      </c>
      <c r="S25" s="5">
        <v>8.9</v>
      </c>
      <c r="T25" s="5">
        <v>28.1</v>
      </c>
      <c r="U25" s="5">
        <v>36.9</v>
      </c>
      <c r="V25" s="5">
        <v>14.8</v>
      </c>
      <c r="W25" s="5">
        <v>6.9</v>
      </c>
      <c r="X25" s="5">
        <v>5.4</v>
      </c>
      <c r="Y25" s="5">
        <v>84.2</v>
      </c>
      <c r="Z25" s="5">
        <v>63.0</v>
      </c>
      <c r="AA25" s="5">
        <v>38.0</v>
      </c>
      <c r="AB25" s="5">
        <v>25.1</v>
      </c>
      <c r="AC25" s="5">
        <v>0.718</v>
      </c>
      <c r="AD25" s="5">
        <v>10.4</v>
      </c>
      <c r="AE25" s="5">
        <v>2.6</v>
      </c>
      <c r="AF25" s="11">
        <v>4.0</v>
      </c>
      <c r="AG25" s="11">
        <v>0.0</v>
      </c>
      <c r="AH25" s="11">
        <v>97.8</v>
      </c>
      <c r="AI25" s="11">
        <v>29.3</v>
      </c>
      <c r="AJ25" s="11">
        <v>12.3</v>
      </c>
      <c r="AK25" s="11">
        <v>15.9</v>
      </c>
      <c r="AL25" s="11">
        <v>9.4</v>
      </c>
      <c r="AM25" s="11">
        <v>13.1</v>
      </c>
      <c r="AN25" s="11">
        <v>26.1</v>
      </c>
      <c r="AO25" s="11">
        <v>0.414</v>
      </c>
      <c r="AP25" s="11">
        <v>17.4</v>
      </c>
      <c r="AQ25" s="11">
        <v>0.459</v>
      </c>
      <c r="AR25" s="11">
        <v>8.7</v>
      </c>
      <c r="AS25" s="11">
        <v>0.346</v>
      </c>
      <c r="AT25" s="11">
        <v>9.3</v>
      </c>
      <c r="AU25" s="11">
        <v>12.9</v>
      </c>
      <c r="AV25" s="11">
        <v>26.1</v>
      </c>
      <c r="AW25" s="11">
        <v>36.5</v>
      </c>
      <c r="AX25" s="11">
        <v>11.9</v>
      </c>
      <c r="AY25" s="11">
        <v>5.1</v>
      </c>
      <c r="AZ25" s="11">
        <v>12.9</v>
      </c>
      <c r="BA25" s="11">
        <v>15.0</v>
      </c>
      <c r="BB25" s="11">
        <v>70.1</v>
      </c>
    </row>
    <row r="26">
      <c r="A26" s="2" t="s">
        <v>64</v>
      </c>
      <c r="B26" s="5">
        <v>1.0</v>
      </c>
      <c r="C26" s="5">
        <v>23.0</v>
      </c>
      <c r="D26" s="5">
        <v>11.0</v>
      </c>
      <c r="E26" s="5">
        <v>21.9</v>
      </c>
      <c r="F26" s="5">
        <v>8.14</v>
      </c>
      <c r="G26" s="5">
        <v>108.0</v>
      </c>
      <c r="H26" s="5">
        <v>5.0</v>
      </c>
      <c r="I26" s="5">
        <v>0.0</v>
      </c>
      <c r="J26" s="5">
        <v>25.5</v>
      </c>
      <c r="K26" s="5">
        <v>58.5</v>
      </c>
      <c r="L26" s="5">
        <v>0.437</v>
      </c>
      <c r="M26" s="5">
        <v>17.8</v>
      </c>
      <c r="N26" s="5">
        <v>34.9</v>
      </c>
      <c r="O26" s="5">
        <v>0.509</v>
      </c>
      <c r="P26" s="5">
        <v>7.8</v>
      </c>
      <c r="Q26" s="5">
        <v>0.329</v>
      </c>
      <c r="R26" s="5">
        <v>0.714</v>
      </c>
      <c r="S26" s="5">
        <v>13.0</v>
      </c>
      <c r="T26" s="5">
        <v>25.7</v>
      </c>
      <c r="U26" s="5">
        <v>38.7</v>
      </c>
      <c r="V26" s="5">
        <v>16.9</v>
      </c>
      <c r="W26" s="5">
        <v>8.3</v>
      </c>
      <c r="X26" s="5">
        <v>3.6</v>
      </c>
      <c r="Y26" s="5">
        <v>71.8</v>
      </c>
      <c r="Z26" s="5">
        <v>52.8</v>
      </c>
      <c r="AA26" s="5">
        <v>30.8</v>
      </c>
      <c r="AB26" s="5">
        <v>22.0</v>
      </c>
      <c r="AC26" s="5">
        <v>0.722</v>
      </c>
      <c r="AD26" s="5">
        <v>9.5</v>
      </c>
      <c r="AE26" s="5">
        <v>3.0</v>
      </c>
      <c r="AF26" s="11">
        <v>10.0</v>
      </c>
      <c r="AG26" s="11">
        <v>7.0</v>
      </c>
      <c r="AH26" s="11">
        <v>87.3</v>
      </c>
      <c r="AI26" s="11">
        <v>23.6</v>
      </c>
      <c r="AJ26" s="11">
        <v>12.9</v>
      </c>
      <c r="AK26" s="11">
        <v>18.1</v>
      </c>
      <c r="AL26" s="11">
        <v>12.1</v>
      </c>
      <c r="AM26" s="11">
        <v>16.8</v>
      </c>
      <c r="AN26" s="11">
        <v>19.5</v>
      </c>
      <c r="AO26" s="11">
        <v>0.369</v>
      </c>
      <c r="AP26" s="11">
        <v>13.7</v>
      </c>
      <c r="AQ26" s="11">
        <v>0.446</v>
      </c>
      <c r="AR26" s="11">
        <v>5.8</v>
      </c>
      <c r="AS26" s="11">
        <v>0.262</v>
      </c>
      <c r="AT26" s="11">
        <v>13.3</v>
      </c>
      <c r="AU26" s="11">
        <v>18.4</v>
      </c>
      <c r="AV26" s="11">
        <v>22.4</v>
      </c>
      <c r="AW26" s="11">
        <v>31.8</v>
      </c>
      <c r="AX26" s="11">
        <v>9.8</v>
      </c>
      <c r="AY26" s="11">
        <v>6.8</v>
      </c>
      <c r="AZ26" s="11">
        <v>14.8</v>
      </c>
      <c r="BA26" s="11">
        <v>17.8</v>
      </c>
      <c r="BB26" s="11">
        <v>58.0</v>
      </c>
    </row>
    <row r="27">
      <c r="A27" s="2" t="s">
        <v>97</v>
      </c>
      <c r="B27" s="5">
        <v>0.0</v>
      </c>
      <c r="C27" s="5">
        <v>26.0</v>
      </c>
      <c r="D27" s="5">
        <v>13.0</v>
      </c>
      <c r="E27" s="5">
        <v>4.12</v>
      </c>
      <c r="F27" s="5">
        <v>-0.92</v>
      </c>
      <c r="G27" s="5">
        <v>112.2</v>
      </c>
      <c r="H27" s="5">
        <v>1.0</v>
      </c>
      <c r="I27" s="5">
        <v>0.0</v>
      </c>
      <c r="J27" s="5">
        <v>28.1</v>
      </c>
      <c r="K27" s="5">
        <v>58.1</v>
      </c>
      <c r="L27" s="5">
        <v>0.484</v>
      </c>
      <c r="M27" s="5">
        <v>21.1</v>
      </c>
      <c r="N27" s="5">
        <v>39.4</v>
      </c>
      <c r="O27" s="5">
        <v>0.535</v>
      </c>
      <c r="P27" s="5">
        <v>7.1</v>
      </c>
      <c r="Q27" s="5">
        <v>0.378</v>
      </c>
      <c r="R27" s="5">
        <v>0.684</v>
      </c>
      <c r="S27" s="5">
        <v>11.2</v>
      </c>
      <c r="T27" s="5">
        <v>25.6</v>
      </c>
      <c r="U27" s="5">
        <v>36.8</v>
      </c>
      <c r="V27" s="5">
        <v>14.5</v>
      </c>
      <c r="W27" s="5">
        <v>7.2</v>
      </c>
      <c r="X27" s="5">
        <v>3.1</v>
      </c>
      <c r="Y27" s="5">
        <v>78.0</v>
      </c>
      <c r="Z27" s="5">
        <v>57.5</v>
      </c>
      <c r="AA27" s="5">
        <v>40.1</v>
      </c>
      <c r="AB27" s="5">
        <v>17.5</v>
      </c>
      <c r="AC27" s="5">
        <v>0.708</v>
      </c>
      <c r="AD27" s="5">
        <v>9.0</v>
      </c>
      <c r="AE27" s="5">
        <v>3.1</v>
      </c>
      <c r="AF27" s="11">
        <v>7.0</v>
      </c>
      <c r="AG27" s="11">
        <v>5.0</v>
      </c>
      <c r="AH27" s="11">
        <v>100.4</v>
      </c>
      <c r="AI27" s="11">
        <v>18.7</v>
      </c>
      <c r="AJ27" s="11">
        <v>14.7</v>
      </c>
      <c r="AK27" s="11">
        <v>21.5</v>
      </c>
      <c r="AL27" s="11">
        <v>12.2</v>
      </c>
      <c r="AM27" s="11">
        <v>16.9</v>
      </c>
      <c r="AN27" s="11">
        <v>25.4</v>
      </c>
      <c r="AO27" s="11">
        <v>0.442</v>
      </c>
      <c r="AP27" s="11">
        <v>19.5</v>
      </c>
      <c r="AQ27" s="11">
        <v>0.486</v>
      </c>
      <c r="AR27" s="11">
        <v>5.9</v>
      </c>
      <c r="AS27" s="11">
        <v>0.339</v>
      </c>
      <c r="AT27" s="11">
        <v>13.1</v>
      </c>
      <c r="AU27" s="11">
        <v>18.5</v>
      </c>
      <c r="AV27" s="11">
        <v>21.4</v>
      </c>
      <c r="AW27" s="11">
        <v>30.4</v>
      </c>
      <c r="AX27" s="11">
        <v>10.5</v>
      </c>
      <c r="AY27" s="11">
        <v>6.5</v>
      </c>
      <c r="AZ27" s="11">
        <v>12.4</v>
      </c>
      <c r="BA27" s="11">
        <v>18.4</v>
      </c>
      <c r="BB27" s="11">
        <v>69.8</v>
      </c>
    </row>
    <row r="28">
      <c r="A28" s="2" t="s">
        <v>65</v>
      </c>
      <c r="B28" s="5">
        <v>1.0</v>
      </c>
      <c r="C28" s="5">
        <v>21.0</v>
      </c>
      <c r="D28" s="5">
        <v>12.0</v>
      </c>
      <c r="E28" s="5">
        <v>15.24</v>
      </c>
      <c r="F28" s="5">
        <v>8.21</v>
      </c>
      <c r="G28" s="5">
        <v>111.4</v>
      </c>
      <c r="H28" s="5">
        <v>6.0</v>
      </c>
      <c r="I28" s="5">
        <v>0.0</v>
      </c>
      <c r="J28" s="5">
        <v>27.5</v>
      </c>
      <c r="K28" s="5">
        <v>60.0</v>
      </c>
      <c r="L28" s="5">
        <v>0.459</v>
      </c>
      <c r="M28" s="5">
        <v>21.1</v>
      </c>
      <c r="N28" s="5">
        <v>41.9</v>
      </c>
      <c r="O28" s="5">
        <v>0.504</v>
      </c>
      <c r="P28" s="5">
        <v>6.4</v>
      </c>
      <c r="Q28" s="5">
        <v>0.354</v>
      </c>
      <c r="R28" s="5">
        <v>0.703</v>
      </c>
      <c r="S28" s="5">
        <v>13.6</v>
      </c>
      <c r="T28" s="5">
        <v>25.4</v>
      </c>
      <c r="U28" s="5">
        <v>39.0</v>
      </c>
      <c r="V28" s="5">
        <v>15.3</v>
      </c>
      <c r="W28" s="5">
        <v>6.5</v>
      </c>
      <c r="X28" s="5">
        <v>3.8</v>
      </c>
      <c r="Y28" s="5">
        <v>75.1</v>
      </c>
      <c r="Z28" s="5">
        <v>56.8</v>
      </c>
      <c r="AA28" s="5">
        <v>36.8</v>
      </c>
      <c r="AB28" s="5">
        <v>20.0</v>
      </c>
      <c r="AC28" s="5">
        <v>0.744</v>
      </c>
      <c r="AD28" s="5">
        <v>8.7</v>
      </c>
      <c r="AE28" s="5">
        <v>2.2</v>
      </c>
      <c r="AF28" s="11">
        <v>11.0</v>
      </c>
      <c r="AG28" s="11">
        <v>6.0</v>
      </c>
      <c r="AH28" s="11">
        <v>101.0</v>
      </c>
      <c r="AI28" s="11">
        <v>18.0</v>
      </c>
      <c r="AJ28" s="11">
        <v>13.7</v>
      </c>
      <c r="AK28" s="11">
        <v>19.5</v>
      </c>
      <c r="AL28" s="11">
        <v>11.7</v>
      </c>
      <c r="AM28" s="11">
        <v>16.1</v>
      </c>
      <c r="AN28" s="11">
        <v>24.4</v>
      </c>
      <c r="AO28" s="11">
        <v>0.429</v>
      </c>
      <c r="AP28" s="11">
        <v>17.8</v>
      </c>
      <c r="AQ28" s="11">
        <v>0.483</v>
      </c>
      <c r="AR28" s="11">
        <v>6.6</v>
      </c>
      <c r="AS28" s="11">
        <v>0.331</v>
      </c>
      <c r="AT28" s="11">
        <v>12.7</v>
      </c>
      <c r="AU28" s="11">
        <v>17.0</v>
      </c>
      <c r="AV28" s="11">
        <v>21.5</v>
      </c>
      <c r="AW28" s="11">
        <v>30.2</v>
      </c>
      <c r="AX28" s="11">
        <v>11.7</v>
      </c>
      <c r="AY28" s="11">
        <v>5.9</v>
      </c>
      <c r="AZ28" s="11">
        <v>11.3</v>
      </c>
      <c r="BA28" s="11">
        <v>17.1</v>
      </c>
      <c r="BB28" s="11">
        <v>68.0</v>
      </c>
    </row>
    <row r="29">
      <c r="A29" s="2" t="s">
        <v>98</v>
      </c>
      <c r="B29" s="5">
        <v>1.0</v>
      </c>
      <c r="C29" s="5">
        <v>21.0</v>
      </c>
      <c r="D29" s="5">
        <v>13.0</v>
      </c>
      <c r="E29" s="5">
        <v>12.88</v>
      </c>
      <c r="F29" s="5">
        <v>6.1</v>
      </c>
      <c r="G29" s="5">
        <v>112.1</v>
      </c>
      <c r="H29" s="5">
        <v>3.0</v>
      </c>
      <c r="I29" s="5">
        <v>0.0</v>
      </c>
      <c r="J29" s="5">
        <v>27.5</v>
      </c>
      <c r="K29" s="5">
        <v>59.9</v>
      </c>
      <c r="L29" s="5">
        <v>0.459</v>
      </c>
      <c r="M29" s="5">
        <v>20.8</v>
      </c>
      <c r="N29" s="5">
        <v>41.0</v>
      </c>
      <c r="O29" s="5">
        <v>0.509</v>
      </c>
      <c r="P29" s="5">
        <v>6.7</v>
      </c>
      <c r="Q29" s="5">
        <v>0.351</v>
      </c>
      <c r="R29" s="5">
        <v>0.745</v>
      </c>
      <c r="S29" s="5">
        <v>12.3</v>
      </c>
      <c r="T29" s="5">
        <v>26.1</v>
      </c>
      <c r="U29" s="5">
        <v>38.3</v>
      </c>
      <c r="V29" s="5">
        <v>14.7</v>
      </c>
      <c r="W29" s="5">
        <v>6.9</v>
      </c>
      <c r="X29" s="5">
        <v>4.6</v>
      </c>
      <c r="Y29" s="5">
        <v>78.1</v>
      </c>
      <c r="Z29" s="5">
        <v>59.9</v>
      </c>
      <c r="AA29" s="5">
        <v>39.6</v>
      </c>
      <c r="AB29" s="5">
        <v>20.3</v>
      </c>
      <c r="AC29" s="5">
        <v>0.744</v>
      </c>
      <c r="AD29" s="5">
        <v>9.4</v>
      </c>
      <c r="AE29" s="5">
        <v>3.9</v>
      </c>
      <c r="AF29" s="11">
        <v>11.0</v>
      </c>
      <c r="AG29" s="11">
        <v>7.0</v>
      </c>
      <c r="AH29" s="11">
        <v>102.3</v>
      </c>
      <c r="AI29" s="11">
        <v>18.9</v>
      </c>
      <c r="AJ29" s="11">
        <v>16.4</v>
      </c>
      <c r="AK29" s="11">
        <v>22.1</v>
      </c>
      <c r="AL29" s="11">
        <v>11.8</v>
      </c>
      <c r="AM29" s="11">
        <v>15.0</v>
      </c>
      <c r="AN29" s="11">
        <v>26.5</v>
      </c>
      <c r="AO29" s="11">
        <v>0.443</v>
      </c>
      <c r="AP29" s="11">
        <v>19.7</v>
      </c>
      <c r="AQ29" s="11">
        <v>0.496</v>
      </c>
      <c r="AR29" s="11">
        <v>6.9</v>
      </c>
      <c r="AS29" s="11">
        <v>0.339</v>
      </c>
      <c r="AT29" s="11">
        <v>11.4</v>
      </c>
      <c r="AU29" s="11">
        <v>15.3</v>
      </c>
      <c r="AV29" s="11">
        <v>22.5</v>
      </c>
      <c r="AW29" s="11">
        <v>31.9</v>
      </c>
      <c r="AX29" s="11">
        <v>12.8</v>
      </c>
      <c r="AY29" s="11">
        <v>6.0</v>
      </c>
      <c r="AZ29" s="11">
        <v>11.8</v>
      </c>
      <c r="BA29" s="11">
        <v>18.3</v>
      </c>
      <c r="BB29" s="11">
        <v>71.3</v>
      </c>
    </row>
    <row r="30">
      <c r="A30" s="2" t="s">
        <v>66</v>
      </c>
      <c r="B30" s="5">
        <v>1.0</v>
      </c>
      <c r="C30" s="5">
        <v>23.0</v>
      </c>
      <c r="D30" s="5">
        <v>11.0</v>
      </c>
      <c r="E30" s="5">
        <v>16.31</v>
      </c>
      <c r="F30" s="5">
        <v>9.84</v>
      </c>
      <c r="G30" s="5">
        <v>105.1</v>
      </c>
      <c r="H30" s="5">
        <v>2.0</v>
      </c>
      <c r="I30" s="5">
        <v>0.0</v>
      </c>
      <c r="J30" s="5">
        <v>26.2</v>
      </c>
      <c r="K30" s="5">
        <v>57.8</v>
      </c>
      <c r="L30" s="5">
        <v>0.453</v>
      </c>
      <c r="M30" s="5">
        <v>19.1</v>
      </c>
      <c r="N30" s="5">
        <v>36.8</v>
      </c>
      <c r="O30" s="5">
        <v>0.518</v>
      </c>
      <c r="P30" s="5">
        <v>7.1</v>
      </c>
      <c r="Q30" s="5">
        <v>0.34</v>
      </c>
      <c r="R30" s="5">
        <v>0.75</v>
      </c>
      <c r="S30" s="5">
        <v>10.4</v>
      </c>
      <c r="T30" s="5">
        <v>25.3</v>
      </c>
      <c r="U30" s="5">
        <v>35.6</v>
      </c>
      <c r="V30" s="5">
        <v>16.8</v>
      </c>
      <c r="W30" s="5">
        <v>7.7</v>
      </c>
      <c r="X30" s="5">
        <v>2.8</v>
      </c>
      <c r="Y30" s="5">
        <v>75.5</v>
      </c>
      <c r="Z30" s="5">
        <v>57.4</v>
      </c>
      <c r="AA30" s="5">
        <v>36.3</v>
      </c>
      <c r="AB30" s="5">
        <v>21.1</v>
      </c>
      <c r="AC30" s="5">
        <v>0.692</v>
      </c>
      <c r="AD30" s="5">
        <v>10.4</v>
      </c>
      <c r="AE30" s="5">
        <v>3.9</v>
      </c>
      <c r="AF30" s="11">
        <v>9.0</v>
      </c>
      <c r="AG30" s="11">
        <v>7.0</v>
      </c>
      <c r="AH30" s="11">
        <v>96.1</v>
      </c>
      <c r="AI30" s="11">
        <v>20.9</v>
      </c>
      <c r="AJ30" s="11">
        <v>16.0</v>
      </c>
      <c r="AK30" s="11">
        <v>21.3</v>
      </c>
      <c r="AL30" s="11">
        <v>14.3</v>
      </c>
      <c r="AM30" s="11">
        <v>17.7</v>
      </c>
      <c r="AN30" s="11">
        <v>24.1</v>
      </c>
      <c r="AO30" s="11">
        <v>0.419</v>
      </c>
      <c r="AP30" s="11">
        <v>17.7</v>
      </c>
      <c r="AQ30" s="11">
        <v>0.488</v>
      </c>
      <c r="AR30" s="11">
        <v>6.3</v>
      </c>
      <c r="AS30" s="11">
        <v>0.301</v>
      </c>
      <c r="AT30" s="11">
        <v>14.6</v>
      </c>
      <c r="AU30" s="11">
        <v>21.0</v>
      </c>
      <c r="AV30" s="11">
        <v>23.0</v>
      </c>
      <c r="AW30" s="11">
        <v>33.4</v>
      </c>
      <c r="AX30" s="11">
        <v>13.5</v>
      </c>
      <c r="AY30" s="11">
        <v>7.5</v>
      </c>
      <c r="AZ30" s="11">
        <v>14.8</v>
      </c>
      <c r="BA30" s="11">
        <v>18.6</v>
      </c>
      <c r="BB30" s="11">
        <v>69.0</v>
      </c>
    </row>
    <row r="31">
      <c r="A31" s="2" t="s">
        <v>99</v>
      </c>
      <c r="B31" s="5">
        <v>0.0</v>
      </c>
      <c r="C31" s="5">
        <v>25.0</v>
      </c>
      <c r="D31" s="5">
        <v>15.0</v>
      </c>
      <c r="E31" s="5">
        <v>2.4</v>
      </c>
      <c r="F31" s="5">
        <v>-1.7</v>
      </c>
      <c r="G31" s="5">
        <v>108.5</v>
      </c>
      <c r="H31" s="5">
        <v>1.0</v>
      </c>
      <c r="I31" s="5">
        <v>0.0</v>
      </c>
      <c r="J31" s="5">
        <v>25.1</v>
      </c>
      <c r="K31" s="5">
        <v>53.6</v>
      </c>
      <c r="L31" s="5">
        <v>0.469</v>
      </c>
      <c r="M31" s="5">
        <v>18.9</v>
      </c>
      <c r="N31" s="5">
        <v>35.3</v>
      </c>
      <c r="O31" s="5">
        <v>0.536</v>
      </c>
      <c r="P31" s="5">
        <v>6.2</v>
      </c>
      <c r="Q31" s="5">
        <v>0.338</v>
      </c>
      <c r="R31" s="5">
        <v>0.759</v>
      </c>
      <c r="S31" s="5">
        <v>8.3</v>
      </c>
      <c r="T31" s="5">
        <v>24.8</v>
      </c>
      <c r="U31" s="5">
        <v>33.1</v>
      </c>
      <c r="V31" s="5">
        <v>12.5</v>
      </c>
      <c r="W31" s="5">
        <v>6.5</v>
      </c>
      <c r="X31" s="5">
        <v>3.0</v>
      </c>
      <c r="Y31" s="5">
        <v>74.2</v>
      </c>
      <c r="Z31" s="5">
        <v>53.8</v>
      </c>
      <c r="AA31" s="5">
        <v>35.0</v>
      </c>
      <c r="AB31" s="5">
        <v>18.8</v>
      </c>
      <c r="AC31" s="5">
        <v>0.749</v>
      </c>
      <c r="AD31" s="5">
        <v>7.8</v>
      </c>
      <c r="AE31" s="5">
        <v>2.0</v>
      </c>
      <c r="AF31" s="11">
        <v>9.0</v>
      </c>
      <c r="AG31" s="11">
        <v>3.0</v>
      </c>
      <c r="AH31" s="11">
        <v>97.4</v>
      </c>
      <c r="AI31" s="11">
        <v>18.3</v>
      </c>
      <c r="AJ31" s="11">
        <v>17.8</v>
      </c>
      <c r="AK31" s="11">
        <v>23.4</v>
      </c>
      <c r="AL31" s="11">
        <v>11.7</v>
      </c>
      <c r="AM31" s="11">
        <v>18.5</v>
      </c>
      <c r="AN31" s="11">
        <v>23.0</v>
      </c>
      <c r="AO31" s="11">
        <v>0.428</v>
      </c>
      <c r="AP31" s="11">
        <v>16.6</v>
      </c>
      <c r="AQ31" s="11">
        <v>0.474</v>
      </c>
      <c r="AR31" s="11">
        <v>6.4</v>
      </c>
      <c r="AS31" s="11">
        <v>0.341</v>
      </c>
      <c r="AT31" s="11">
        <v>14.1</v>
      </c>
      <c r="AU31" s="11">
        <v>18.9</v>
      </c>
      <c r="AV31" s="11">
        <v>22.9</v>
      </c>
      <c r="AW31" s="11">
        <v>30.7</v>
      </c>
      <c r="AX31" s="11">
        <v>8.9</v>
      </c>
      <c r="AY31" s="11">
        <v>5.5</v>
      </c>
      <c r="AZ31" s="11">
        <v>13.7</v>
      </c>
      <c r="BA31" s="11">
        <v>20.6</v>
      </c>
      <c r="BB31" s="11">
        <v>66.6</v>
      </c>
    </row>
    <row r="32">
      <c r="A32" s="2" t="s">
        <v>67</v>
      </c>
      <c r="B32" s="5">
        <v>1.0</v>
      </c>
      <c r="C32" s="5">
        <v>19.0</v>
      </c>
      <c r="D32" s="5">
        <v>11.0</v>
      </c>
      <c r="E32" s="5">
        <v>14.06</v>
      </c>
      <c r="F32" s="5">
        <v>11.23</v>
      </c>
      <c r="G32" s="5">
        <v>106.0</v>
      </c>
      <c r="H32" s="5">
        <v>8.0</v>
      </c>
      <c r="I32" s="5">
        <v>0.0</v>
      </c>
      <c r="J32" s="5">
        <v>25.7</v>
      </c>
      <c r="K32" s="5">
        <v>57.2</v>
      </c>
      <c r="L32" s="5">
        <v>0.45</v>
      </c>
      <c r="M32" s="5">
        <v>18.3</v>
      </c>
      <c r="N32" s="5">
        <v>38.3</v>
      </c>
      <c r="O32" s="5">
        <v>0.477</v>
      </c>
      <c r="P32" s="5">
        <v>7.5</v>
      </c>
      <c r="Q32" s="5">
        <v>0.395</v>
      </c>
      <c r="R32" s="5">
        <v>0.762</v>
      </c>
      <c r="S32" s="5">
        <v>8.9</v>
      </c>
      <c r="T32" s="5">
        <v>26.8</v>
      </c>
      <c r="U32" s="5">
        <v>35.7</v>
      </c>
      <c r="V32" s="5">
        <v>14.8</v>
      </c>
      <c r="W32" s="5">
        <v>4.6</v>
      </c>
      <c r="X32" s="5">
        <v>2.9</v>
      </c>
      <c r="Y32" s="5">
        <v>70.2</v>
      </c>
      <c r="Z32" s="5">
        <v>57.7</v>
      </c>
      <c r="AA32" s="5">
        <v>35.6</v>
      </c>
      <c r="AB32" s="5">
        <v>22.1</v>
      </c>
      <c r="AC32" s="5">
        <v>0.721</v>
      </c>
      <c r="AD32" s="5">
        <v>9.0</v>
      </c>
      <c r="AE32" s="5">
        <v>3.6</v>
      </c>
      <c r="AF32" s="11">
        <v>12.0</v>
      </c>
      <c r="AG32" s="11">
        <v>8.0</v>
      </c>
      <c r="AH32" s="11">
        <v>101.8</v>
      </c>
      <c r="AI32" s="11">
        <v>18.9</v>
      </c>
      <c r="AJ32" s="11">
        <v>11.3</v>
      </c>
      <c r="AK32" s="11">
        <v>14.8</v>
      </c>
      <c r="AL32" s="11">
        <v>10.9</v>
      </c>
      <c r="AM32" s="11">
        <v>16.5</v>
      </c>
      <c r="AN32" s="11">
        <v>24.3</v>
      </c>
      <c r="AO32" s="11">
        <v>0.42</v>
      </c>
      <c r="AP32" s="11">
        <v>17.3</v>
      </c>
      <c r="AQ32" s="11">
        <v>0.486</v>
      </c>
      <c r="AR32" s="11">
        <v>7.0</v>
      </c>
      <c r="AS32" s="11">
        <v>0.315</v>
      </c>
      <c r="AT32" s="11">
        <v>11.9</v>
      </c>
      <c r="AU32" s="11">
        <v>16.5</v>
      </c>
      <c r="AV32" s="11">
        <v>23.6</v>
      </c>
      <c r="AW32" s="11">
        <v>32.6</v>
      </c>
      <c r="AX32" s="11">
        <v>12.7</v>
      </c>
      <c r="AY32" s="11">
        <v>5.7</v>
      </c>
      <c r="AZ32" s="11">
        <v>9.7</v>
      </c>
      <c r="BA32" s="11">
        <v>16.0</v>
      </c>
      <c r="BB32" s="11">
        <v>67.4</v>
      </c>
    </row>
    <row r="33">
      <c r="A33" s="2" t="s">
        <v>100</v>
      </c>
      <c r="B33" s="5">
        <v>1.0</v>
      </c>
      <c r="C33" s="5">
        <v>22.0</v>
      </c>
      <c r="D33" s="5">
        <v>14.0</v>
      </c>
      <c r="E33" s="5">
        <v>13.76</v>
      </c>
      <c r="F33" s="5">
        <v>8.23</v>
      </c>
      <c r="G33" s="5">
        <v>106.0</v>
      </c>
      <c r="H33" s="5">
        <v>5.0</v>
      </c>
      <c r="I33" s="5">
        <v>0.0</v>
      </c>
      <c r="J33" s="5">
        <v>26.0</v>
      </c>
      <c r="K33" s="5">
        <v>56.9</v>
      </c>
      <c r="L33" s="5">
        <v>0.457</v>
      </c>
      <c r="M33" s="5">
        <v>19.5</v>
      </c>
      <c r="N33" s="5">
        <v>38.1</v>
      </c>
      <c r="O33" s="5">
        <v>0.511</v>
      </c>
      <c r="P33" s="5">
        <v>6.5</v>
      </c>
      <c r="Q33" s="5">
        <v>0.345</v>
      </c>
      <c r="R33" s="5">
        <v>0.744</v>
      </c>
      <c r="S33" s="5">
        <v>9.4</v>
      </c>
      <c r="T33" s="5">
        <v>25.8</v>
      </c>
      <c r="U33" s="5">
        <v>35.3</v>
      </c>
      <c r="V33" s="5">
        <v>13.4</v>
      </c>
      <c r="W33" s="5">
        <v>7.0</v>
      </c>
      <c r="X33" s="5">
        <v>5.2</v>
      </c>
      <c r="Y33" s="5">
        <v>72.8</v>
      </c>
      <c r="Z33" s="5">
        <v>60.1</v>
      </c>
      <c r="AA33" s="5">
        <v>37.6</v>
      </c>
      <c r="AB33" s="5">
        <v>22.5</v>
      </c>
      <c r="AC33" s="5">
        <v>0.719</v>
      </c>
      <c r="AD33" s="5">
        <v>12.7</v>
      </c>
      <c r="AE33" s="5">
        <v>3.0</v>
      </c>
      <c r="AF33" s="11">
        <v>10.0</v>
      </c>
      <c r="AG33" s="11">
        <v>6.0</v>
      </c>
      <c r="AH33" s="11">
        <v>97.9</v>
      </c>
      <c r="AI33" s="11">
        <v>18.8</v>
      </c>
      <c r="AJ33" s="11">
        <v>14.3</v>
      </c>
      <c r="AK33" s="11">
        <v>19.3</v>
      </c>
      <c r="AL33" s="11">
        <v>12.5</v>
      </c>
      <c r="AM33" s="11">
        <v>17.2</v>
      </c>
      <c r="AN33" s="11">
        <v>23.4</v>
      </c>
      <c r="AO33" s="11">
        <v>0.39</v>
      </c>
      <c r="AP33" s="11">
        <v>15.9</v>
      </c>
      <c r="AQ33" s="11">
        <v>0.424</v>
      </c>
      <c r="AR33" s="11">
        <v>7.5</v>
      </c>
      <c r="AS33" s="11">
        <v>0.334</v>
      </c>
      <c r="AT33" s="11">
        <v>12.9</v>
      </c>
      <c r="AU33" s="11">
        <v>17.9</v>
      </c>
      <c r="AV33" s="11">
        <v>23.1</v>
      </c>
      <c r="AW33" s="11">
        <v>35.8</v>
      </c>
      <c r="AX33" s="11">
        <v>13.2</v>
      </c>
      <c r="AY33" s="11">
        <v>6.8</v>
      </c>
      <c r="AZ33" s="11">
        <v>12.5</v>
      </c>
      <c r="BA33" s="11">
        <v>17.7</v>
      </c>
      <c r="BB33" s="11">
        <v>67.3</v>
      </c>
    </row>
    <row r="34">
      <c r="A34" s="2" t="s">
        <v>68</v>
      </c>
      <c r="B34" s="5">
        <v>1.0</v>
      </c>
      <c r="C34" s="5">
        <v>28.0</v>
      </c>
      <c r="D34" s="5">
        <v>17.0</v>
      </c>
      <c r="E34" s="5">
        <v>17.28</v>
      </c>
      <c r="F34" s="5">
        <v>7.93</v>
      </c>
      <c r="G34" s="5">
        <v>113.2</v>
      </c>
      <c r="H34" s="5">
        <v>2.0</v>
      </c>
      <c r="I34" s="5">
        <v>0.0</v>
      </c>
      <c r="J34" s="5">
        <v>29.6</v>
      </c>
      <c r="K34" s="5">
        <v>60.8</v>
      </c>
      <c r="L34" s="5">
        <v>0.487</v>
      </c>
      <c r="M34" s="5">
        <v>20.8</v>
      </c>
      <c r="N34" s="5">
        <v>35.3</v>
      </c>
      <c r="O34" s="5">
        <v>0.588</v>
      </c>
      <c r="P34" s="5">
        <v>8.9</v>
      </c>
      <c r="Q34" s="5">
        <v>0.348</v>
      </c>
      <c r="R34" s="5">
        <v>0.721</v>
      </c>
      <c r="S34" s="5">
        <v>8.9</v>
      </c>
      <c r="T34" s="5">
        <v>23.0</v>
      </c>
      <c r="U34" s="5">
        <v>31.9</v>
      </c>
      <c r="V34" s="5">
        <v>17.6</v>
      </c>
      <c r="W34" s="5">
        <v>9.4</v>
      </c>
      <c r="X34" s="5">
        <v>3.1</v>
      </c>
      <c r="Y34" s="5">
        <v>79.9</v>
      </c>
      <c r="Z34" s="5">
        <v>57.6</v>
      </c>
      <c r="AA34" s="5">
        <v>36.0</v>
      </c>
      <c r="AB34" s="5">
        <v>21.6</v>
      </c>
      <c r="AC34" s="5">
        <v>0.698</v>
      </c>
      <c r="AD34" s="5">
        <v>10.9</v>
      </c>
      <c r="AE34" s="5">
        <v>3.4</v>
      </c>
      <c r="AF34" s="11">
        <v>6.0</v>
      </c>
      <c r="AG34" s="11">
        <v>3.0</v>
      </c>
      <c r="AH34" s="11">
        <v>100.0</v>
      </c>
      <c r="AI34" s="11">
        <v>25.4</v>
      </c>
      <c r="AJ34" s="11">
        <v>11.9</v>
      </c>
      <c r="AK34" s="11">
        <v>16.4</v>
      </c>
      <c r="AL34" s="11">
        <v>10.7</v>
      </c>
      <c r="AM34" s="11">
        <v>16.3</v>
      </c>
      <c r="AN34" s="11">
        <v>25.6</v>
      </c>
      <c r="AO34" s="11">
        <v>0.445</v>
      </c>
      <c r="AP34" s="11">
        <v>18.0</v>
      </c>
      <c r="AQ34" s="11">
        <v>0.5</v>
      </c>
      <c r="AR34" s="11">
        <v>7.6</v>
      </c>
      <c r="AS34" s="11">
        <v>0.352</v>
      </c>
      <c r="AT34" s="11">
        <v>11.7</v>
      </c>
      <c r="AU34" s="11">
        <v>16.7</v>
      </c>
      <c r="AV34" s="11">
        <v>24.7</v>
      </c>
      <c r="AW34" s="11">
        <v>35.6</v>
      </c>
      <c r="AX34" s="11">
        <v>15.0</v>
      </c>
      <c r="AY34" s="11">
        <v>5.6</v>
      </c>
      <c r="AZ34" s="11">
        <v>16.1</v>
      </c>
      <c r="BA34" s="11">
        <v>15.2</v>
      </c>
      <c r="BB34" s="11">
        <v>70.6</v>
      </c>
    </row>
    <row r="35">
      <c r="A35" s="2" t="s">
        <v>101</v>
      </c>
      <c r="B35" s="5">
        <v>0.0</v>
      </c>
      <c r="C35" s="5">
        <v>23.0</v>
      </c>
      <c r="D35" s="5">
        <v>14.0</v>
      </c>
      <c r="E35" s="5">
        <v>1.76</v>
      </c>
      <c r="F35" s="5">
        <v>-3.63</v>
      </c>
      <c r="G35" s="5">
        <v>110.0</v>
      </c>
      <c r="H35" s="5">
        <v>0.0</v>
      </c>
      <c r="I35" s="5">
        <v>0.0</v>
      </c>
      <c r="J35" s="5">
        <v>26.6</v>
      </c>
      <c r="K35" s="5">
        <v>56.0</v>
      </c>
      <c r="L35" s="5">
        <v>0.475</v>
      </c>
      <c r="M35" s="5">
        <v>18.0</v>
      </c>
      <c r="N35" s="5">
        <v>32.0</v>
      </c>
      <c r="O35" s="5">
        <v>0.562</v>
      </c>
      <c r="P35" s="5">
        <v>8.6</v>
      </c>
      <c r="Q35" s="5">
        <v>0.359</v>
      </c>
      <c r="R35" s="5">
        <v>0.697</v>
      </c>
      <c r="S35" s="5">
        <v>6.5</v>
      </c>
      <c r="T35" s="5">
        <v>24.8</v>
      </c>
      <c r="U35" s="5">
        <v>31.4</v>
      </c>
      <c r="V35" s="5">
        <v>13.6</v>
      </c>
      <c r="W35" s="5">
        <v>6.0</v>
      </c>
      <c r="X35" s="5">
        <v>2.9</v>
      </c>
      <c r="Y35" s="5">
        <v>73.0</v>
      </c>
      <c r="Z35" s="5">
        <v>54.8</v>
      </c>
      <c r="AA35" s="5">
        <v>34.6</v>
      </c>
      <c r="AB35" s="5">
        <v>20.2</v>
      </c>
      <c r="AC35" s="5">
        <v>0.726</v>
      </c>
      <c r="AD35" s="5">
        <v>7.2</v>
      </c>
      <c r="AE35" s="5">
        <v>2.7</v>
      </c>
      <c r="AF35" s="11">
        <v>10.0</v>
      </c>
      <c r="AG35" s="11">
        <v>2.0</v>
      </c>
      <c r="AH35" s="11">
        <v>100.4</v>
      </c>
      <c r="AI35" s="11">
        <v>24.0</v>
      </c>
      <c r="AJ35" s="11">
        <v>11.2</v>
      </c>
      <c r="AK35" s="11">
        <v>16.1</v>
      </c>
      <c r="AL35" s="11">
        <v>9.3</v>
      </c>
      <c r="AM35" s="11">
        <v>14.8</v>
      </c>
      <c r="AN35" s="11">
        <v>24.4</v>
      </c>
      <c r="AO35" s="11">
        <v>0.445</v>
      </c>
      <c r="AP35" s="11">
        <v>17.3</v>
      </c>
      <c r="AQ35" s="11">
        <v>0.499</v>
      </c>
      <c r="AR35" s="11">
        <v>7.2</v>
      </c>
      <c r="AS35" s="11">
        <v>0.354</v>
      </c>
      <c r="AT35" s="11">
        <v>10.6</v>
      </c>
      <c r="AU35" s="11">
        <v>14.6</v>
      </c>
      <c r="AV35" s="11">
        <v>25.3</v>
      </c>
      <c r="AW35" s="11">
        <v>32.5</v>
      </c>
      <c r="AX35" s="11">
        <v>11.1</v>
      </c>
      <c r="AY35" s="11">
        <v>5.0</v>
      </c>
      <c r="AZ35" s="11">
        <v>11.6</v>
      </c>
      <c r="BA35" s="11">
        <v>15.6</v>
      </c>
      <c r="BB35" s="11">
        <v>66.6</v>
      </c>
    </row>
    <row r="36">
      <c r="A36" s="2" t="s">
        <v>69</v>
      </c>
      <c r="B36" s="5">
        <v>0.0</v>
      </c>
      <c r="C36" s="5">
        <v>31.0</v>
      </c>
      <c r="D36" s="5">
        <v>17.0</v>
      </c>
      <c r="E36" s="5">
        <v>23.83</v>
      </c>
      <c r="F36" s="5">
        <v>4.44</v>
      </c>
      <c r="G36" s="5">
        <v>116.3</v>
      </c>
      <c r="H36" s="5">
        <v>3.0</v>
      </c>
      <c r="I36" s="5">
        <v>0.0</v>
      </c>
      <c r="J36" s="5">
        <v>27.8</v>
      </c>
      <c r="K36" s="5">
        <v>59.5</v>
      </c>
      <c r="L36" s="5">
        <v>0.466</v>
      </c>
      <c r="M36" s="5">
        <v>19.9</v>
      </c>
      <c r="N36" s="5">
        <v>37.1</v>
      </c>
      <c r="O36" s="5">
        <v>0.538</v>
      </c>
      <c r="P36" s="5">
        <v>7.8</v>
      </c>
      <c r="Q36" s="5">
        <v>0.348</v>
      </c>
      <c r="R36" s="5">
        <v>0.721</v>
      </c>
      <c r="S36" s="5">
        <v>12.5</v>
      </c>
      <c r="T36" s="5">
        <v>26.2</v>
      </c>
      <c r="U36" s="5">
        <v>38.7</v>
      </c>
      <c r="V36" s="5">
        <v>14.9</v>
      </c>
      <c r="W36" s="5">
        <v>8.4</v>
      </c>
      <c r="X36" s="5">
        <v>4.8</v>
      </c>
      <c r="Y36" s="5">
        <v>75.3</v>
      </c>
      <c r="Z36" s="5">
        <v>51.5</v>
      </c>
      <c r="AA36" s="5">
        <v>28.6</v>
      </c>
      <c r="AB36" s="5">
        <v>22.8</v>
      </c>
      <c r="AC36" s="5">
        <v>0.689</v>
      </c>
      <c r="AD36" s="5">
        <v>9.8</v>
      </c>
      <c r="AE36" s="5">
        <v>2.5</v>
      </c>
      <c r="AF36" s="11">
        <v>3.0</v>
      </c>
      <c r="AG36" s="11">
        <v>2.0</v>
      </c>
      <c r="AH36" s="11">
        <v>86.3</v>
      </c>
      <c r="AI36" s="11">
        <v>22.5</v>
      </c>
      <c r="AJ36" s="11">
        <v>12.0</v>
      </c>
      <c r="AK36" s="11">
        <v>16.6</v>
      </c>
      <c r="AL36" s="11">
        <v>9.9</v>
      </c>
      <c r="AM36" s="11">
        <v>16.5</v>
      </c>
      <c r="AN36" s="11">
        <v>18.5</v>
      </c>
      <c r="AO36" s="11">
        <v>0.36</v>
      </c>
      <c r="AP36" s="11">
        <v>12.2</v>
      </c>
      <c r="AQ36" s="11">
        <v>0.428</v>
      </c>
      <c r="AR36" s="11">
        <v>6.3</v>
      </c>
      <c r="AS36" s="11">
        <v>0.275</v>
      </c>
      <c r="AT36" s="11">
        <v>12.6</v>
      </c>
      <c r="AU36" s="11">
        <v>18.3</v>
      </c>
      <c r="AV36" s="11">
        <v>21.5</v>
      </c>
      <c r="AW36" s="11">
        <v>31.4</v>
      </c>
      <c r="AX36" s="11">
        <v>10.0</v>
      </c>
      <c r="AY36" s="11">
        <v>5.5</v>
      </c>
      <c r="AZ36" s="11">
        <v>14.4</v>
      </c>
      <c r="BA36" s="11">
        <v>16.1</v>
      </c>
      <c r="BB36" s="11">
        <v>55.9</v>
      </c>
    </row>
    <row r="37">
      <c r="A37" s="2" t="s">
        <v>102</v>
      </c>
      <c r="B37" s="5">
        <v>0.0</v>
      </c>
      <c r="C37" s="5">
        <v>22.0</v>
      </c>
      <c r="D37" s="5">
        <v>14.0</v>
      </c>
      <c r="E37" s="5">
        <v>-0.96</v>
      </c>
      <c r="F37" s="5">
        <v>-3.43</v>
      </c>
      <c r="G37" s="5">
        <v>105.4</v>
      </c>
      <c r="H37" s="5">
        <v>0.0</v>
      </c>
      <c r="I37" s="5">
        <v>0.0</v>
      </c>
      <c r="J37" s="5">
        <v>24.5</v>
      </c>
      <c r="K37" s="5">
        <v>56.7</v>
      </c>
      <c r="L37" s="5">
        <v>0.432</v>
      </c>
      <c r="M37" s="5">
        <v>0.0</v>
      </c>
      <c r="N37" s="5">
        <v>0.0</v>
      </c>
      <c r="O37" s="5">
        <v>0.0</v>
      </c>
      <c r="P37" s="5">
        <v>8.2</v>
      </c>
      <c r="Q37" s="5">
        <v>0.35</v>
      </c>
      <c r="R37" s="5">
        <v>0.692</v>
      </c>
      <c r="S37" s="5">
        <v>0.0</v>
      </c>
      <c r="T37" s="5">
        <v>0.0</v>
      </c>
      <c r="U37" s="5">
        <v>32.4</v>
      </c>
      <c r="V37" s="5">
        <v>13.6</v>
      </c>
      <c r="W37" s="5">
        <v>9.4</v>
      </c>
      <c r="X37" s="5">
        <v>2.6</v>
      </c>
      <c r="Y37" s="5">
        <v>68.2</v>
      </c>
      <c r="Z37" s="5">
        <v>51.7</v>
      </c>
      <c r="AA37" s="5">
        <v>31.0</v>
      </c>
      <c r="AB37" s="5">
        <v>20.2</v>
      </c>
      <c r="AC37" s="5">
        <v>0.702</v>
      </c>
      <c r="AD37" s="5">
        <v>9.0</v>
      </c>
      <c r="AE37" s="5">
        <v>2.4</v>
      </c>
      <c r="AF37" s="11">
        <v>12.0</v>
      </c>
      <c r="AG37" s="11">
        <v>6.0</v>
      </c>
      <c r="AH37" s="11">
        <v>98.2</v>
      </c>
      <c r="AI37" s="11">
        <v>23.4</v>
      </c>
      <c r="AJ37" s="11">
        <v>11.1</v>
      </c>
      <c r="AK37" s="11">
        <v>16.1</v>
      </c>
      <c r="AL37" s="11">
        <v>11.4</v>
      </c>
      <c r="AM37" s="11">
        <v>25.0</v>
      </c>
      <c r="AN37" s="11">
        <v>22.6</v>
      </c>
      <c r="AO37" s="11">
        <v>0.437</v>
      </c>
      <c r="AP37" s="11">
        <v>15.0</v>
      </c>
      <c r="AQ37" s="11">
        <v>0.437</v>
      </c>
      <c r="AR37" s="11">
        <v>7.4</v>
      </c>
      <c r="AS37" s="11">
        <v>0.365</v>
      </c>
      <c r="AT37" s="11">
        <v>11.0</v>
      </c>
      <c r="AU37" s="11">
        <v>15.7</v>
      </c>
      <c r="AV37" s="11">
        <v>22.0</v>
      </c>
      <c r="AW37" s="11">
        <v>33.5</v>
      </c>
      <c r="AX37" s="11">
        <v>13.9</v>
      </c>
      <c r="AY37" s="11">
        <v>5.8</v>
      </c>
      <c r="AZ37" s="11">
        <v>15.6</v>
      </c>
      <c r="BA37" s="11">
        <v>17.0</v>
      </c>
      <c r="BB37" s="11">
        <v>63.6</v>
      </c>
    </row>
    <row r="38">
      <c r="A38" s="2" t="s">
        <v>103</v>
      </c>
      <c r="B38" s="5">
        <v>1.0</v>
      </c>
      <c r="C38" s="5">
        <v>19.0</v>
      </c>
      <c r="D38" s="5">
        <v>11.0</v>
      </c>
      <c r="E38" s="5">
        <v>14.62</v>
      </c>
      <c r="F38" s="5">
        <v>8.81</v>
      </c>
      <c r="G38" s="5">
        <v>113.9</v>
      </c>
      <c r="H38" s="5">
        <v>1.0</v>
      </c>
      <c r="I38" s="5">
        <v>0.0</v>
      </c>
      <c r="J38" s="5">
        <v>28.5</v>
      </c>
      <c r="K38" s="5">
        <v>62.8</v>
      </c>
      <c r="L38" s="5">
        <v>0.454</v>
      </c>
      <c r="M38" s="5">
        <v>20.5</v>
      </c>
      <c r="N38" s="5">
        <v>39.3</v>
      </c>
      <c r="O38" s="5">
        <v>0.521</v>
      </c>
      <c r="P38" s="5">
        <v>8.1</v>
      </c>
      <c r="Q38" s="5">
        <v>0.343</v>
      </c>
      <c r="R38" s="5">
        <v>0.739</v>
      </c>
      <c r="S38" s="5">
        <v>12.0</v>
      </c>
      <c r="T38" s="5">
        <v>24.3</v>
      </c>
      <c r="U38" s="5">
        <v>36.3</v>
      </c>
      <c r="V38" s="5">
        <v>16.6</v>
      </c>
      <c r="W38" s="5">
        <v>6.6</v>
      </c>
      <c r="X38" s="5">
        <v>3.4</v>
      </c>
      <c r="Y38" s="5">
        <v>80.2</v>
      </c>
      <c r="Z38" s="5">
        <v>60.0</v>
      </c>
      <c r="AA38" s="5">
        <v>40.7</v>
      </c>
      <c r="AB38" s="5">
        <v>19.3</v>
      </c>
      <c r="AC38" s="5">
        <v>0.744</v>
      </c>
      <c r="AD38" s="5">
        <v>9.3</v>
      </c>
      <c r="AE38" s="5">
        <v>3.4</v>
      </c>
      <c r="AF38" s="11">
        <v>13.0</v>
      </c>
      <c r="AG38" s="11">
        <v>9.0</v>
      </c>
      <c r="AH38" s="11">
        <v>105.7</v>
      </c>
      <c r="AI38" s="11">
        <v>23.5</v>
      </c>
      <c r="AJ38" s="11">
        <v>15.1</v>
      </c>
      <c r="AK38" s="11">
        <v>20.4</v>
      </c>
      <c r="AL38" s="11">
        <v>9.9</v>
      </c>
      <c r="AM38" s="11">
        <v>14.7</v>
      </c>
      <c r="AN38" s="11">
        <v>28.4</v>
      </c>
      <c r="AO38" s="11">
        <v>0.474</v>
      </c>
      <c r="AP38" s="11">
        <v>21.4</v>
      </c>
      <c r="AQ38" s="11">
        <v>0.526</v>
      </c>
      <c r="AR38" s="11">
        <v>7.1</v>
      </c>
      <c r="AS38" s="11">
        <v>0.366</v>
      </c>
      <c r="AT38" s="11">
        <v>10.5</v>
      </c>
      <c r="AU38" s="11">
        <v>14.1</v>
      </c>
      <c r="AV38" s="11">
        <v>25.3</v>
      </c>
      <c r="AW38" s="11">
        <v>34.6</v>
      </c>
      <c r="AX38" s="11">
        <v>14.5</v>
      </c>
      <c r="AY38" s="11">
        <v>5.7</v>
      </c>
      <c r="AZ38" s="11">
        <v>13.0</v>
      </c>
      <c r="BA38" s="11">
        <v>18.1</v>
      </c>
      <c r="BB38" s="11">
        <v>74.4</v>
      </c>
    </row>
    <row r="39">
      <c r="A39" s="2" t="s">
        <v>70</v>
      </c>
      <c r="B39" s="5">
        <v>1.0</v>
      </c>
      <c r="C39" s="5">
        <v>20.0</v>
      </c>
      <c r="D39" s="5">
        <v>10.0</v>
      </c>
      <c r="E39" s="5">
        <v>14.93</v>
      </c>
      <c r="F39" s="5">
        <v>9.27</v>
      </c>
      <c r="G39" s="5">
        <v>105.4</v>
      </c>
      <c r="H39" s="5">
        <v>4.0</v>
      </c>
      <c r="I39" s="5">
        <v>0.0</v>
      </c>
      <c r="J39" s="5">
        <v>25.8</v>
      </c>
      <c r="K39" s="5">
        <v>58.6</v>
      </c>
      <c r="L39" s="5">
        <v>0.441</v>
      </c>
      <c r="M39" s="5">
        <v>19.3</v>
      </c>
      <c r="N39" s="5">
        <v>37.9</v>
      </c>
      <c r="O39" s="5">
        <v>0.51</v>
      </c>
      <c r="P39" s="5">
        <v>6.5</v>
      </c>
      <c r="Q39" s="5">
        <v>0.314</v>
      </c>
      <c r="R39" s="5">
        <v>0.702</v>
      </c>
      <c r="S39" s="5">
        <v>11.7</v>
      </c>
      <c r="T39" s="5">
        <v>24.5</v>
      </c>
      <c r="U39" s="5">
        <v>36.2</v>
      </c>
      <c r="V39" s="5">
        <v>14.2</v>
      </c>
      <c r="W39" s="5">
        <v>8.0</v>
      </c>
      <c r="X39" s="5">
        <v>5.1</v>
      </c>
      <c r="Y39" s="5">
        <v>72.7</v>
      </c>
      <c r="Z39" s="5">
        <v>56.5</v>
      </c>
      <c r="AA39" s="5">
        <v>37.2</v>
      </c>
      <c r="AB39" s="5">
        <v>19.3</v>
      </c>
      <c r="AC39" s="5">
        <v>0.705</v>
      </c>
      <c r="AD39" s="5">
        <v>11.6</v>
      </c>
      <c r="AE39" s="5">
        <v>3.3</v>
      </c>
      <c r="AF39" s="11">
        <v>12.0</v>
      </c>
      <c r="AG39" s="11">
        <v>8.0</v>
      </c>
      <c r="AH39" s="11">
        <v>97.2</v>
      </c>
      <c r="AI39" s="11">
        <v>20.7</v>
      </c>
      <c r="AJ39" s="11">
        <v>14.6</v>
      </c>
      <c r="AK39" s="11">
        <v>20.8</v>
      </c>
      <c r="AL39" s="11">
        <v>12.5</v>
      </c>
      <c r="AM39" s="11">
        <v>19.2</v>
      </c>
      <c r="AN39" s="11">
        <v>23.0</v>
      </c>
      <c r="AO39" s="11">
        <v>0.407</v>
      </c>
      <c r="AP39" s="11">
        <v>17.4</v>
      </c>
      <c r="AQ39" s="11">
        <v>0.468</v>
      </c>
      <c r="AR39" s="11">
        <v>5.6</v>
      </c>
      <c r="AS39" s="11">
        <v>0.288</v>
      </c>
      <c r="AT39" s="11">
        <v>15.6</v>
      </c>
      <c r="AU39" s="11">
        <v>22.1</v>
      </c>
      <c r="AV39" s="11">
        <v>23.5</v>
      </c>
      <c r="AW39" s="11">
        <v>35.1</v>
      </c>
      <c r="AX39" s="11">
        <v>11.2</v>
      </c>
      <c r="AY39" s="11">
        <v>7.2</v>
      </c>
      <c r="AZ39" s="11">
        <v>13.3</v>
      </c>
      <c r="BA39" s="11">
        <v>17.7</v>
      </c>
      <c r="BB39" s="11">
        <v>67.1</v>
      </c>
    </row>
    <row r="40">
      <c r="A40" s="2" t="s">
        <v>71</v>
      </c>
      <c r="B40" s="5">
        <v>1.0</v>
      </c>
      <c r="C40" s="5">
        <v>25.0</v>
      </c>
      <c r="D40" s="5">
        <v>15.0</v>
      </c>
      <c r="E40" s="5">
        <v>12.44</v>
      </c>
      <c r="F40" s="5">
        <v>5.16</v>
      </c>
      <c r="G40" s="5">
        <v>114.7</v>
      </c>
      <c r="H40" s="5">
        <v>5.0</v>
      </c>
      <c r="I40" s="5">
        <v>0.0</v>
      </c>
      <c r="J40" s="5">
        <v>29.0</v>
      </c>
      <c r="K40" s="5">
        <v>59.6</v>
      </c>
      <c r="L40" s="5">
        <v>0.486</v>
      </c>
      <c r="M40" s="5">
        <v>21.4</v>
      </c>
      <c r="N40" s="5">
        <v>39.0</v>
      </c>
      <c r="O40" s="5">
        <v>0.549</v>
      </c>
      <c r="P40" s="5">
        <v>7.6</v>
      </c>
      <c r="Q40" s="5">
        <v>0.368</v>
      </c>
      <c r="R40" s="5">
        <v>0.776</v>
      </c>
      <c r="S40" s="5">
        <v>10.3</v>
      </c>
      <c r="T40" s="5">
        <v>24.2</v>
      </c>
      <c r="U40" s="5">
        <v>34.6</v>
      </c>
      <c r="V40" s="5">
        <v>14.9</v>
      </c>
      <c r="W40" s="5">
        <v>7.3</v>
      </c>
      <c r="X40" s="5">
        <v>3.3</v>
      </c>
      <c r="Y40" s="5">
        <v>79.4</v>
      </c>
      <c r="Z40" s="5">
        <v>59.8</v>
      </c>
      <c r="AA40" s="5">
        <v>37.3</v>
      </c>
      <c r="AB40" s="5">
        <v>22.5</v>
      </c>
      <c r="AC40" s="5">
        <v>0.745</v>
      </c>
      <c r="AD40" s="5">
        <v>9.9</v>
      </c>
      <c r="AE40" s="5">
        <v>3.3</v>
      </c>
      <c r="AF40" s="11">
        <v>7.0</v>
      </c>
      <c r="AG40" s="11">
        <v>5.0</v>
      </c>
      <c r="AH40" s="11">
        <v>104.2</v>
      </c>
      <c r="AI40" s="11">
        <v>20.7</v>
      </c>
      <c r="AJ40" s="11">
        <v>13.9</v>
      </c>
      <c r="AK40" s="11">
        <v>17.9</v>
      </c>
      <c r="AL40" s="11">
        <v>11.3</v>
      </c>
      <c r="AM40" s="11">
        <v>14.4</v>
      </c>
      <c r="AN40" s="11">
        <v>26.9</v>
      </c>
      <c r="AO40" s="11">
        <v>0.45</v>
      </c>
      <c r="AP40" s="11">
        <v>19.3</v>
      </c>
      <c r="AQ40" s="11">
        <v>0.518</v>
      </c>
      <c r="AR40" s="11">
        <v>7.6</v>
      </c>
      <c r="AS40" s="11">
        <v>0.336</v>
      </c>
      <c r="AT40" s="11">
        <v>10.8</v>
      </c>
      <c r="AU40" s="11">
        <v>14.4</v>
      </c>
      <c r="AV40" s="11">
        <v>22.0</v>
      </c>
      <c r="AW40" s="11">
        <v>31.9</v>
      </c>
      <c r="AX40" s="11">
        <v>14.3</v>
      </c>
      <c r="AY40" s="11">
        <v>6.0</v>
      </c>
      <c r="AZ40" s="11">
        <v>12.6</v>
      </c>
      <c r="BA40" s="11">
        <v>15.1</v>
      </c>
      <c r="BB40" s="11">
        <v>72.1</v>
      </c>
    </row>
    <row r="41">
      <c r="A41" s="2" t="s">
        <v>104</v>
      </c>
      <c r="B41" s="5">
        <v>0.0</v>
      </c>
      <c r="C41" s="5">
        <v>27.0</v>
      </c>
      <c r="D41" s="5">
        <v>15.0</v>
      </c>
      <c r="E41" s="5">
        <v>8.34</v>
      </c>
      <c r="F41" s="5">
        <v>-1.12</v>
      </c>
      <c r="G41" s="5">
        <v>110.1</v>
      </c>
      <c r="H41" s="5">
        <v>0.0</v>
      </c>
      <c r="I41" s="5">
        <v>0.0</v>
      </c>
      <c r="J41" s="5">
        <v>27.4</v>
      </c>
      <c r="K41" s="5">
        <v>58.1</v>
      </c>
      <c r="L41" s="5">
        <v>0.47</v>
      </c>
      <c r="M41" s="5">
        <v>19.4</v>
      </c>
      <c r="N41" s="5">
        <v>36.8</v>
      </c>
      <c r="O41" s="5">
        <v>0.527</v>
      </c>
      <c r="P41" s="5">
        <v>8.0</v>
      </c>
      <c r="Q41" s="5">
        <v>0.373</v>
      </c>
      <c r="R41" s="5">
        <v>0.769</v>
      </c>
      <c r="S41" s="5">
        <v>8.1</v>
      </c>
      <c r="T41" s="5">
        <v>27.6</v>
      </c>
      <c r="U41" s="5">
        <v>35.7</v>
      </c>
      <c r="V41" s="5">
        <v>13.6</v>
      </c>
      <c r="W41" s="5">
        <v>5.4</v>
      </c>
      <c r="X41" s="5">
        <v>2.6</v>
      </c>
      <c r="Y41" s="5">
        <v>75.3</v>
      </c>
      <c r="Z41" s="5">
        <v>57.2</v>
      </c>
      <c r="AA41" s="5">
        <v>35.4</v>
      </c>
      <c r="AB41" s="5">
        <v>21.8</v>
      </c>
      <c r="AC41" s="5">
        <v>0.699</v>
      </c>
      <c r="AD41" s="5">
        <v>7.9</v>
      </c>
      <c r="AE41" s="5">
        <v>2.3</v>
      </c>
      <c r="AF41" s="11">
        <v>7.0</v>
      </c>
      <c r="AG41" s="11">
        <v>5.0</v>
      </c>
      <c r="AH41" s="11">
        <v>93.4</v>
      </c>
      <c r="AI41" s="11">
        <v>21.4</v>
      </c>
      <c r="AJ41" s="11">
        <v>12.6</v>
      </c>
      <c r="AK41" s="11">
        <v>16.4</v>
      </c>
      <c r="AL41" s="11">
        <v>10.5</v>
      </c>
      <c r="AM41" s="11">
        <v>14.8</v>
      </c>
      <c r="AN41" s="11">
        <v>23.4</v>
      </c>
      <c r="AO41" s="11">
        <v>0.408</v>
      </c>
      <c r="AP41" s="11">
        <v>16.7</v>
      </c>
      <c r="AQ41" s="11">
        <v>0.471</v>
      </c>
      <c r="AR41" s="11">
        <v>6.7</v>
      </c>
      <c r="AS41" s="11">
        <v>0.306</v>
      </c>
      <c r="AT41" s="11">
        <v>10.5</v>
      </c>
      <c r="AU41" s="11">
        <v>15.1</v>
      </c>
      <c r="AV41" s="11">
        <v>24.6</v>
      </c>
      <c r="AW41" s="11">
        <v>32.5</v>
      </c>
      <c r="AX41" s="11">
        <v>10.2</v>
      </c>
      <c r="AY41" s="11">
        <v>5.2</v>
      </c>
      <c r="AZ41" s="11">
        <v>12.1</v>
      </c>
      <c r="BA41" s="11">
        <v>16.9</v>
      </c>
      <c r="BB41" s="11">
        <v>63.9</v>
      </c>
    </row>
    <row r="42">
      <c r="A42" s="2" t="s">
        <v>72</v>
      </c>
      <c r="B42" s="5">
        <v>1.0</v>
      </c>
      <c r="C42" s="5">
        <v>22.0</v>
      </c>
      <c r="D42" s="5">
        <v>12.0</v>
      </c>
      <c r="E42" s="5">
        <v>15.64</v>
      </c>
      <c r="F42" s="5">
        <v>9.07</v>
      </c>
      <c r="G42" s="5">
        <v>109.2</v>
      </c>
      <c r="H42" s="5">
        <v>7.0</v>
      </c>
      <c r="I42" s="5">
        <v>0.0</v>
      </c>
      <c r="J42" s="5">
        <v>28.5</v>
      </c>
      <c r="K42" s="5">
        <v>58.2</v>
      </c>
      <c r="L42" s="5">
        <v>0.489</v>
      </c>
      <c r="M42" s="5">
        <v>22.8</v>
      </c>
      <c r="N42" s="5">
        <v>42.8</v>
      </c>
      <c r="O42" s="5">
        <v>0.532</v>
      </c>
      <c r="P42" s="5">
        <v>5.7</v>
      </c>
      <c r="Q42" s="5">
        <v>0.37</v>
      </c>
      <c r="R42" s="5">
        <v>0.712</v>
      </c>
      <c r="S42" s="5">
        <v>9.1</v>
      </c>
      <c r="T42" s="5">
        <v>26.7</v>
      </c>
      <c r="U42" s="5">
        <v>35.8</v>
      </c>
      <c r="V42" s="5">
        <v>15.4</v>
      </c>
      <c r="W42" s="5">
        <v>5.8</v>
      </c>
      <c r="X42" s="5">
        <v>4.9</v>
      </c>
      <c r="Y42" s="5">
        <v>75.0</v>
      </c>
      <c r="Z42" s="5">
        <v>58.9</v>
      </c>
      <c r="AA42" s="5">
        <v>36.4</v>
      </c>
      <c r="AB42" s="5">
        <v>22.5</v>
      </c>
      <c r="AC42" s="5">
        <v>0.705</v>
      </c>
      <c r="AD42" s="5">
        <v>10.3</v>
      </c>
      <c r="AE42" s="5">
        <v>3.2</v>
      </c>
      <c r="AF42" s="11">
        <v>11.0</v>
      </c>
      <c r="AG42" s="11">
        <v>8.0</v>
      </c>
      <c r="AH42" s="11">
        <v>99.6</v>
      </c>
      <c r="AI42" s="11">
        <v>15.3</v>
      </c>
      <c r="AJ42" s="11">
        <v>12.5</v>
      </c>
      <c r="AK42" s="11">
        <v>17.5</v>
      </c>
      <c r="AL42" s="11">
        <v>11.6</v>
      </c>
      <c r="AM42" s="11">
        <v>17.3</v>
      </c>
      <c r="AN42" s="11">
        <v>24.1</v>
      </c>
      <c r="AO42" s="11">
        <v>0.409</v>
      </c>
      <c r="AP42" s="11">
        <v>16.6</v>
      </c>
      <c r="AQ42" s="11">
        <v>0.457</v>
      </c>
      <c r="AR42" s="11">
        <v>7.5</v>
      </c>
      <c r="AS42" s="11">
        <v>0.332</v>
      </c>
      <c r="AT42" s="11">
        <v>12.7</v>
      </c>
      <c r="AU42" s="11">
        <v>18.1</v>
      </c>
      <c r="AV42" s="11">
        <v>23.3</v>
      </c>
      <c r="AW42" s="11">
        <v>33.6</v>
      </c>
      <c r="AX42" s="11">
        <v>11.6</v>
      </c>
      <c r="AY42" s="11">
        <v>6.5</v>
      </c>
      <c r="AZ42" s="11">
        <v>11.2</v>
      </c>
      <c r="BA42" s="11">
        <v>16.2</v>
      </c>
      <c r="BB42" s="11">
        <v>68.5</v>
      </c>
    </row>
    <row r="43">
      <c r="A43" s="2" t="s">
        <v>105</v>
      </c>
      <c r="B43" s="5">
        <v>0.0</v>
      </c>
      <c r="C43" s="5">
        <v>28.0</v>
      </c>
      <c r="D43" s="5">
        <v>15.0</v>
      </c>
      <c r="E43" s="5">
        <v>8.09</v>
      </c>
      <c r="F43" s="5">
        <v>-1.29</v>
      </c>
      <c r="G43" s="5">
        <v>109.4</v>
      </c>
      <c r="H43" s="5">
        <v>0.0</v>
      </c>
      <c r="I43" s="5">
        <v>0.0</v>
      </c>
      <c r="J43" s="5">
        <v>27.5</v>
      </c>
      <c r="K43" s="5">
        <v>60.6</v>
      </c>
      <c r="L43" s="5">
        <v>0.454</v>
      </c>
      <c r="M43" s="5">
        <v>19.6</v>
      </c>
      <c r="N43" s="5">
        <v>37.1</v>
      </c>
      <c r="O43" s="5">
        <v>0.529</v>
      </c>
      <c r="P43" s="5">
        <v>7.9</v>
      </c>
      <c r="Q43" s="5">
        <v>0.336</v>
      </c>
      <c r="R43" s="5">
        <v>0.725</v>
      </c>
      <c r="S43" s="5">
        <v>10.8</v>
      </c>
      <c r="T43" s="5">
        <v>24.7</v>
      </c>
      <c r="U43" s="5">
        <v>35.5</v>
      </c>
      <c r="V43" s="5">
        <v>12.4</v>
      </c>
      <c r="W43" s="5">
        <v>8.9</v>
      </c>
      <c r="X43" s="5">
        <v>3.9</v>
      </c>
      <c r="Y43" s="5">
        <v>76.6</v>
      </c>
      <c r="Z43" s="5">
        <v>54.6</v>
      </c>
      <c r="AA43" s="5">
        <v>32.2</v>
      </c>
      <c r="AB43" s="5">
        <v>22.5</v>
      </c>
      <c r="AC43" s="5">
        <v>0.721</v>
      </c>
      <c r="AD43" s="5">
        <v>10.4</v>
      </c>
      <c r="AE43" s="5">
        <v>2.8</v>
      </c>
      <c r="AF43" s="11">
        <v>6.0</v>
      </c>
      <c r="AG43" s="11">
        <v>3.0</v>
      </c>
      <c r="AH43" s="11">
        <v>93.8</v>
      </c>
      <c r="AI43" s="11">
        <v>23.4</v>
      </c>
      <c r="AJ43" s="11">
        <v>13.7</v>
      </c>
      <c r="AK43" s="11">
        <v>18.9</v>
      </c>
      <c r="AL43" s="11">
        <v>11.4</v>
      </c>
      <c r="AM43" s="11">
        <v>19.0</v>
      </c>
      <c r="AN43" s="11">
        <v>22.0</v>
      </c>
      <c r="AO43" s="11">
        <v>0.403</v>
      </c>
      <c r="AP43" s="11">
        <v>15.0</v>
      </c>
      <c r="AQ43" s="11">
        <v>0.467</v>
      </c>
      <c r="AR43" s="11">
        <v>7.0</v>
      </c>
      <c r="AS43" s="11">
        <v>0.31</v>
      </c>
      <c r="AT43" s="11">
        <v>14.7</v>
      </c>
      <c r="AU43" s="11">
        <v>20.4</v>
      </c>
      <c r="AV43" s="11">
        <v>24.4</v>
      </c>
      <c r="AW43" s="11">
        <v>34.8</v>
      </c>
      <c r="AX43" s="11">
        <v>11.3</v>
      </c>
      <c r="AY43" s="11">
        <v>5.4</v>
      </c>
      <c r="AZ43" s="11">
        <v>16.0</v>
      </c>
      <c r="BA43" s="11">
        <v>18.6</v>
      </c>
      <c r="BB43" s="11">
        <v>65.7</v>
      </c>
    </row>
    <row r="44">
      <c r="A44" s="2" t="s">
        <v>106</v>
      </c>
      <c r="B44" s="5">
        <v>1.0</v>
      </c>
      <c r="C44" s="5">
        <v>19.0</v>
      </c>
      <c r="D44" s="5">
        <v>9.0</v>
      </c>
      <c r="E44" s="5">
        <v>16.53</v>
      </c>
      <c r="F44" s="5">
        <v>10.84</v>
      </c>
      <c r="G44" s="5">
        <v>103.2</v>
      </c>
      <c r="H44" s="5">
        <v>0.0</v>
      </c>
      <c r="I44" s="5">
        <v>0.0</v>
      </c>
      <c r="J44" s="5">
        <v>25.6</v>
      </c>
      <c r="K44" s="5">
        <v>56.9</v>
      </c>
      <c r="L44" s="5">
        <v>0.45</v>
      </c>
      <c r="M44" s="5">
        <v>19.1</v>
      </c>
      <c r="N44" s="5">
        <v>37.7</v>
      </c>
      <c r="O44" s="5">
        <v>0.507</v>
      </c>
      <c r="P44" s="5">
        <v>6.5</v>
      </c>
      <c r="Q44" s="5">
        <v>0.339</v>
      </c>
      <c r="R44" s="5">
        <v>0.674</v>
      </c>
      <c r="S44" s="5">
        <v>11.4</v>
      </c>
      <c r="T44" s="5">
        <v>22.2</v>
      </c>
      <c r="U44" s="5">
        <v>33.6</v>
      </c>
      <c r="V44" s="5">
        <v>14.1</v>
      </c>
      <c r="W44" s="5">
        <v>8.8</v>
      </c>
      <c r="X44" s="5">
        <v>2.9</v>
      </c>
      <c r="Y44" s="5">
        <v>68.4</v>
      </c>
      <c r="Z44" s="5">
        <v>48.7</v>
      </c>
      <c r="AA44" s="5">
        <v>25.9</v>
      </c>
      <c r="AB44" s="5">
        <v>22.8</v>
      </c>
      <c r="AC44" s="5">
        <v>0.719</v>
      </c>
      <c r="AD44" s="5">
        <v>8.0</v>
      </c>
      <c r="AE44" s="5">
        <v>2.9</v>
      </c>
      <c r="AF44" s="11">
        <v>13.0</v>
      </c>
      <c r="AG44" s="11">
        <v>9.0</v>
      </c>
      <c r="AH44" s="11">
        <v>94.6</v>
      </c>
      <c r="AI44" s="11">
        <v>19.3</v>
      </c>
      <c r="AJ44" s="11">
        <v>10.7</v>
      </c>
      <c r="AK44" s="11">
        <v>15.8</v>
      </c>
      <c r="AL44" s="11">
        <v>13.1</v>
      </c>
      <c r="AM44" s="11">
        <v>19.1</v>
      </c>
      <c r="AN44" s="11">
        <v>20.5</v>
      </c>
      <c r="AO44" s="11">
        <v>0.422</v>
      </c>
      <c r="AP44" s="11">
        <v>12.8</v>
      </c>
      <c r="AQ44" s="11">
        <v>0.496</v>
      </c>
      <c r="AR44" s="11">
        <v>7.7</v>
      </c>
      <c r="AS44" s="11">
        <v>0.338</v>
      </c>
      <c r="AT44" s="11">
        <v>14.0</v>
      </c>
      <c r="AU44" s="11">
        <v>19.5</v>
      </c>
      <c r="AV44" s="11">
        <v>22.2</v>
      </c>
      <c r="AW44" s="11">
        <v>30.2</v>
      </c>
      <c r="AX44" s="11">
        <v>11.8</v>
      </c>
      <c r="AY44" s="11">
        <v>6.8</v>
      </c>
      <c r="AZ44" s="11">
        <v>16.6</v>
      </c>
      <c r="BA44" s="11">
        <v>16.9</v>
      </c>
      <c r="BB44" s="11">
        <v>62.8</v>
      </c>
    </row>
    <row r="45">
      <c r="A45" s="2" t="s">
        <v>120</v>
      </c>
      <c r="B45" s="5">
        <v>1.0</v>
      </c>
      <c r="C45" s="5">
        <v>21.0</v>
      </c>
      <c r="D45" s="5">
        <v>8.0</v>
      </c>
      <c r="E45" s="5">
        <v>12.04</v>
      </c>
      <c r="F45" s="5">
        <v>7.13</v>
      </c>
      <c r="G45" s="5">
        <v>99.9</v>
      </c>
      <c r="H45" s="5">
        <v>1.0</v>
      </c>
      <c r="I45" s="5">
        <v>0.0</v>
      </c>
      <c r="J45" s="5">
        <v>24.0</v>
      </c>
      <c r="K45" s="5">
        <v>56.8</v>
      </c>
      <c r="L45" s="5">
        <v>0.423</v>
      </c>
      <c r="M45" s="5">
        <v>18.8</v>
      </c>
      <c r="N45" s="5">
        <v>37.2</v>
      </c>
      <c r="O45" s="5">
        <v>0.505</v>
      </c>
      <c r="P45" s="5">
        <v>5.2</v>
      </c>
      <c r="Q45" s="5">
        <v>0.266</v>
      </c>
      <c r="R45" s="5">
        <v>0.647</v>
      </c>
      <c r="S45" s="5">
        <v>12.8</v>
      </c>
      <c r="T45" s="5">
        <v>24.8</v>
      </c>
      <c r="U45" s="5">
        <v>37.5</v>
      </c>
      <c r="V45" s="5">
        <v>14.2</v>
      </c>
      <c r="W45" s="5">
        <v>8.8</v>
      </c>
      <c r="X45" s="5">
        <v>3.4</v>
      </c>
      <c r="Y45" s="5">
        <v>65.9</v>
      </c>
      <c r="Z45" s="5">
        <v>54.4</v>
      </c>
      <c r="AA45" s="5">
        <v>30.5</v>
      </c>
      <c r="AB45" s="5">
        <v>23.9</v>
      </c>
      <c r="AC45" s="5">
        <v>0.719</v>
      </c>
      <c r="AD45" s="5">
        <v>10.1</v>
      </c>
      <c r="AE45" s="5">
        <v>3.0</v>
      </c>
      <c r="AF45" s="11">
        <v>12.0</v>
      </c>
      <c r="AG45" s="11">
        <v>10.0</v>
      </c>
      <c r="AH45" s="11">
        <v>92.5</v>
      </c>
      <c r="AI45" s="11">
        <v>19.6</v>
      </c>
      <c r="AJ45" s="11">
        <v>12.7</v>
      </c>
      <c r="AK45" s="11">
        <v>19.6</v>
      </c>
      <c r="AL45" s="11">
        <v>12.7</v>
      </c>
      <c r="AM45" s="11">
        <v>15.1</v>
      </c>
      <c r="AN45" s="11">
        <v>21.4</v>
      </c>
      <c r="AO45" s="11">
        <v>0.394</v>
      </c>
      <c r="AP45" s="11">
        <v>14.1</v>
      </c>
      <c r="AQ45" s="11">
        <v>0.462</v>
      </c>
      <c r="AR45" s="11">
        <v>7.4</v>
      </c>
      <c r="AS45" s="11">
        <v>0.308</v>
      </c>
      <c r="AT45" s="11">
        <v>10.8</v>
      </c>
      <c r="AU45" s="11">
        <v>15.0</v>
      </c>
      <c r="AV45" s="11">
        <v>23.5</v>
      </c>
      <c r="AW45" s="11">
        <v>33.6</v>
      </c>
      <c r="AX45" s="11">
        <v>12.5</v>
      </c>
      <c r="AY45" s="11">
        <v>6.3</v>
      </c>
      <c r="AZ45" s="11">
        <v>14.5</v>
      </c>
      <c r="BA45" s="11">
        <v>17.3</v>
      </c>
      <c r="BB45" s="11">
        <v>61.0</v>
      </c>
    </row>
    <row r="46">
      <c r="A46" s="2" t="s">
        <v>73</v>
      </c>
      <c r="B46" s="5">
        <v>1.0</v>
      </c>
      <c r="C46" s="5">
        <v>22.0</v>
      </c>
      <c r="D46" s="5">
        <v>14.0</v>
      </c>
      <c r="E46" s="5">
        <v>9.94</v>
      </c>
      <c r="F46" s="5">
        <v>4.3</v>
      </c>
      <c r="G46" s="5">
        <v>111.7</v>
      </c>
      <c r="H46" s="5">
        <v>2.0</v>
      </c>
      <c r="I46" s="5">
        <v>0.0</v>
      </c>
      <c r="J46" s="5">
        <v>26.3</v>
      </c>
      <c r="K46" s="5">
        <v>58.1</v>
      </c>
      <c r="L46" s="5">
        <v>0.453</v>
      </c>
      <c r="M46" s="5">
        <v>17.1</v>
      </c>
      <c r="N46" s="5">
        <v>32.5</v>
      </c>
      <c r="O46" s="5">
        <v>0.527</v>
      </c>
      <c r="P46" s="5">
        <v>9.2</v>
      </c>
      <c r="Q46" s="5">
        <v>0.36</v>
      </c>
      <c r="R46" s="5">
        <v>0.761</v>
      </c>
      <c r="S46" s="5">
        <v>10.3</v>
      </c>
      <c r="T46" s="5">
        <v>25.8</v>
      </c>
      <c r="U46" s="5">
        <v>36.2</v>
      </c>
      <c r="V46" s="5">
        <v>14.4</v>
      </c>
      <c r="W46" s="5">
        <v>5.2</v>
      </c>
      <c r="X46" s="5">
        <v>4.1</v>
      </c>
      <c r="Y46" s="5">
        <v>76.1</v>
      </c>
      <c r="Z46" s="5">
        <v>58.7</v>
      </c>
      <c r="AA46" s="5">
        <v>35.4</v>
      </c>
      <c r="AB46" s="5">
        <v>23.3</v>
      </c>
      <c r="AC46" s="5">
        <v>0.71</v>
      </c>
      <c r="AD46" s="5">
        <v>10.2</v>
      </c>
      <c r="AE46" s="5">
        <v>3.3</v>
      </c>
      <c r="AF46" s="11">
        <v>11.0</v>
      </c>
      <c r="AG46" s="11">
        <v>6.0</v>
      </c>
      <c r="AH46" s="11">
        <v>103.4</v>
      </c>
      <c r="AI46" s="11">
        <v>25.6</v>
      </c>
      <c r="AJ46" s="11">
        <v>14.3</v>
      </c>
      <c r="AK46" s="11">
        <v>18.8</v>
      </c>
      <c r="AL46" s="11">
        <v>11.2</v>
      </c>
      <c r="AM46" s="11">
        <v>16.2</v>
      </c>
      <c r="AN46" s="11">
        <v>25.0</v>
      </c>
      <c r="AO46" s="11">
        <v>0.426</v>
      </c>
      <c r="AP46" s="11">
        <v>17.2</v>
      </c>
      <c r="AQ46" s="11">
        <v>0.485</v>
      </c>
      <c r="AR46" s="11">
        <v>7.8</v>
      </c>
      <c r="AS46" s="11">
        <v>0.335</v>
      </c>
      <c r="AT46" s="11">
        <v>12.8</v>
      </c>
      <c r="AU46" s="11">
        <v>18.0</v>
      </c>
      <c r="AV46" s="11">
        <v>23.7</v>
      </c>
      <c r="AW46" s="11">
        <v>33.8</v>
      </c>
      <c r="AX46" s="11">
        <v>13.2</v>
      </c>
      <c r="AY46" s="11">
        <v>5.1</v>
      </c>
      <c r="AZ46" s="11">
        <v>11.4</v>
      </c>
      <c r="BA46" s="11">
        <v>17.8</v>
      </c>
      <c r="BB46" s="11">
        <v>70.5</v>
      </c>
    </row>
    <row r="47">
      <c r="A47" s="2" t="s">
        <v>74</v>
      </c>
      <c r="B47" s="5">
        <v>1.0</v>
      </c>
      <c r="C47" s="5">
        <v>25.0</v>
      </c>
      <c r="D47" s="5">
        <v>15.0</v>
      </c>
      <c r="E47" s="5">
        <v>16.42</v>
      </c>
      <c r="F47" s="5">
        <v>9.07</v>
      </c>
      <c r="G47" s="5">
        <v>112.9</v>
      </c>
      <c r="H47" s="5">
        <v>4.0</v>
      </c>
      <c r="I47" s="5">
        <v>0.0</v>
      </c>
      <c r="J47" s="5">
        <v>30.2</v>
      </c>
      <c r="K47" s="5">
        <v>61.1</v>
      </c>
      <c r="L47" s="5">
        <v>0.494</v>
      </c>
      <c r="M47" s="5">
        <v>22.6</v>
      </c>
      <c r="N47" s="5">
        <v>42.0</v>
      </c>
      <c r="O47" s="5">
        <v>0.54</v>
      </c>
      <c r="P47" s="5">
        <v>7.6</v>
      </c>
      <c r="Q47" s="5">
        <v>0.395</v>
      </c>
      <c r="R47" s="5">
        <v>0.714</v>
      </c>
      <c r="S47" s="5">
        <v>10.6</v>
      </c>
      <c r="T47" s="5">
        <v>27.1</v>
      </c>
      <c r="U47" s="5">
        <v>37.6</v>
      </c>
      <c r="V47" s="5">
        <v>19.3</v>
      </c>
      <c r="W47" s="5">
        <v>6.5</v>
      </c>
      <c r="X47" s="5">
        <v>3.2</v>
      </c>
      <c r="Y47" s="5">
        <v>81.4</v>
      </c>
      <c r="Z47" s="5">
        <v>61.5</v>
      </c>
      <c r="AA47" s="5">
        <v>40.5</v>
      </c>
      <c r="AB47" s="5">
        <v>21.0</v>
      </c>
      <c r="AC47" s="5">
        <v>0.724</v>
      </c>
      <c r="AD47" s="5">
        <v>9.2</v>
      </c>
      <c r="AE47" s="5">
        <v>3.9</v>
      </c>
      <c r="AF47" s="11">
        <v>9.0</v>
      </c>
      <c r="AG47" s="11">
        <v>5.0</v>
      </c>
      <c r="AH47" s="11">
        <v>102.7</v>
      </c>
      <c r="AI47" s="11">
        <v>19.1</v>
      </c>
      <c r="AJ47" s="11">
        <v>13.4</v>
      </c>
      <c r="AK47" s="11">
        <v>18.8</v>
      </c>
      <c r="AL47" s="11">
        <v>12.6</v>
      </c>
      <c r="AM47" s="11">
        <v>15.9</v>
      </c>
      <c r="AN47" s="11">
        <v>27.2</v>
      </c>
      <c r="AO47" s="11">
        <v>0.443</v>
      </c>
      <c r="AP47" s="11">
        <v>19.7</v>
      </c>
      <c r="AQ47" s="11">
        <v>0.487</v>
      </c>
      <c r="AR47" s="11">
        <v>7.5</v>
      </c>
      <c r="AS47" s="11">
        <v>0.359</v>
      </c>
      <c r="AT47" s="11">
        <v>12.1</v>
      </c>
      <c r="AU47" s="11">
        <v>16.6</v>
      </c>
      <c r="AV47" s="11">
        <v>22.7</v>
      </c>
      <c r="AW47" s="11">
        <v>31.9</v>
      </c>
      <c r="AX47" s="11">
        <v>14.8</v>
      </c>
      <c r="AY47" s="11">
        <v>7.1</v>
      </c>
      <c r="AZ47" s="11">
        <v>11.9</v>
      </c>
      <c r="BA47" s="11">
        <v>17.6</v>
      </c>
      <c r="BB47" s="11">
        <v>74.1</v>
      </c>
    </row>
    <row r="48">
      <c r="A48" s="2" t="s">
        <v>107</v>
      </c>
      <c r="B48" s="5">
        <v>0.0</v>
      </c>
      <c r="C48" s="5">
        <v>26.0</v>
      </c>
      <c r="D48" s="5">
        <v>15.0</v>
      </c>
      <c r="E48" s="5">
        <v>0.29</v>
      </c>
      <c r="F48" s="5">
        <v>-2.62</v>
      </c>
      <c r="G48" s="5">
        <v>106.8</v>
      </c>
      <c r="H48" s="5">
        <v>0.0</v>
      </c>
      <c r="I48" s="5">
        <v>0.0</v>
      </c>
      <c r="J48" s="5">
        <v>26.6</v>
      </c>
      <c r="K48" s="5">
        <v>57.6</v>
      </c>
      <c r="L48" s="5">
        <v>0.462</v>
      </c>
      <c r="M48" s="5">
        <v>18.3</v>
      </c>
      <c r="N48" s="5">
        <v>35.1</v>
      </c>
      <c r="O48" s="5">
        <v>0.522</v>
      </c>
      <c r="P48" s="5">
        <v>8.3</v>
      </c>
      <c r="Q48" s="5">
        <v>0.368</v>
      </c>
      <c r="R48" s="5">
        <v>0.662</v>
      </c>
      <c r="S48" s="5">
        <v>9.6</v>
      </c>
      <c r="T48" s="5">
        <v>25.6</v>
      </c>
      <c r="U48" s="5">
        <v>35.2</v>
      </c>
      <c r="V48" s="5">
        <v>14.4</v>
      </c>
      <c r="W48" s="5">
        <v>8.0</v>
      </c>
      <c r="X48" s="5">
        <v>2.8</v>
      </c>
      <c r="Y48" s="5">
        <v>75.3</v>
      </c>
      <c r="Z48" s="5">
        <v>56.0</v>
      </c>
      <c r="AA48" s="5">
        <v>34.1</v>
      </c>
      <c r="AB48" s="5">
        <v>21.9</v>
      </c>
      <c r="AC48" s="5">
        <v>0.686</v>
      </c>
      <c r="AD48" s="5">
        <v>9.1</v>
      </c>
      <c r="AE48" s="5">
        <v>3.0</v>
      </c>
      <c r="AF48" s="11">
        <v>8.0</v>
      </c>
      <c r="AG48" s="11">
        <v>3.0</v>
      </c>
      <c r="AH48" s="11">
        <v>97.7</v>
      </c>
      <c r="AI48" s="11">
        <v>22.5</v>
      </c>
      <c r="AJ48" s="11">
        <v>13.8</v>
      </c>
      <c r="AK48" s="11">
        <v>20.9</v>
      </c>
      <c r="AL48" s="11">
        <v>12.4</v>
      </c>
      <c r="AM48" s="11">
        <v>17.9</v>
      </c>
      <c r="AN48" s="11">
        <v>24.1</v>
      </c>
      <c r="AO48" s="11">
        <v>0.429</v>
      </c>
      <c r="AP48" s="11">
        <v>16.7</v>
      </c>
      <c r="AQ48" s="11">
        <v>0.491</v>
      </c>
      <c r="AR48" s="11">
        <v>7.3</v>
      </c>
      <c r="AS48" s="11">
        <v>0.334</v>
      </c>
      <c r="AT48" s="11">
        <v>13.5</v>
      </c>
      <c r="AU48" s="11">
        <v>19.6</v>
      </c>
      <c r="AV48" s="11">
        <v>24.7</v>
      </c>
      <c r="AW48" s="11">
        <v>33.9</v>
      </c>
      <c r="AX48" s="11">
        <v>11.3</v>
      </c>
      <c r="AY48" s="11">
        <v>6.6</v>
      </c>
      <c r="AZ48" s="11">
        <v>14.5</v>
      </c>
      <c r="BA48" s="11">
        <v>19.4</v>
      </c>
      <c r="BB48" s="11">
        <v>68.9</v>
      </c>
    </row>
    <row r="49">
      <c r="A49" s="2" t="s">
        <v>108</v>
      </c>
      <c r="B49" s="5">
        <v>1.0</v>
      </c>
      <c r="C49" s="5">
        <v>25.0</v>
      </c>
      <c r="D49" s="5">
        <v>15.0</v>
      </c>
      <c r="E49" s="5">
        <v>15.09</v>
      </c>
      <c r="F49" s="5">
        <v>7.28</v>
      </c>
      <c r="G49" s="5">
        <v>109.3</v>
      </c>
      <c r="H49" s="5">
        <v>3.0</v>
      </c>
      <c r="I49" s="5">
        <v>0.0</v>
      </c>
      <c r="J49" s="5">
        <v>24.1</v>
      </c>
      <c r="K49" s="5">
        <v>54.8</v>
      </c>
      <c r="L49" s="5">
        <v>0.44</v>
      </c>
      <c r="M49" s="5">
        <v>18.0</v>
      </c>
      <c r="N49" s="5">
        <v>36.1</v>
      </c>
      <c r="O49" s="5">
        <v>0.498</v>
      </c>
      <c r="P49" s="5">
        <v>6.1</v>
      </c>
      <c r="Q49" s="5">
        <v>0.327</v>
      </c>
      <c r="R49" s="5">
        <v>0.757</v>
      </c>
      <c r="S49" s="5">
        <v>12.2</v>
      </c>
      <c r="T49" s="5">
        <v>24.7</v>
      </c>
      <c r="U49" s="5">
        <v>36.8</v>
      </c>
      <c r="V49" s="5">
        <v>12.8</v>
      </c>
      <c r="W49" s="5">
        <v>6.9</v>
      </c>
      <c r="X49" s="5">
        <v>2.4</v>
      </c>
      <c r="Y49" s="5">
        <v>73.5</v>
      </c>
      <c r="Z49" s="5">
        <v>54.6</v>
      </c>
      <c r="AA49" s="5">
        <v>29.7</v>
      </c>
      <c r="AB49" s="5">
        <v>24.9</v>
      </c>
      <c r="AC49" s="5">
        <v>0.703</v>
      </c>
      <c r="AD49" s="5">
        <v>10.4</v>
      </c>
      <c r="AE49" s="5">
        <v>4.0</v>
      </c>
      <c r="AF49" s="11">
        <v>9.0</v>
      </c>
      <c r="AG49" s="11">
        <v>4.0</v>
      </c>
      <c r="AH49" s="11">
        <v>97.7</v>
      </c>
      <c r="AI49" s="11">
        <v>18.7</v>
      </c>
      <c r="AJ49" s="11">
        <v>19.2</v>
      </c>
      <c r="AK49" s="11">
        <v>25.3</v>
      </c>
      <c r="AL49" s="11">
        <v>12.3</v>
      </c>
      <c r="AM49" s="11">
        <v>18.2</v>
      </c>
      <c r="AN49" s="11">
        <v>22.1</v>
      </c>
      <c r="AO49" s="11">
        <v>0.405</v>
      </c>
      <c r="AP49" s="11">
        <v>14.1</v>
      </c>
      <c r="AQ49" s="11">
        <v>0.473</v>
      </c>
      <c r="AR49" s="11">
        <v>8.0</v>
      </c>
      <c r="AS49" s="11">
        <v>0.322</v>
      </c>
      <c r="AT49" s="11">
        <v>13.5</v>
      </c>
      <c r="AU49" s="11">
        <v>19.2</v>
      </c>
      <c r="AV49" s="11">
        <v>21.1</v>
      </c>
      <c r="AW49" s="11">
        <v>31.5</v>
      </c>
      <c r="AX49" s="11">
        <v>13.1</v>
      </c>
      <c r="AY49" s="11">
        <v>7.3</v>
      </c>
      <c r="AZ49" s="11">
        <v>14.2</v>
      </c>
      <c r="BA49" s="11">
        <v>20.3</v>
      </c>
      <c r="BB49" s="11">
        <v>65.7</v>
      </c>
    </row>
    <row r="50">
      <c r="A50" s="2" t="s">
        <v>75</v>
      </c>
      <c r="B50" s="5">
        <v>1.0</v>
      </c>
      <c r="C50" s="5">
        <v>22.0</v>
      </c>
      <c r="D50" s="5">
        <v>10.0</v>
      </c>
      <c r="E50" s="5">
        <v>12.68</v>
      </c>
      <c r="F50" s="5">
        <v>8.59</v>
      </c>
      <c r="G50" s="5">
        <v>110.4</v>
      </c>
      <c r="H50" s="5">
        <v>0.0</v>
      </c>
      <c r="I50" s="5">
        <v>0.0</v>
      </c>
      <c r="J50" s="5">
        <v>26.6</v>
      </c>
      <c r="K50" s="5">
        <v>57.2</v>
      </c>
      <c r="L50" s="5">
        <v>0.465</v>
      </c>
      <c r="M50" s="5">
        <v>16.1</v>
      </c>
      <c r="N50" s="5">
        <v>30.1</v>
      </c>
      <c r="O50" s="5">
        <v>0.535</v>
      </c>
      <c r="P50" s="5">
        <v>10.5</v>
      </c>
      <c r="Q50" s="5">
        <v>0.387</v>
      </c>
      <c r="R50" s="5">
        <v>0.731</v>
      </c>
      <c r="S50" s="5">
        <v>6.1</v>
      </c>
      <c r="T50" s="5">
        <v>26.6</v>
      </c>
      <c r="U50" s="5">
        <v>32.6</v>
      </c>
      <c r="V50" s="5">
        <v>13.9</v>
      </c>
      <c r="W50" s="5">
        <v>4.4</v>
      </c>
      <c r="X50" s="5">
        <v>2.2</v>
      </c>
      <c r="Y50" s="5">
        <v>72.5</v>
      </c>
      <c r="Z50" s="5">
        <v>58.5</v>
      </c>
      <c r="AA50" s="5">
        <v>36.7</v>
      </c>
      <c r="AB50" s="5">
        <v>21.8</v>
      </c>
      <c r="AC50" s="5">
        <v>0.706</v>
      </c>
      <c r="AD50" s="5">
        <v>8.8</v>
      </c>
      <c r="AE50" s="5">
        <v>3.0</v>
      </c>
      <c r="AF50" s="11">
        <v>13.0</v>
      </c>
      <c r="AG50" s="11">
        <v>11.0</v>
      </c>
      <c r="AH50" s="11">
        <v>104.2</v>
      </c>
      <c r="AI50" s="11">
        <v>27.1</v>
      </c>
      <c r="AJ50" s="11">
        <v>8.9</v>
      </c>
      <c r="AK50" s="11">
        <v>12.1</v>
      </c>
      <c r="AL50" s="11">
        <v>9.0</v>
      </c>
      <c r="AM50" s="11">
        <v>15.6</v>
      </c>
      <c r="AN50" s="11">
        <v>25.2</v>
      </c>
      <c r="AO50" s="11">
        <v>0.431</v>
      </c>
      <c r="AP50" s="11">
        <v>17.9</v>
      </c>
      <c r="AQ50" s="11">
        <v>0.487</v>
      </c>
      <c r="AR50" s="11">
        <v>7.4</v>
      </c>
      <c r="AS50" s="11">
        <v>0.337</v>
      </c>
      <c r="AT50" s="11">
        <v>10.6</v>
      </c>
      <c r="AU50" s="11">
        <v>15.0</v>
      </c>
      <c r="AV50" s="11">
        <v>26.0</v>
      </c>
      <c r="AW50" s="11">
        <v>34.8</v>
      </c>
      <c r="AX50" s="11">
        <v>14.1</v>
      </c>
      <c r="AY50" s="11">
        <v>4.7</v>
      </c>
      <c r="AZ50" s="11">
        <v>8.7</v>
      </c>
      <c r="BA50" s="11">
        <v>13.5</v>
      </c>
      <c r="BB50" s="11">
        <v>68.4</v>
      </c>
    </row>
    <row r="51">
      <c r="A51" s="2" t="s">
        <v>76</v>
      </c>
      <c r="B51" s="5">
        <v>1.0</v>
      </c>
      <c r="C51" s="5">
        <v>26.0</v>
      </c>
      <c r="D51" s="5">
        <v>12.0</v>
      </c>
      <c r="E51" s="5">
        <v>21.31</v>
      </c>
      <c r="F51" s="5">
        <v>10.87</v>
      </c>
      <c r="G51" s="5">
        <v>109.5</v>
      </c>
      <c r="H51" s="5">
        <v>4.0</v>
      </c>
      <c r="I51" s="5">
        <v>0.0</v>
      </c>
      <c r="J51" s="5">
        <v>28.2</v>
      </c>
      <c r="K51" s="5">
        <v>60.3</v>
      </c>
      <c r="L51" s="5">
        <v>0.468</v>
      </c>
      <c r="M51" s="5">
        <v>21.1</v>
      </c>
      <c r="N51" s="5">
        <v>39.2</v>
      </c>
      <c r="O51" s="5">
        <v>0.538</v>
      </c>
      <c r="P51" s="5">
        <v>7.1</v>
      </c>
      <c r="Q51" s="5">
        <v>0.339</v>
      </c>
      <c r="R51" s="5">
        <v>0.752</v>
      </c>
      <c r="S51" s="5">
        <v>9.8</v>
      </c>
      <c r="T51" s="5">
        <v>24.6</v>
      </c>
      <c r="U51" s="5">
        <v>34.4</v>
      </c>
      <c r="V51" s="5">
        <v>16.1</v>
      </c>
      <c r="W51" s="5">
        <v>8.1</v>
      </c>
      <c r="X51" s="5">
        <v>3.7</v>
      </c>
      <c r="Y51" s="5">
        <v>77.9</v>
      </c>
      <c r="Z51" s="5">
        <v>55.9</v>
      </c>
      <c r="AA51" s="5">
        <v>36.1</v>
      </c>
      <c r="AB51" s="5">
        <v>19.8</v>
      </c>
      <c r="AC51" s="5">
        <v>0.724</v>
      </c>
      <c r="AD51" s="5">
        <v>10.2</v>
      </c>
      <c r="AE51" s="5">
        <v>3.3</v>
      </c>
      <c r="AF51" s="11">
        <v>8.0</v>
      </c>
      <c r="AG51" s="11">
        <v>6.0</v>
      </c>
      <c r="AH51" s="11">
        <v>94.8</v>
      </c>
      <c r="AI51" s="11">
        <v>21.1</v>
      </c>
      <c r="AJ51" s="11">
        <v>14.3</v>
      </c>
      <c r="AK51" s="11">
        <v>19.0</v>
      </c>
      <c r="AL51" s="11">
        <v>11.7</v>
      </c>
      <c r="AM51" s="11">
        <v>17.6</v>
      </c>
      <c r="AN51" s="11">
        <v>23.5</v>
      </c>
      <c r="AO51" s="11">
        <v>0.42</v>
      </c>
      <c r="AP51" s="11">
        <v>17.0</v>
      </c>
      <c r="AQ51" s="11">
        <v>0.471</v>
      </c>
      <c r="AR51" s="11">
        <v>6.5</v>
      </c>
      <c r="AS51" s="11">
        <v>0.327</v>
      </c>
      <c r="AT51" s="11">
        <v>13.9</v>
      </c>
      <c r="AU51" s="11">
        <v>19.3</v>
      </c>
      <c r="AV51" s="11">
        <v>24.8</v>
      </c>
      <c r="AW51" s="11">
        <v>35.0</v>
      </c>
      <c r="AX51" s="11">
        <v>11.4</v>
      </c>
      <c r="AY51" s="11">
        <v>5.7</v>
      </c>
      <c r="AZ51" s="11">
        <v>16.2</v>
      </c>
      <c r="BA51" s="11">
        <v>18.0</v>
      </c>
      <c r="BB51" s="11">
        <v>67.4</v>
      </c>
    </row>
    <row r="52">
      <c r="A52" s="2" t="s">
        <v>109</v>
      </c>
      <c r="B52" s="5">
        <v>0.0</v>
      </c>
      <c r="C52" s="5">
        <v>26.0</v>
      </c>
      <c r="D52" s="5">
        <v>17.0</v>
      </c>
      <c r="E52" s="5">
        <v>2.28</v>
      </c>
      <c r="F52" s="5">
        <v>-6.63</v>
      </c>
      <c r="G52" s="5">
        <v>115.1</v>
      </c>
      <c r="H52" s="5">
        <v>0.0</v>
      </c>
      <c r="I52" s="5">
        <v>0.0</v>
      </c>
      <c r="J52" s="5">
        <v>29.9</v>
      </c>
      <c r="K52" s="5">
        <v>58.2</v>
      </c>
      <c r="L52" s="5">
        <v>0.514</v>
      </c>
      <c r="M52" s="5">
        <v>21.6</v>
      </c>
      <c r="N52" s="5">
        <v>37.8</v>
      </c>
      <c r="O52" s="5">
        <v>0.571</v>
      </c>
      <c r="P52" s="5">
        <v>8.3</v>
      </c>
      <c r="Q52" s="5">
        <v>0.408</v>
      </c>
      <c r="R52" s="5">
        <v>0.657</v>
      </c>
      <c r="S52" s="5">
        <v>7.9</v>
      </c>
      <c r="T52" s="5">
        <v>26.0</v>
      </c>
      <c r="U52" s="5">
        <v>34.0</v>
      </c>
      <c r="V52" s="5">
        <v>18.6</v>
      </c>
      <c r="W52" s="5">
        <v>7.0</v>
      </c>
      <c r="X52" s="5">
        <v>2.9</v>
      </c>
      <c r="Y52" s="5">
        <v>78.6</v>
      </c>
      <c r="Z52" s="5">
        <v>58.8</v>
      </c>
      <c r="AA52" s="5">
        <v>37.3</v>
      </c>
      <c r="AB52" s="5">
        <v>21.5</v>
      </c>
      <c r="AC52" s="5">
        <v>0.687</v>
      </c>
      <c r="AD52" s="5">
        <v>8.1</v>
      </c>
      <c r="AE52" s="5">
        <v>3.1</v>
      </c>
      <c r="AF52" s="11">
        <v>8.0</v>
      </c>
      <c r="AG52" s="11">
        <v>1.0</v>
      </c>
      <c r="AH52" s="11">
        <v>101.0</v>
      </c>
      <c r="AI52" s="11">
        <v>20.4</v>
      </c>
      <c r="AJ52" s="11">
        <v>10.4</v>
      </c>
      <c r="AK52" s="11">
        <v>15.9</v>
      </c>
      <c r="AL52" s="11">
        <v>10.2</v>
      </c>
      <c r="AM52" s="11">
        <v>12.6</v>
      </c>
      <c r="AN52" s="11">
        <v>26.6</v>
      </c>
      <c r="AO52" s="11">
        <v>0.453</v>
      </c>
      <c r="AP52" s="11">
        <v>19.1</v>
      </c>
      <c r="AQ52" s="11">
        <v>0.512</v>
      </c>
      <c r="AR52" s="11">
        <v>7.6</v>
      </c>
      <c r="AS52" s="11">
        <v>0.352</v>
      </c>
      <c r="AT52" s="11">
        <v>8.1</v>
      </c>
      <c r="AU52" s="11">
        <v>11.8</v>
      </c>
      <c r="AV52" s="11">
        <v>23.3</v>
      </c>
      <c r="AW52" s="11">
        <v>31.4</v>
      </c>
      <c r="AX52" s="11">
        <v>14.4</v>
      </c>
      <c r="AY52" s="11">
        <v>5.9</v>
      </c>
      <c r="AZ52" s="11">
        <v>12.3</v>
      </c>
      <c r="BA52" s="11">
        <v>14.8</v>
      </c>
      <c r="BB52" s="11">
        <v>69.0</v>
      </c>
    </row>
    <row r="53">
      <c r="A53" s="2" t="s">
        <v>77</v>
      </c>
      <c r="B53" s="5">
        <v>1.0</v>
      </c>
      <c r="C53" s="5">
        <v>27.0</v>
      </c>
      <c r="D53" s="5">
        <v>13.0</v>
      </c>
      <c r="E53" s="5">
        <v>19.81</v>
      </c>
      <c r="F53" s="5">
        <v>12.81</v>
      </c>
      <c r="G53" s="5">
        <v>106.2</v>
      </c>
      <c r="H53" s="5">
        <v>8.0</v>
      </c>
      <c r="I53" s="5">
        <v>0.0</v>
      </c>
      <c r="J53" s="5">
        <v>27.6</v>
      </c>
      <c r="K53" s="5">
        <v>59.4</v>
      </c>
      <c r="L53" s="5">
        <v>0.466</v>
      </c>
      <c r="M53" s="5">
        <v>20.7</v>
      </c>
      <c r="N53" s="5">
        <v>39.1</v>
      </c>
      <c r="O53" s="5">
        <v>0.529</v>
      </c>
      <c r="P53" s="5">
        <v>7.0</v>
      </c>
      <c r="Q53" s="5">
        <v>0.344</v>
      </c>
      <c r="R53" s="5">
        <v>0.717</v>
      </c>
      <c r="S53" s="5">
        <v>9.7</v>
      </c>
      <c r="T53" s="5">
        <v>26.2</v>
      </c>
      <c r="U53" s="5">
        <v>35.9</v>
      </c>
      <c r="V53" s="5">
        <v>16.4</v>
      </c>
      <c r="W53" s="5">
        <v>8.8</v>
      </c>
      <c r="X53" s="5">
        <v>3.8</v>
      </c>
      <c r="Y53" s="5">
        <v>74.9</v>
      </c>
      <c r="Z53" s="5">
        <v>58.2</v>
      </c>
      <c r="AA53" s="5">
        <v>37.7</v>
      </c>
      <c r="AB53" s="5">
        <v>20.4</v>
      </c>
      <c r="AC53" s="5">
        <v>0.723</v>
      </c>
      <c r="AD53" s="5">
        <v>10.3</v>
      </c>
      <c r="AE53" s="5">
        <v>2.9</v>
      </c>
      <c r="AF53" s="11">
        <v>7.0</v>
      </c>
      <c r="AG53" s="11">
        <v>5.0</v>
      </c>
      <c r="AH53" s="11">
        <v>96.2</v>
      </c>
      <c r="AI53" s="11">
        <v>20.3</v>
      </c>
      <c r="AJ53" s="11">
        <v>12.7</v>
      </c>
      <c r="AK53" s="11">
        <v>17.7</v>
      </c>
      <c r="AL53" s="11">
        <v>12.4</v>
      </c>
      <c r="AM53" s="11">
        <v>16.6</v>
      </c>
      <c r="AN53" s="11">
        <v>24.2</v>
      </c>
      <c r="AO53" s="11">
        <v>0.416</v>
      </c>
      <c r="AP53" s="11">
        <v>17.8</v>
      </c>
      <c r="AQ53" s="11">
        <v>0.472</v>
      </c>
      <c r="AR53" s="11">
        <v>6.4</v>
      </c>
      <c r="AS53" s="11">
        <v>0.312</v>
      </c>
      <c r="AT53" s="11">
        <v>13.1</v>
      </c>
      <c r="AU53" s="11">
        <v>18.2</v>
      </c>
      <c r="AV53" s="11">
        <v>24.5</v>
      </c>
      <c r="AW53" s="11">
        <v>34.8</v>
      </c>
      <c r="AX53" s="11">
        <v>11.2</v>
      </c>
      <c r="AY53" s="11">
        <v>6.1</v>
      </c>
      <c r="AZ53" s="11">
        <v>14.3</v>
      </c>
      <c r="BA53" s="11">
        <v>15.8</v>
      </c>
      <c r="BB53" s="11">
        <v>67.9</v>
      </c>
    </row>
    <row r="54">
      <c r="A54" s="2" t="s">
        <v>110</v>
      </c>
      <c r="B54" s="5">
        <v>0.0</v>
      </c>
      <c r="C54" s="5">
        <v>22.0</v>
      </c>
      <c r="D54" s="5">
        <v>11.0</v>
      </c>
      <c r="E54" s="5">
        <v>-4.76</v>
      </c>
      <c r="F54" s="5">
        <v>-5.76</v>
      </c>
      <c r="G54" s="5">
        <v>104.9</v>
      </c>
      <c r="H54" s="5">
        <v>0.0</v>
      </c>
      <c r="I54" s="5">
        <v>0.0</v>
      </c>
      <c r="J54" s="5">
        <v>26.7</v>
      </c>
      <c r="K54" s="5">
        <v>58.0</v>
      </c>
      <c r="L54" s="5">
        <v>0.461</v>
      </c>
      <c r="M54" s="5">
        <v>18.7</v>
      </c>
      <c r="N54" s="5">
        <v>36.7</v>
      </c>
      <c r="O54" s="5">
        <v>0.509</v>
      </c>
      <c r="P54" s="5">
        <v>8.0</v>
      </c>
      <c r="Q54" s="5">
        <v>0.377</v>
      </c>
      <c r="R54" s="5">
        <v>0.714</v>
      </c>
      <c r="S54" s="5">
        <v>11.6</v>
      </c>
      <c r="T54" s="5">
        <v>24.2</v>
      </c>
      <c r="U54" s="5">
        <v>35.8</v>
      </c>
      <c r="V54" s="5">
        <v>14.9</v>
      </c>
      <c r="W54" s="5">
        <v>7.2</v>
      </c>
      <c r="X54" s="5">
        <v>3.2</v>
      </c>
      <c r="Y54" s="5">
        <v>75.5</v>
      </c>
      <c r="Z54" s="5">
        <v>57.5</v>
      </c>
      <c r="AA54" s="5">
        <v>36.3</v>
      </c>
      <c r="AB54" s="5">
        <v>21.2</v>
      </c>
      <c r="AC54" s="5">
        <v>0.684</v>
      </c>
      <c r="AD54" s="5">
        <v>10.8</v>
      </c>
      <c r="AE54" s="5">
        <v>3.0</v>
      </c>
      <c r="AF54" s="11">
        <v>12.0</v>
      </c>
      <c r="AG54" s="11">
        <v>3.0</v>
      </c>
      <c r="AH54" s="11">
        <v>100.0</v>
      </c>
      <c r="AI54" s="11">
        <v>21.2</v>
      </c>
      <c r="AJ54" s="11">
        <v>14.1</v>
      </c>
      <c r="AK54" s="11">
        <v>19.7</v>
      </c>
      <c r="AL54" s="11">
        <v>16.3</v>
      </c>
      <c r="AM54" s="11">
        <v>17.6</v>
      </c>
      <c r="AN54" s="11">
        <v>25.4</v>
      </c>
      <c r="AO54" s="11">
        <v>0.442</v>
      </c>
      <c r="AP54" s="11">
        <v>18.2</v>
      </c>
      <c r="AQ54" s="11">
        <v>0.503</v>
      </c>
      <c r="AR54" s="11">
        <v>7.2</v>
      </c>
      <c r="AS54" s="11">
        <v>0.338</v>
      </c>
      <c r="AT54" s="11">
        <v>13.9</v>
      </c>
      <c r="AU54" s="11">
        <v>20.4</v>
      </c>
      <c r="AV54" s="11">
        <v>22.2</v>
      </c>
      <c r="AW54" s="11">
        <v>33.1</v>
      </c>
      <c r="AX54" s="11">
        <v>11.9</v>
      </c>
      <c r="AY54" s="11">
        <v>8.7</v>
      </c>
      <c r="AZ54" s="11">
        <v>15.5</v>
      </c>
      <c r="BA54" s="11">
        <v>17.8</v>
      </c>
      <c r="BB54" s="11">
        <v>71.9</v>
      </c>
    </row>
    <row r="55">
      <c r="A55" s="2" t="s">
        <v>78</v>
      </c>
      <c r="B55" s="5">
        <v>1.0</v>
      </c>
      <c r="C55" s="5">
        <v>20.0</v>
      </c>
      <c r="D55" s="5">
        <v>8.0</v>
      </c>
      <c r="E55" s="5">
        <v>16.64</v>
      </c>
      <c r="F55" s="5">
        <v>9.61</v>
      </c>
      <c r="G55" s="5">
        <v>105.7</v>
      </c>
      <c r="H55" s="5">
        <v>5.0</v>
      </c>
      <c r="I55" s="5">
        <v>0.0</v>
      </c>
      <c r="J55" s="5">
        <v>27.1</v>
      </c>
      <c r="K55" s="5">
        <v>56.9</v>
      </c>
      <c r="L55" s="5">
        <v>0.475</v>
      </c>
      <c r="M55" s="5">
        <v>22.0</v>
      </c>
      <c r="N55" s="5">
        <v>40.9</v>
      </c>
      <c r="O55" s="5">
        <v>0.537</v>
      </c>
      <c r="P55" s="5">
        <v>5.1</v>
      </c>
      <c r="Q55" s="5">
        <v>0.317</v>
      </c>
      <c r="R55" s="5">
        <v>0.69</v>
      </c>
      <c r="S55" s="5">
        <v>10.0</v>
      </c>
      <c r="T55" s="5">
        <v>25.2</v>
      </c>
      <c r="U55" s="5">
        <v>35.2</v>
      </c>
      <c r="V55" s="5">
        <v>13.4</v>
      </c>
      <c r="W55" s="5">
        <v>8.4</v>
      </c>
      <c r="X55" s="5">
        <v>5.2</v>
      </c>
      <c r="Y55" s="5">
        <v>74.4</v>
      </c>
      <c r="Z55" s="5">
        <v>55.8</v>
      </c>
      <c r="AA55" s="5">
        <v>39.0</v>
      </c>
      <c r="AB55" s="5">
        <v>16.8</v>
      </c>
      <c r="AC55" s="5">
        <v>0.714</v>
      </c>
      <c r="AD55" s="5">
        <v>9.9</v>
      </c>
      <c r="AE55" s="5">
        <v>2.8</v>
      </c>
      <c r="AF55" s="11">
        <v>13.0</v>
      </c>
      <c r="AG55" s="11">
        <v>10.0</v>
      </c>
      <c r="AH55" s="11">
        <v>95.7</v>
      </c>
      <c r="AI55" s="11">
        <v>16.1</v>
      </c>
      <c r="AJ55" s="11">
        <v>15.2</v>
      </c>
      <c r="AK55" s="11">
        <v>22.1</v>
      </c>
      <c r="AL55" s="11">
        <v>12.9</v>
      </c>
      <c r="AM55" s="11">
        <v>19.1</v>
      </c>
      <c r="AN55" s="11">
        <v>23.4</v>
      </c>
      <c r="AO55" s="11">
        <v>0.42</v>
      </c>
      <c r="AP55" s="11">
        <v>18.3</v>
      </c>
      <c r="AQ55" s="11">
        <v>0.469</v>
      </c>
      <c r="AR55" s="11">
        <v>5.1</v>
      </c>
      <c r="AS55" s="11">
        <v>0.306</v>
      </c>
      <c r="AT55" s="11">
        <v>15.5</v>
      </c>
      <c r="AU55" s="11">
        <v>21.7</v>
      </c>
      <c r="AV55" s="11">
        <v>22.9</v>
      </c>
      <c r="AW55" s="11">
        <v>32.8</v>
      </c>
      <c r="AX55" s="11">
        <v>10.3</v>
      </c>
      <c r="AY55" s="11">
        <v>6.6</v>
      </c>
      <c r="AZ55" s="11">
        <v>14.3</v>
      </c>
      <c r="BA55" s="11">
        <v>18.8</v>
      </c>
      <c r="BB55" s="11">
        <v>67.4</v>
      </c>
    </row>
    <row r="56">
      <c r="A56" s="2" t="s">
        <v>111</v>
      </c>
      <c r="B56" s="5">
        <v>1.0</v>
      </c>
      <c r="C56" s="5">
        <v>20.0</v>
      </c>
      <c r="D56" s="5">
        <v>11.0</v>
      </c>
      <c r="E56" s="5">
        <v>15.36</v>
      </c>
      <c r="F56" s="5">
        <v>7.67</v>
      </c>
      <c r="G56" s="5">
        <v>106.5</v>
      </c>
      <c r="H56" s="5">
        <v>9.0</v>
      </c>
      <c r="I56" s="5">
        <v>0.0</v>
      </c>
      <c r="J56" s="5">
        <v>26.7</v>
      </c>
      <c r="K56" s="5">
        <v>59.2</v>
      </c>
      <c r="L56" s="5">
        <v>0.451</v>
      </c>
      <c r="M56" s="5">
        <v>19.0</v>
      </c>
      <c r="N56" s="5">
        <v>34.4</v>
      </c>
      <c r="O56" s="5">
        <v>0.553</v>
      </c>
      <c r="P56" s="5">
        <v>7.7</v>
      </c>
      <c r="Q56" s="5">
        <v>0.309</v>
      </c>
      <c r="R56" s="5">
        <v>0.68</v>
      </c>
      <c r="S56" s="5">
        <v>11.3</v>
      </c>
      <c r="T56" s="5">
        <v>26.6</v>
      </c>
      <c r="U56" s="5">
        <v>37.9</v>
      </c>
      <c r="V56" s="5">
        <v>12.5</v>
      </c>
      <c r="W56" s="5">
        <v>6.8</v>
      </c>
      <c r="X56" s="5">
        <v>5.7</v>
      </c>
      <c r="Y56" s="5">
        <v>74.7</v>
      </c>
      <c r="Z56" s="5">
        <v>58.5</v>
      </c>
      <c r="AA56" s="5">
        <v>40.4</v>
      </c>
      <c r="AB56" s="5">
        <v>18.1</v>
      </c>
      <c r="AC56" s="5">
        <v>0.702</v>
      </c>
      <c r="AD56" s="5">
        <v>9.7</v>
      </c>
      <c r="AE56" s="5">
        <v>2.8</v>
      </c>
      <c r="AF56" s="11">
        <v>12.0</v>
      </c>
      <c r="AG56" s="11">
        <v>9.0</v>
      </c>
      <c r="AH56" s="11">
        <v>95.5</v>
      </c>
      <c r="AI56" s="11">
        <v>24.8</v>
      </c>
      <c r="AJ56" s="11">
        <v>13.6</v>
      </c>
      <c r="AK56" s="11">
        <v>20.0</v>
      </c>
      <c r="AL56" s="11">
        <v>12.8</v>
      </c>
      <c r="AM56" s="11">
        <v>16.9</v>
      </c>
      <c r="AN56" s="11">
        <v>24.4</v>
      </c>
      <c r="AO56" s="11">
        <v>0.417</v>
      </c>
      <c r="AP56" s="11">
        <v>18.3</v>
      </c>
      <c r="AQ56" s="11">
        <v>0.453</v>
      </c>
      <c r="AR56" s="11">
        <v>6.1</v>
      </c>
      <c r="AS56" s="11">
        <v>0.336</v>
      </c>
      <c r="AT56" s="11">
        <v>12.2</v>
      </c>
      <c r="AU56" s="11">
        <v>17.3</v>
      </c>
      <c r="AV56" s="11">
        <v>23.8</v>
      </c>
      <c r="AW56" s="11">
        <v>33.5</v>
      </c>
      <c r="AX56" s="11">
        <v>10.9</v>
      </c>
      <c r="AY56" s="11">
        <v>6.8</v>
      </c>
      <c r="AZ56" s="11">
        <v>13.1</v>
      </c>
      <c r="BA56" s="11">
        <v>18.3</v>
      </c>
      <c r="BB56" s="11">
        <v>67.0</v>
      </c>
    </row>
    <row r="57">
      <c r="A57" s="2" t="s">
        <v>79</v>
      </c>
      <c r="B57" s="5">
        <v>0.0</v>
      </c>
      <c r="C57" s="5">
        <v>26.0</v>
      </c>
      <c r="D57" s="5">
        <v>14.0</v>
      </c>
      <c r="E57" s="5">
        <v>18.11</v>
      </c>
      <c r="F57" s="5">
        <v>7.14</v>
      </c>
      <c r="G57" s="5">
        <v>110.6</v>
      </c>
      <c r="H57" s="5">
        <v>0.0</v>
      </c>
      <c r="I57" s="5">
        <v>0.0</v>
      </c>
      <c r="J57" s="5">
        <v>25.7</v>
      </c>
      <c r="K57" s="5">
        <v>56.2</v>
      </c>
      <c r="L57" s="5">
        <v>0.458</v>
      </c>
      <c r="M57" s="5">
        <v>18.0</v>
      </c>
      <c r="N57" s="5">
        <v>35.3</v>
      </c>
      <c r="O57" s="5">
        <v>0.509</v>
      </c>
      <c r="P57" s="5">
        <v>7.8</v>
      </c>
      <c r="Q57" s="5">
        <v>0.372</v>
      </c>
      <c r="R57" s="5">
        <v>0.693</v>
      </c>
      <c r="S57" s="5">
        <v>10.8</v>
      </c>
      <c r="T57" s="5">
        <v>24.8</v>
      </c>
      <c r="U57" s="5">
        <v>35.7</v>
      </c>
      <c r="V57" s="5">
        <v>12.5</v>
      </c>
      <c r="W57" s="5">
        <v>6.8</v>
      </c>
      <c r="X57" s="5">
        <v>3.5</v>
      </c>
      <c r="Y57" s="5">
        <v>71.4</v>
      </c>
      <c r="Z57" s="5">
        <v>51.7</v>
      </c>
      <c r="AA57" s="5">
        <v>35.3</v>
      </c>
      <c r="AB57" s="5">
        <v>16.4</v>
      </c>
      <c r="AC57" s="5">
        <v>0.745</v>
      </c>
      <c r="AD57" s="5">
        <v>6.9</v>
      </c>
      <c r="AE57" s="5">
        <v>3.6</v>
      </c>
      <c r="AF57" s="11">
        <v>7.0</v>
      </c>
      <c r="AG57" s="11">
        <v>2.0</v>
      </c>
      <c r="AH57" s="11">
        <v>93.1</v>
      </c>
      <c r="AI57" s="11">
        <v>20.9</v>
      </c>
      <c r="AJ57" s="11">
        <v>12.2</v>
      </c>
      <c r="AK57" s="11">
        <v>17.5</v>
      </c>
      <c r="AL57" s="11">
        <v>10.7</v>
      </c>
      <c r="AM57" s="11">
        <v>16.6</v>
      </c>
      <c r="AN57" s="11">
        <v>21.5</v>
      </c>
      <c r="AO57" s="11">
        <v>0.415</v>
      </c>
      <c r="AP57" s="11">
        <v>16.1</v>
      </c>
      <c r="AQ57" s="11">
        <v>0.456</v>
      </c>
      <c r="AR57" s="11">
        <v>5.3</v>
      </c>
      <c r="AS57" s="11">
        <v>0.325</v>
      </c>
      <c r="AT57" s="11">
        <v>11.9</v>
      </c>
      <c r="AU57" s="11">
        <v>15.9</v>
      </c>
      <c r="AV57" s="11">
        <v>21.5</v>
      </c>
      <c r="AW57" s="11">
        <v>28.5</v>
      </c>
      <c r="AX57" s="11">
        <v>7.8</v>
      </c>
      <c r="AY57" s="11">
        <v>4.8</v>
      </c>
      <c r="AZ57" s="11">
        <v>12.4</v>
      </c>
      <c r="BA57" s="11">
        <v>17.0</v>
      </c>
      <c r="BB57" s="11">
        <v>60.1</v>
      </c>
    </row>
    <row r="58">
      <c r="A58" s="2" t="s">
        <v>112</v>
      </c>
      <c r="B58" s="5">
        <v>0.0</v>
      </c>
      <c r="C58" s="5">
        <v>27.0</v>
      </c>
      <c r="D58" s="5">
        <v>15.0</v>
      </c>
      <c r="E58" s="5">
        <v>9.84</v>
      </c>
      <c r="F58" s="5">
        <v>1.41</v>
      </c>
      <c r="G58" s="5">
        <v>104.0</v>
      </c>
      <c r="H58" s="5">
        <v>2.0</v>
      </c>
      <c r="I58" s="5">
        <v>0.0</v>
      </c>
      <c r="J58" s="5">
        <v>24.9</v>
      </c>
      <c r="K58" s="5">
        <v>53.5</v>
      </c>
      <c r="L58" s="5">
        <v>0.465</v>
      </c>
      <c r="M58" s="5">
        <v>18.9</v>
      </c>
      <c r="N58" s="5">
        <v>36.0</v>
      </c>
      <c r="O58" s="5">
        <v>0.525</v>
      </c>
      <c r="P58" s="5">
        <v>6.0</v>
      </c>
      <c r="Q58" s="5">
        <v>0.344</v>
      </c>
      <c r="R58" s="5">
        <v>0.7</v>
      </c>
      <c r="S58" s="5">
        <v>9.2</v>
      </c>
      <c r="T58" s="5">
        <v>24.1</v>
      </c>
      <c r="U58" s="5">
        <v>33.3</v>
      </c>
      <c r="V58" s="5">
        <v>13.1</v>
      </c>
      <c r="W58" s="5">
        <v>9.1</v>
      </c>
      <c r="X58" s="5">
        <v>4.6</v>
      </c>
      <c r="Y58" s="5">
        <v>71.5</v>
      </c>
      <c r="Z58" s="5">
        <v>54.5</v>
      </c>
      <c r="AA58" s="5">
        <v>36.0</v>
      </c>
      <c r="AB58" s="5">
        <v>18.5</v>
      </c>
      <c r="AC58" s="5">
        <v>0.697</v>
      </c>
      <c r="AD58" s="5">
        <v>10.0</v>
      </c>
      <c r="AE58" s="5">
        <v>3.4</v>
      </c>
      <c r="AF58" s="11">
        <v>7.0</v>
      </c>
      <c r="AG58" s="11">
        <v>3.0</v>
      </c>
      <c r="AH58" s="11">
        <v>91.8</v>
      </c>
      <c r="AI58" s="11">
        <v>17.5</v>
      </c>
      <c r="AJ58" s="11">
        <v>15.7</v>
      </c>
      <c r="AK58" s="11">
        <v>22.4</v>
      </c>
      <c r="AL58" s="11">
        <v>13.6</v>
      </c>
      <c r="AM58" s="11">
        <v>16.2</v>
      </c>
      <c r="AN58" s="11">
        <v>22.8</v>
      </c>
      <c r="AO58" s="11">
        <v>0.418</v>
      </c>
      <c r="AP58" s="11">
        <v>16.7</v>
      </c>
      <c r="AQ58" s="11">
        <v>0.463</v>
      </c>
      <c r="AR58" s="11">
        <v>6.1</v>
      </c>
      <c r="AS58" s="11">
        <v>0.33</v>
      </c>
      <c r="AT58" s="11">
        <v>11.5</v>
      </c>
      <c r="AU58" s="11">
        <v>16.5</v>
      </c>
      <c r="AV58" s="11">
        <v>22.8</v>
      </c>
      <c r="AW58" s="11">
        <v>32.8</v>
      </c>
      <c r="AX58" s="11">
        <v>11.5</v>
      </c>
      <c r="AY58" s="11">
        <v>6.7</v>
      </c>
      <c r="AZ58" s="11">
        <v>16.7</v>
      </c>
      <c r="BA58" s="11">
        <v>19.7</v>
      </c>
      <c r="BB58" s="11">
        <v>63.1</v>
      </c>
    </row>
    <row r="59">
      <c r="A59" s="2" t="s">
        <v>80</v>
      </c>
      <c r="B59" s="5">
        <v>1.0</v>
      </c>
      <c r="C59" s="5">
        <v>24.0</v>
      </c>
      <c r="D59" s="5">
        <v>13.0</v>
      </c>
      <c r="E59" s="5">
        <v>20.88</v>
      </c>
      <c r="F59" s="5">
        <v>7.45</v>
      </c>
      <c r="G59" s="5">
        <v>114.6</v>
      </c>
      <c r="H59" s="5">
        <v>6.0</v>
      </c>
      <c r="I59" s="5">
        <v>0.0</v>
      </c>
      <c r="J59" s="5">
        <v>27.7</v>
      </c>
      <c r="K59" s="5">
        <v>60.2</v>
      </c>
      <c r="L59" s="5">
        <v>0.46</v>
      </c>
      <c r="M59" s="5">
        <v>18.7</v>
      </c>
      <c r="N59" s="5">
        <v>35.0</v>
      </c>
      <c r="O59" s="5">
        <v>0.533</v>
      </c>
      <c r="P59" s="5">
        <v>9.0</v>
      </c>
      <c r="Q59" s="5">
        <v>0.359</v>
      </c>
      <c r="R59" s="5">
        <v>0.75</v>
      </c>
      <c r="S59" s="5">
        <v>13.5</v>
      </c>
      <c r="T59" s="5">
        <v>25.5</v>
      </c>
      <c r="U59" s="5">
        <v>39.0</v>
      </c>
      <c r="V59" s="5">
        <v>17.3</v>
      </c>
      <c r="W59" s="5">
        <v>6.5</v>
      </c>
      <c r="X59" s="5">
        <v>4.9</v>
      </c>
      <c r="Y59" s="5">
        <v>78.7</v>
      </c>
      <c r="Z59" s="5">
        <v>54.4</v>
      </c>
      <c r="AA59" s="5">
        <v>38.3</v>
      </c>
      <c r="AB59" s="5">
        <v>16.1</v>
      </c>
      <c r="AC59" s="5">
        <v>0.738</v>
      </c>
      <c r="AD59" s="5">
        <v>9.1</v>
      </c>
      <c r="AE59" s="5">
        <v>2.9</v>
      </c>
      <c r="AF59" s="11">
        <v>8.0</v>
      </c>
      <c r="AG59" s="11">
        <v>7.0</v>
      </c>
      <c r="AH59" s="11">
        <v>95.0</v>
      </c>
      <c r="AI59" s="11">
        <v>25.2</v>
      </c>
      <c r="AJ59" s="11">
        <v>14.3</v>
      </c>
      <c r="AK59" s="11">
        <v>19.0</v>
      </c>
      <c r="AL59" s="11">
        <v>13.0</v>
      </c>
      <c r="AM59" s="11">
        <v>18.2</v>
      </c>
      <c r="AN59" s="11">
        <v>22.4</v>
      </c>
      <c r="AO59" s="11">
        <v>0.411</v>
      </c>
      <c r="AP59" s="11">
        <v>17.5</v>
      </c>
      <c r="AQ59" s="11">
        <v>0.458</v>
      </c>
      <c r="AR59" s="11">
        <v>4.9</v>
      </c>
      <c r="AS59" s="11">
        <v>0.302</v>
      </c>
      <c r="AT59" s="11">
        <v>15.6</v>
      </c>
      <c r="AU59" s="11">
        <v>21.1</v>
      </c>
      <c r="AV59" s="11">
        <v>20.8</v>
      </c>
      <c r="AW59" s="11">
        <v>29.8</v>
      </c>
      <c r="AX59" s="11">
        <v>9.2</v>
      </c>
      <c r="AY59" s="11">
        <v>6.7</v>
      </c>
      <c r="AZ59" s="11">
        <v>13.3</v>
      </c>
      <c r="BA59" s="11">
        <v>17.4</v>
      </c>
      <c r="BB59" s="11">
        <v>65.2</v>
      </c>
    </row>
    <row r="60">
      <c r="A60" s="2" t="s">
        <v>113</v>
      </c>
      <c r="B60" s="5">
        <v>0.0</v>
      </c>
      <c r="C60" s="5">
        <v>27.0</v>
      </c>
      <c r="D60" s="5">
        <v>17.0</v>
      </c>
      <c r="E60" s="5">
        <v>7.96</v>
      </c>
      <c r="F60" s="5">
        <v>-3.42</v>
      </c>
      <c r="G60" s="5">
        <v>110.5</v>
      </c>
      <c r="H60" s="5">
        <v>0.0</v>
      </c>
      <c r="I60" s="5">
        <v>0.0</v>
      </c>
      <c r="J60" s="5">
        <v>28.1</v>
      </c>
      <c r="K60" s="5">
        <v>61.1</v>
      </c>
      <c r="L60" s="5">
        <v>0.461</v>
      </c>
      <c r="M60" s="5">
        <v>21.1</v>
      </c>
      <c r="N60" s="5">
        <v>41.5</v>
      </c>
      <c r="O60" s="5">
        <v>0.508</v>
      </c>
      <c r="P60" s="5">
        <v>7.1</v>
      </c>
      <c r="Q60" s="5">
        <v>0.36</v>
      </c>
      <c r="R60" s="5">
        <v>0.731</v>
      </c>
      <c r="S60" s="5">
        <v>11.2</v>
      </c>
      <c r="T60" s="5">
        <v>24.5</v>
      </c>
      <c r="U60" s="5">
        <v>35.8</v>
      </c>
      <c r="V60" s="5">
        <v>15.0</v>
      </c>
      <c r="W60" s="5">
        <v>7.5</v>
      </c>
      <c r="X60" s="5">
        <v>5.6</v>
      </c>
      <c r="Y60" s="5">
        <v>76.4</v>
      </c>
      <c r="Z60" s="5">
        <v>57.1</v>
      </c>
      <c r="AA60" s="5">
        <v>37.4</v>
      </c>
      <c r="AB60" s="5">
        <v>19.7</v>
      </c>
      <c r="AC60" s="5">
        <v>0.702</v>
      </c>
      <c r="AD60" s="5">
        <v>10.8</v>
      </c>
      <c r="AE60" s="5">
        <v>2.7</v>
      </c>
      <c r="AF60" s="11">
        <v>7.0</v>
      </c>
      <c r="AG60" s="11">
        <v>3.0</v>
      </c>
      <c r="AH60" s="11">
        <v>94.0</v>
      </c>
      <c r="AI60" s="11">
        <v>19.6</v>
      </c>
      <c r="AJ60" s="11">
        <v>13.0</v>
      </c>
      <c r="AK60" s="11">
        <v>17.7</v>
      </c>
      <c r="AL60" s="11">
        <v>10.6</v>
      </c>
      <c r="AM60" s="11">
        <v>16.3</v>
      </c>
      <c r="AN60" s="11">
        <v>23.4</v>
      </c>
      <c r="AO60" s="11">
        <v>0.409</v>
      </c>
      <c r="AP60" s="11">
        <v>17.6</v>
      </c>
      <c r="AQ60" s="11">
        <v>0.47</v>
      </c>
      <c r="AR60" s="11">
        <v>5.8</v>
      </c>
      <c r="AS60" s="11">
        <v>0.292</v>
      </c>
      <c r="AT60" s="11">
        <v>12.5</v>
      </c>
      <c r="AU60" s="11">
        <v>17.9</v>
      </c>
      <c r="AV60" s="11">
        <v>23.9</v>
      </c>
      <c r="AW60" s="11">
        <v>34.6</v>
      </c>
      <c r="AX60" s="11">
        <v>11.8</v>
      </c>
      <c r="AY60" s="11">
        <v>5.4</v>
      </c>
      <c r="AZ60" s="11">
        <v>14.5</v>
      </c>
      <c r="BA60" s="11">
        <v>16.1</v>
      </c>
      <c r="BB60" s="11">
        <v>65.0</v>
      </c>
    </row>
    <row r="61">
      <c r="A61" s="2" t="s">
        <v>81</v>
      </c>
      <c r="B61" s="5">
        <v>1.0</v>
      </c>
      <c r="C61" s="5">
        <v>21.0</v>
      </c>
      <c r="D61" s="5">
        <v>9.0</v>
      </c>
      <c r="E61" s="5">
        <v>16.25</v>
      </c>
      <c r="F61" s="5">
        <v>8.98</v>
      </c>
      <c r="G61" s="5">
        <v>105.7</v>
      </c>
      <c r="H61" s="5">
        <v>3.0</v>
      </c>
      <c r="I61" s="5">
        <v>0.0</v>
      </c>
      <c r="J61" s="5">
        <v>27.7</v>
      </c>
      <c r="K61" s="5">
        <v>60.6</v>
      </c>
      <c r="L61" s="5">
        <v>0.457</v>
      </c>
      <c r="M61" s="5">
        <v>22.2</v>
      </c>
      <c r="N61" s="5">
        <v>42.8</v>
      </c>
      <c r="O61" s="5">
        <v>0.519</v>
      </c>
      <c r="P61" s="5">
        <v>5.5</v>
      </c>
      <c r="Q61" s="5">
        <v>0.306</v>
      </c>
      <c r="R61" s="5">
        <v>0.701</v>
      </c>
      <c r="S61" s="5">
        <v>11.5</v>
      </c>
      <c r="T61" s="5">
        <v>24.3</v>
      </c>
      <c r="U61" s="5">
        <v>35.8</v>
      </c>
      <c r="V61" s="5">
        <v>16.2</v>
      </c>
      <c r="W61" s="5">
        <v>8.2</v>
      </c>
      <c r="X61" s="5">
        <v>4.7</v>
      </c>
      <c r="Y61" s="5">
        <v>75.2</v>
      </c>
      <c r="Z61" s="5">
        <v>58.2</v>
      </c>
      <c r="AA61" s="5">
        <v>37.8</v>
      </c>
      <c r="AB61" s="5">
        <v>20.4</v>
      </c>
      <c r="AC61" s="5">
        <v>0.711</v>
      </c>
      <c r="AD61" s="5">
        <v>10.8</v>
      </c>
      <c r="AE61" s="5">
        <v>4.3</v>
      </c>
      <c r="AF61" s="11">
        <v>22.0</v>
      </c>
      <c r="AG61" s="11">
        <v>9.0</v>
      </c>
      <c r="AH61" s="11">
        <v>95.5</v>
      </c>
      <c r="AI61" s="11">
        <v>17.8</v>
      </c>
      <c r="AJ61" s="11">
        <v>14.4</v>
      </c>
      <c r="AK61" s="11">
        <v>20.5</v>
      </c>
      <c r="AL61" s="11">
        <v>12.2</v>
      </c>
      <c r="AM61" s="11">
        <v>16.2</v>
      </c>
      <c r="AN61" s="11">
        <v>24.7</v>
      </c>
      <c r="AO61" s="11">
        <v>0.425</v>
      </c>
      <c r="AP61" s="11">
        <v>18.5</v>
      </c>
      <c r="AQ61" s="11">
        <v>0.491</v>
      </c>
      <c r="AR61" s="11">
        <v>6.2</v>
      </c>
      <c r="AS61" s="11">
        <v>0.304</v>
      </c>
      <c r="AT61" s="11">
        <v>12.3</v>
      </c>
      <c r="AU61" s="11">
        <v>17.3</v>
      </c>
      <c r="AV61" s="11">
        <v>23.9</v>
      </c>
      <c r="AW61" s="11">
        <v>34.7</v>
      </c>
      <c r="AX61" s="11">
        <v>13.8</v>
      </c>
      <c r="AY61" s="11">
        <v>6.5</v>
      </c>
      <c r="AZ61" s="11">
        <v>15.6</v>
      </c>
      <c r="BA61" s="11">
        <v>16.5</v>
      </c>
      <c r="BB61" s="11">
        <v>67.9</v>
      </c>
    </row>
    <row r="62">
      <c r="A62" s="2" t="s">
        <v>86</v>
      </c>
      <c r="B62" s="5">
        <v>1.0</v>
      </c>
      <c r="C62" s="5">
        <v>22.0</v>
      </c>
      <c r="D62" s="5">
        <v>11.0</v>
      </c>
      <c r="E62" s="5">
        <v>11.02</v>
      </c>
      <c r="F62" s="5">
        <v>8.4</v>
      </c>
      <c r="G62" s="5">
        <v>100.6</v>
      </c>
      <c r="H62" s="5">
        <v>6.0</v>
      </c>
      <c r="I62" s="5">
        <v>0.0</v>
      </c>
      <c r="J62" s="5">
        <v>25.0</v>
      </c>
      <c r="K62" s="5">
        <v>60.5</v>
      </c>
      <c r="L62" s="5">
        <v>0.413</v>
      </c>
      <c r="M62" s="5">
        <v>17.5</v>
      </c>
      <c r="N62" s="5">
        <v>36.6</v>
      </c>
      <c r="O62" s="5">
        <v>0.479</v>
      </c>
      <c r="P62" s="5">
        <v>7.5</v>
      </c>
      <c r="Q62" s="5">
        <v>0.314</v>
      </c>
      <c r="R62" s="5">
        <v>0.689</v>
      </c>
      <c r="S62" s="5">
        <v>11.3</v>
      </c>
      <c r="T62" s="5">
        <v>25.5</v>
      </c>
      <c r="U62" s="5">
        <v>36.9</v>
      </c>
      <c r="V62" s="5">
        <v>14.2</v>
      </c>
      <c r="W62" s="5">
        <v>7.3</v>
      </c>
      <c r="X62" s="5">
        <v>4.7</v>
      </c>
      <c r="Y62" s="5">
        <v>70.3</v>
      </c>
      <c r="Z62" s="5">
        <v>58.3</v>
      </c>
      <c r="AA62" s="5">
        <v>35.5</v>
      </c>
      <c r="AB62" s="5">
        <v>22.8</v>
      </c>
      <c r="AC62" s="5">
        <v>0.702</v>
      </c>
      <c r="AD62" s="5">
        <v>11.9</v>
      </c>
      <c r="AE62" s="5">
        <v>3.0</v>
      </c>
      <c r="AF62" s="11">
        <v>12.0</v>
      </c>
      <c r="AG62" s="11">
        <v>9.0</v>
      </c>
      <c r="AH62" s="11">
        <v>96.8</v>
      </c>
      <c r="AI62" s="11">
        <v>23.9</v>
      </c>
      <c r="AJ62" s="11">
        <v>12.8</v>
      </c>
      <c r="AK62" s="11">
        <v>18.6</v>
      </c>
      <c r="AL62" s="11">
        <v>11.8</v>
      </c>
      <c r="AM62" s="11">
        <v>18.5</v>
      </c>
      <c r="AN62" s="11">
        <v>23.2</v>
      </c>
      <c r="AO62" s="11">
        <v>0.398</v>
      </c>
      <c r="AP62" s="11">
        <v>15.6</v>
      </c>
      <c r="AQ62" s="11">
        <v>0.438</v>
      </c>
      <c r="AR62" s="11">
        <v>7.6</v>
      </c>
      <c r="AS62" s="11">
        <v>0.336</v>
      </c>
      <c r="AT62" s="11">
        <v>13.6</v>
      </c>
      <c r="AU62" s="11">
        <v>19.4</v>
      </c>
      <c r="AV62" s="11">
        <v>26.9</v>
      </c>
      <c r="AW62" s="11">
        <v>38.8</v>
      </c>
      <c r="AX62" s="11">
        <v>12.5</v>
      </c>
      <c r="AY62" s="11">
        <v>6.2</v>
      </c>
      <c r="AZ62" s="11">
        <v>14.4</v>
      </c>
      <c r="BA62" s="11">
        <v>18.1</v>
      </c>
      <c r="BB62" s="11">
        <v>67.7</v>
      </c>
    </row>
    <row r="63">
      <c r="A63" s="2" t="s">
        <v>119</v>
      </c>
      <c r="B63" s="5">
        <v>0.0</v>
      </c>
      <c r="C63" s="5">
        <v>22.0</v>
      </c>
      <c r="D63" s="5">
        <v>12.0</v>
      </c>
      <c r="E63" s="5">
        <v>11.36</v>
      </c>
      <c r="F63" s="5">
        <v>6.84</v>
      </c>
      <c r="G63" s="5">
        <v>107.2</v>
      </c>
      <c r="H63" s="5">
        <v>1.0</v>
      </c>
      <c r="I63" s="5">
        <v>0.0</v>
      </c>
      <c r="J63" s="5">
        <v>24.2</v>
      </c>
      <c r="K63" s="5">
        <v>54.4</v>
      </c>
      <c r="L63" s="5">
        <v>0.444</v>
      </c>
      <c r="M63" s="5">
        <v>17.1</v>
      </c>
      <c r="N63" s="5">
        <v>33.9</v>
      </c>
      <c r="O63" s="5">
        <v>0.504</v>
      </c>
      <c r="P63" s="5">
        <v>7.1</v>
      </c>
      <c r="Q63" s="5">
        <v>0.346</v>
      </c>
      <c r="R63" s="5">
        <v>0.791</v>
      </c>
      <c r="S63" s="5">
        <v>7.5</v>
      </c>
      <c r="T63" s="5">
        <v>26.1</v>
      </c>
      <c r="U63" s="5">
        <v>33.6</v>
      </c>
      <c r="V63" s="5">
        <v>14.2</v>
      </c>
      <c r="W63" s="5">
        <v>6.1</v>
      </c>
      <c r="X63" s="5">
        <v>3.1</v>
      </c>
      <c r="Y63" s="5">
        <v>72.6</v>
      </c>
      <c r="Z63" s="5">
        <v>55.7</v>
      </c>
      <c r="AA63" s="5">
        <v>32.0</v>
      </c>
      <c r="AB63" s="5">
        <v>23.7</v>
      </c>
      <c r="AC63" s="5">
        <v>0.731</v>
      </c>
      <c r="AD63" s="5">
        <v>8.6</v>
      </c>
      <c r="AE63" s="5">
        <v>2.8</v>
      </c>
      <c r="AF63" s="11">
        <v>10.0</v>
      </c>
      <c r="AG63" s="11">
        <v>6.0</v>
      </c>
      <c r="AH63" s="11">
        <v>98.8</v>
      </c>
      <c r="AI63" s="11">
        <v>20.5</v>
      </c>
      <c r="AJ63" s="11">
        <v>17.2</v>
      </c>
      <c r="AK63" s="11">
        <v>21.7</v>
      </c>
      <c r="AL63" s="11">
        <v>10.3</v>
      </c>
      <c r="AM63" s="11">
        <v>17.9</v>
      </c>
      <c r="AN63" s="11">
        <v>23.3</v>
      </c>
      <c r="AO63" s="11">
        <v>0.419</v>
      </c>
      <c r="AP63" s="11">
        <v>15.7</v>
      </c>
      <c r="AQ63" s="11">
        <v>0.491</v>
      </c>
      <c r="AR63" s="11">
        <v>7.6</v>
      </c>
      <c r="AS63" s="11">
        <v>0.322</v>
      </c>
      <c r="AT63" s="11">
        <v>12.6</v>
      </c>
      <c r="AU63" s="11">
        <v>17.3</v>
      </c>
      <c r="AV63" s="11">
        <v>25.1</v>
      </c>
      <c r="AW63" s="11">
        <v>33.7</v>
      </c>
      <c r="AX63" s="11">
        <v>12.5</v>
      </c>
      <c r="AY63" s="11">
        <v>5.1</v>
      </c>
      <c r="AZ63" s="11">
        <v>12.7</v>
      </c>
      <c r="BA63" s="11">
        <v>19.4</v>
      </c>
      <c r="BB63" s="11">
        <v>66.9</v>
      </c>
    </row>
    <row r="64">
      <c r="A64" s="2" t="s">
        <v>82</v>
      </c>
      <c r="B64" s="5">
        <v>0.0</v>
      </c>
      <c r="C64" s="5">
        <v>28.0</v>
      </c>
      <c r="D64" s="5">
        <v>14.0</v>
      </c>
      <c r="E64" s="5">
        <v>20.16</v>
      </c>
      <c r="F64" s="5">
        <v>7.53</v>
      </c>
      <c r="G64" s="5">
        <v>121.4</v>
      </c>
      <c r="H64" s="5">
        <v>8.0</v>
      </c>
      <c r="I64" s="5">
        <v>0.0</v>
      </c>
      <c r="J64" s="5">
        <v>32.6</v>
      </c>
      <c r="K64" s="5">
        <v>61.7</v>
      </c>
      <c r="L64" s="5">
        <v>0.529</v>
      </c>
      <c r="M64" s="5">
        <v>24.8</v>
      </c>
      <c r="N64" s="5">
        <v>41.6</v>
      </c>
      <c r="O64" s="5">
        <v>0.597</v>
      </c>
      <c r="P64" s="5">
        <v>7.8</v>
      </c>
      <c r="Q64" s="5">
        <v>0.387</v>
      </c>
      <c r="R64" s="5">
        <v>0.701</v>
      </c>
      <c r="S64" s="5">
        <v>10.2</v>
      </c>
      <c r="T64" s="5">
        <v>26.3</v>
      </c>
      <c r="U64" s="5">
        <v>36.5</v>
      </c>
      <c r="V64" s="5">
        <v>16.6</v>
      </c>
      <c r="W64" s="5">
        <v>7.6</v>
      </c>
      <c r="X64" s="5">
        <v>3.3</v>
      </c>
      <c r="Y64" s="5">
        <v>87.5</v>
      </c>
      <c r="Z64" s="5">
        <v>59.8</v>
      </c>
      <c r="AA64" s="5">
        <v>36.2</v>
      </c>
      <c r="AB64" s="5">
        <v>23.6</v>
      </c>
      <c r="AC64" s="5">
        <v>0.735</v>
      </c>
      <c r="AD64" s="5">
        <v>9.0</v>
      </c>
      <c r="AE64" s="5">
        <v>2.2</v>
      </c>
      <c r="AF64" s="11">
        <v>5.0</v>
      </c>
      <c r="AG64" s="11">
        <v>2.0</v>
      </c>
      <c r="AH64" s="11">
        <v>101.1</v>
      </c>
      <c r="AI64" s="11">
        <v>20.0</v>
      </c>
      <c r="AJ64" s="11">
        <v>14.5</v>
      </c>
      <c r="AK64" s="11">
        <v>20.8</v>
      </c>
      <c r="AL64" s="11">
        <v>10.6</v>
      </c>
      <c r="AM64" s="11">
        <v>16.8</v>
      </c>
      <c r="AN64" s="11">
        <v>26.6</v>
      </c>
      <c r="AO64" s="11">
        <v>0.444</v>
      </c>
      <c r="AP64" s="11">
        <v>18.4</v>
      </c>
      <c r="AQ64" s="11">
        <v>0.508</v>
      </c>
      <c r="AR64" s="11">
        <v>8.2</v>
      </c>
      <c r="AS64" s="11">
        <v>0.347</v>
      </c>
      <c r="AT64" s="11">
        <v>11.6</v>
      </c>
      <c r="AU64" s="11">
        <v>15.8</v>
      </c>
      <c r="AV64" s="11">
        <v>22.4</v>
      </c>
      <c r="AW64" s="11">
        <v>31.4</v>
      </c>
      <c r="AX64" s="11">
        <v>12.0</v>
      </c>
      <c r="AY64" s="11">
        <v>5.3</v>
      </c>
      <c r="AZ64" s="11">
        <v>13.9</v>
      </c>
      <c r="BA64" s="11">
        <v>19.0</v>
      </c>
      <c r="BB64" s="11">
        <v>72.9</v>
      </c>
    </row>
    <row r="65">
      <c r="A65" s="2" t="s">
        <v>114</v>
      </c>
      <c r="B65" s="5">
        <v>0.0</v>
      </c>
      <c r="C65" s="5">
        <v>24.0</v>
      </c>
      <c r="D65" s="5">
        <v>10.0</v>
      </c>
      <c r="E65" s="5">
        <v>4.64</v>
      </c>
      <c r="F65" s="5">
        <v>1.02</v>
      </c>
      <c r="G65" s="5">
        <v>111.8</v>
      </c>
      <c r="H65" s="5">
        <v>1.0</v>
      </c>
      <c r="I65" s="5">
        <v>0.0</v>
      </c>
      <c r="J65" s="5">
        <v>25.9</v>
      </c>
      <c r="K65" s="5">
        <v>55.8</v>
      </c>
      <c r="L65" s="5">
        <v>0.463</v>
      </c>
      <c r="M65" s="5">
        <v>16.9</v>
      </c>
      <c r="N65" s="5">
        <v>32.4</v>
      </c>
      <c r="O65" s="5">
        <v>0.521</v>
      </c>
      <c r="P65" s="5">
        <v>9.0</v>
      </c>
      <c r="Q65" s="5">
        <v>0.383</v>
      </c>
      <c r="R65" s="5">
        <v>0.716</v>
      </c>
      <c r="S65" s="5">
        <v>10.2</v>
      </c>
      <c r="T65" s="5">
        <v>26.7</v>
      </c>
      <c r="U65" s="5">
        <v>36.9</v>
      </c>
      <c r="V65" s="5">
        <v>12.6</v>
      </c>
      <c r="W65" s="5">
        <v>4.9</v>
      </c>
      <c r="X65" s="5">
        <v>3.3</v>
      </c>
      <c r="Y65" s="5">
        <v>75.3</v>
      </c>
      <c r="Z65" s="5">
        <v>58.7</v>
      </c>
      <c r="AA65" s="5">
        <v>39.3</v>
      </c>
      <c r="AB65" s="5">
        <v>19.4</v>
      </c>
      <c r="AC65" s="5">
        <v>0.7</v>
      </c>
      <c r="AD65" s="5">
        <v>11.0</v>
      </c>
      <c r="AE65" s="5">
        <v>2.5</v>
      </c>
      <c r="AF65" s="11">
        <v>11.0</v>
      </c>
      <c r="AG65" s="11">
        <v>7.0</v>
      </c>
      <c r="AH65" s="11">
        <v>99.2</v>
      </c>
      <c r="AI65" s="11">
        <v>23.4</v>
      </c>
      <c r="AJ65" s="11">
        <v>14.6</v>
      </c>
      <c r="AK65" s="11">
        <v>20.4</v>
      </c>
      <c r="AL65" s="11">
        <v>12.1</v>
      </c>
      <c r="AM65" s="11">
        <v>18.1</v>
      </c>
      <c r="AN65" s="11">
        <v>23.8</v>
      </c>
      <c r="AO65" s="11">
        <v>0.405</v>
      </c>
      <c r="AP65" s="11">
        <v>17.7</v>
      </c>
      <c r="AQ65" s="11">
        <v>0.45</v>
      </c>
      <c r="AR65" s="11">
        <v>6.1</v>
      </c>
      <c r="AS65" s="11">
        <v>0.314</v>
      </c>
      <c r="AT65" s="11">
        <v>13.1</v>
      </c>
      <c r="AU65" s="11">
        <v>18.8</v>
      </c>
      <c r="AV65" s="11">
        <v>22.5</v>
      </c>
      <c r="AW65" s="11">
        <v>33.5</v>
      </c>
      <c r="AX65" s="11">
        <v>10.3</v>
      </c>
      <c r="AY65" s="11">
        <v>5.6</v>
      </c>
      <c r="AZ65" s="11">
        <v>10.7</v>
      </c>
      <c r="BA65" s="11">
        <v>17.9</v>
      </c>
      <c r="BB65" s="11">
        <v>66.8</v>
      </c>
    </row>
    <row r="66">
      <c r="A66" s="2" t="s">
        <v>83</v>
      </c>
      <c r="B66" s="5">
        <v>1.0</v>
      </c>
      <c r="C66" s="5">
        <v>21.0</v>
      </c>
      <c r="D66" s="5">
        <v>12.0</v>
      </c>
      <c r="E66" s="5">
        <v>13.59</v>
      </c>
      <c r="F66" s="5">
        <v>8.41</v>
      </c>
      <c r="G66" s="5">
        <v>102.8</v>
      </c>
      <c r="H66" s="5">
        <v>1.0</v>
      </c>
      <c r="I66" s="5">
        <v>0.0</v>
      </c>
      <c r="J66" s="5">
        <v>23.5</v>
      </c>
      <c r="K66" s="5">
        <v>58.0</v>
      </c>
      <c r="L66" s="5">
        <v>0.406</v>
      </c>
      <c r="M66" s="5">
        <v>15.9</v>
      </c>
      <c r="N66" s="5">
        <v>34.1</v>
      </c>
      <c r="O66" s="5">
        <v>0.465</v>
      </c>
      <c r="P66" s="5">
        <v>7.7</v>
      </c>
      <c r="Q66" s="5">
        <v>0.321</v>
      </c>
      <c r="R66" s="5">
        <v>0.751</v>
      </c>
      <c r="S66" s="5">
        <v>10.2</v>
      </c>
      <c r="T66" s="5">
        <v>24.4</v>
      </c>
      <c r="U66" s="5">
        <v>34.6</v>
      </c>
      <c r="V66" s="5">
        <v>12.9</v>
      </c>
      <c r="W66" s="5">
        <v>8.0</v>
      </c>
      <c r="X66" s="5">
        <v>4.2</v>
      </c>
      <c r="Y66" s="5">
        <v>67.7</v>
      </c>
      <c r="Z66" s="5">
        <v>52.9</v>
      </c>
      <c r="AA66" s="5">
        <v>30.5</v>
      </c>
      <c r="AB66" s="5">
        <v>22.4</v>
      </c>
      <c r="AC66" s="5">
        <v>0.677</v>
      </c>
      <c r="AD66" s="5">
        <v>9.2</v>
      </c>
      <c r="AE66" s="5">
        <v>3.4</v>
      </c>
      <c r="AF66" s="11">
        <v>11.0</v>
      </c>
      <c r="AG66" s="11">
        <v>8.0</v>
      </c>
      <c r="AH66" s="11">
        <v>94.9</v>
      </c>
      <c r="AI66" s="11">
        <v>23.9</v>
      </c>
      <c r="AJ66" s="11">
        <v>12.9</v>
      </c>
      <c r="AK66" s="11">
        <v>17.2</v>
      </c>
      <c r="AL66" s="11">
        <v>9.8</v>
      </c>
      <c r="AM66" s="11">
        <v>16.2</v>
      </c>
      <c r="AN66" s="11">
        <v>21.8</v>
      </c>
      <c r="AO66" s="11">
        <v>0.412</v>
      </c>
      <c r="AP66" s="11">
        <v>14.2</v>
      </c>
      <c r="AQ66" s="11">
        <v>0.466</v>
      </c>
      <c r="AR66" s="11">
        <v>7.6</v>
      </c>
      <c r="AS66" s="11">
        <v>0.339</v>
      </c>
      <c r="AT66" s="11">
        <v>11.3</v>
      </c>
      <c r="AU66" s="11">
        <v>16.7</v>
      </c>
      <c r="AV66" s="11">
        <v>26.0</v>
      </c>
      <c r="AW66" s="11">
        <v>35.1</v>
      </c>
      <c r="AX66" s="11">
        <v>13.3</v>
      </c>
      <c r="AY66" s="11">
        <v>4.6</v>
      </c>
      <c r="AZ66" s="11">
        <v>14.3</v>
      </c>
      <c r="BA66" s="11">
        <v>16.6</v>
      </c>
      <c r="BB66" s="11">
        <v>62.5</v>
      </c>
    </row>
    <row r="67">
      <c r="A67" s="2" t="s">
        <v>115</v>
      </c>
      <c r="B67" s="5">
        <v>0.0</v>
      </c>
      <c r="C67" s="5">
        <v>24.0</v>
      </c>
      <c r="D67" s="5">
        <v>13.0</v>
      </c>
      <c r="E67" s="5">
        <v>13.63</v>
      </c>
      <c r="F67" s="5">
        <v>6.59</v>
      </c>
      <c r="G67" s="5">
        <v>106.7</v>
      </c>
      <c r="H67" s="5">
        <v>1.0</v>
      </c>
      <c r="I67" s="5">
        <v>0.0</v>
      </c>
      <c r="J67" s="5">
        <v>25.8</v>
      </c>
      <c r="K67" s="5">
        <v>56.8</v>
      </c>
      <c r="L67" s="5">
        <v>0.455</v>
      </c>
      <c r="M67" s="5">
        <v>18.0</v>
      </c>
      <c r="N67" s="5">
        <v>35.2</v>
      </c>
      <c r="O67" s="5">
        <v>0.51</v>
      </c>
      <c r="P67" s="5">
        <v>7.8</v>
      </c>
      <c r="Q67" s="5">
        <v>0.365</v>
      </c>
      <c r="R67" s="5">
        <v>0.735</v>
      </c>
      <c r="S67" s="5">
        <v>8.7</v>
      </c>
      <c r="T67" s="5">
        <v>26.9</v>
      </c>
      <c r="U67" s="5">
        <v>35.6</v>
      </c>
      <c r="V67" s="5">
        <v>11.2</v>
      </c>
      <c r="W67" s="5">
        <v>5.1</v>
      </c>
      <c r="X67" s="5">
        <v>2.9</v>
      </c>
      <c r="Y67" s="5">
        <v>72.2</v>
      </c>
      <c r="Z67" s="5">
        <v>57.0</v>
      </c>
      <c r="AA67" s="5">
        <v>35.9</v>
      </c>
      <c r="AB67" s="5">
        <v>21.1</v>
      </c>
      <c r="AC67" s="5">
        <v>0.698</v>
      </c>
      <c r="AD67" s="5">
        <v>8.3</v>
      </c>
      <c r="AE67" s="5">
        <v>3.3</v>
      </c>
      <c r="AF67" s="11">
        <v>9.0</v>
      </c>
      <c r="AG67" s="11">
        <v>5.0</v>
      </c>
      <c r="AH67" s="11">
        <v>95.0</v>
      </c>
      <c r="AI67" s="11">
        <v>21.5</v>
      </c>
      <c r="AJ67" s="11">
        <v>12.8</v>
      </c>
      <c r="AK67" s="11">
        <v>17.4</v>
      </c>
      <c r="AL67" s="11">
        <v>11.2</v>
      </c>
      <c r="AM67" s="11">
        <v>16.3</v>
      </c>
      <c r="AN67" s="11">
        <v>23.5</v>
      </c>
      <c r="AO67" s="11">
        <v>0.413</v>
      </c>
      <c r="AP67" s="11">
        <v>17.0</v>
      </c>
      <c r="AQ67" s="11">
        <v>0.474</v>
      </c>
      <c r="AR67" s="11">
        <v>6.5</v>
      </c>
      <c r="AS67" s="11">
        <v>0.309</v>
      </c>
      <c r="AT67" s="11">
        <v>10.8</v>
      </c>
      <c r="AU67" s="11">
        <v>15.5</v>
      </c>
      <c r="AV67" s="11">
        <v>23.9</v>
      </c>
      <c r="AW67" s="11">
        <v>32.2</v>
      </c>
      <c r="AX67" s="11">
        <v>10.8</v>
      </c>
      <c r="AY67" s="11">
        <v>5.1</v>
      </c>
      <c r="AZ67" s="11">
        <v>11.9</v>
      </c>
      <c r="BA67" s="11">
        <v>16.8</v>
      </c>
      <c r="BB67" s="11">
        <v>64.3</v>
      </c>
    </row>
    <row r="68">
      <c r="A68" s="2" t="s">
        <v>84</v>
      </c>
      <c r="B68" s="5">
        <v>1.0</v>
      </c>
      <c r="C68" s="5">
        <v>29.0</v>
      </c>
      <c r="D68" s="5">
        <v>18.0</v>
      </c>
      <c r="E68" s="5">
        <v>22.6</v>
      </c>
      <c r="F68" s="5">
        <v>8.98</v>
      </c>
      <c r="G68" s="5">
        <v>109.8</v>
      </c>
      <c r="H68" s="5">
        <v>7.0</v>
      </c>
      <c r="I68" s="5">
        <v>0.0</v>
      </c>
      <c r="J68" s="5">
        <v>27.9</v>
      </c>
      <c r="K68" s="5">
        <v>60.9</v>
      </c>
      <c r="L68" s="5">
        <v>0.458</v>
      </c>
      <c r="M68" s="5">
        <v>21.8</v>
      </c>
      <c r="N68" s="5">
        <v>43.2</v>
      </c>
      <c r="O68" s="5">
        <v>0.504</v>
      </c>
      <c r="P68" s="5">
        <v>6.1</v>
      </c>
      <c r="Q68" s="5">
        <v>0.347</v>
      </c>
      <c r="R68" s="5">
        <v>0.722</v>
      </c>
      <c r="S68" s="5">
        <v>11.6</v>
      </c>
      <c r="T68" s="5">
        <v>24.1</v>
      </c>
      <c r="U68" s="5">
        <v>35.7</v>
      </c>
      <c r="V68" s="5">
        <v>14.2</v>
      </c>
      <c r="W68" s="5">
        <v>8.4</v>
      </c>
      <c r="X68" s="5">
        <v>3.9</v>
      </c>
      <c r="Y68" s="5">
        <v>73.9</v>
      </c>
      <c r="Z68" s="5">
        <v>53.5</v>
      </c>
      <c r="AA68" s="5">
        <v>32.5</v>
      </c>
      <c r="AB68" s="5">
        <v>21.0</v>
      </c>
      <c r="AC68" s="5">
        <v>0.697</v>
      </c>
      <c r="AD68" s="5">
        <v>9.2</v>
      </c>
      <c r="AE68" s="5">
        <v>2.7</v>
      </c>
      <c r="AF68" s="11">
        <v>5.0</v>
      </c>
      <c r="AG68" s="11">
        <v>2.0</v>
      </c>
      <c r="AH68" s="11">
        <v>89.6</v>
      </c>
      <c r="AI68" s="11">
        <v>17.7</v>
      </c>
      <c r="AJ68" s="11">
        <v>11.9</v>
      </c>
      <c r="AK68" s="11">
        <v>16.5</v>
      </c>
      <c r="AL68" s="11">
        <v>10.3</v>
      </c>
      <c r="AM68" s="11">
        <v>15.7</v>
      </c>
      <c r="AN68" s="11">
        <v>21.7</v>
      </c>
      <c r="AO68" s="11">
        <v>0.406</v>
      </c>
      <c r="AP68" s="11">
        <v>15.2</v>
      </c>
      <c r="AQ68" s="11">
        <v>0.468</v>
      </c>
      <c r="AR68" s="11">
        <v>6.5</v>
      </c>
      <c r="AS68" s="11">
        <v>0.311</v>
      </c>
      <c r="AT68" s="11">
        <v>10.3</v>
      </c>
      <c r="AU68" s="11">
        <v>14.8</v>
      </c>
      <c r="AV68" s="11">
        <v>22.9</v>
      </c>
      <c r="AW68" s="11">
        <v>32.0</v>
      </c>
      <c r="AX68" s="11">
        <v>11.2</v>
      </c>
      <c r="AY68" s="11">
        <v>4.7</v>
      </c>
      <c r="AZ68" s="11">
        <v>15.9</v>
      </c>
      <c r="BA68" s="11">
        <v>16.5</v>
      </c>
      <c r="BB68" s="11">
        <v>60.3</v>
      </c>
    </row>
    <row r="69">
      <c r="A69" s="2" t="s">
        <v>116</v>
      </c>
      <c r="B69" s="5">
        <v>0.0</v>
      </c>
      <c r="C69" s="5">
        <v>27.0</v>
      </c>
      <c r="D69" s="5">
        <v>16.0</v>
      </c>
      <c r="E69" s="5">
        <v>-1.48</v>
      </c>
      <c r="F69" s="5">
        <v>-5.33</v>
      </c>
      <c r="G69" s="5">
        <v>106.4</v>
      </c>
      <c r="H69" s="5">
        <v>0.0</v>
      </c>
      <c r="I69" s="5">
        <v>0.0</v>
      </c>
      <c r="J69" s="5">
        <v>25.8</v>
      </c>
      <c r="K69" s="5">
        <v>54.1</v>
      </c>
      <c r="L69" s="5">
        <v>0.477</v>
      </c>
      <c r="M69" s="5">
        <v>17.9</v>
      </c>
      <c r="N69" s="5">
        <v>33.9</v>
      </c>
      <c r="O69" s="5">
        <v>0.53</v>
      </c>
      <c r="P69" s="5">
        <v>7.9</v>
      </c>
      <c r="Q69" s="5">
        <v>0.39</v>
      </c>
      <c r="R69" s="5">
        <v>0.694</v>
      </c>
      <c r="S69" s="5">
        <v>8.4</v>
      </c>
      <c r="T69" s="5">
        <v>26.7</v>
      </c>
      <c r="U69" s="5">
        <v>35.1</v>
      </c>
      <c r="V69" s="5">
        <v>12.9</v>
      </c>
      <c r="W69" s="5">
        <v>6.4</v>
      </c>
      <c r="X69" s="5">
        <v>4.0</v>
      </c>
      <c r="Y69" s="5">
        <v>75.0</v>
      </c>
      <c r="Z69" s="5">
        <v>60.6</v>
      </c>
      <c r="AA69" s="5">
        <v>39.6</v>
      </c>
      <c r="AB69" s="5">
        <v>21.0</v>
      </c>
      <c r="AC69" s="5">
        <v>0.717</v>
      </c>
      <c r="AD69" s="5">
        <v>10.4</v>
      </c>
      <c r="AE69" s="5">
        <v>3.6</v>
      </c>
      <c r="AF69" s="11">
        <v>7.0</v>
      </c>
      <c r="AG69" s="11">
        <v>2.0</v>
      </c>
      <c r="AH69" s="11">
        <v>97.3</v>
      </c>
      <c r="AI69" s="11">
        <v>20.2</v>
      </c>
      <c r="AJ69" s="11">
        <v>15.5</v>
      </c>
      <c r="AK69" s="11">
        <v>22.3</v>
      </c>
      <c r="AL69" s="11">
        <v>14.1</v>
      </c>
      <c r="AM69" s="11">
        <v>15.5</v>
      </c>
      <c r="AN69" s="11">
        <v>25.5</v>
      </c>
      <c r="AO69" s="11">
        <v>0.42</v>
      </c>
      <c r="AP69" s="11">
        <v>19.3</v>
      </c>
      <c r="AQ69" s="11">
        <v>0.486</v>
      </c>
      <c r="AR69" s="11">
        <v>6.2</v>
      </c>
      <c r="AS69" s="11">
        <v>0.297</v>
      </c>
      <c r="AT69" s="11">
        <v>11.4</v>
      </c>
      <c r="AU69" s="11">
        <v>15.8</v>
      </c>
      <c r="AV69" s="11">
        <v>23.6</v>
      </c>
      <c r="AW69" s="11">
        <v>34.0</v>
      </c>
      <c r="AX69" s="11">
        <v>11.6</v>
      </c>
      <c r="AY69" s="11">
        <v>6.9</v>
      </c>
      <c r="AZ69" s="11">
        <v>12.9</v>
      </c>
      <c r="BA69" s="11">
        <v>20.3</v>
      </c>
      <c r="BB69" s="11">
        <v>68.6</v>
      </c>
    </row>
    <row r="70">
      <c r="A70" s="1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>
      <c r="A71" s="2" t="s">
        <v>53</v>
      </c>
      <c r="B71" s="8">
        <f t="shared" ref="B71:AE71" si="1">(COUNTIF(B$2:B$69, "&lt;"&amp;B2)) * (100/68)</f>
        <v>45.58823529</v>
      </c>
      <c r="C71" s="8">
        <f t="shared" si="1"/>
        <v>89.70588235</v>
      </c>
      <c r="D71" s="8">
        <f t="shared" si="1"/>
        <v>85.29411765</v>
      </c>
      <c r="E71" s="8">
        <f t="shared" si="1"/>
        <v>97.05882353</v>
      </c>
      <c r="F71" s="8">
        <f t="shared" si="1"/>
        <v>89.70588235</v>
      </c>
      <c r="G71" s="8">
        <f t="shared" si="1"/>
        <v>58.82352941</v>
      </c>
      <c r="H71" s="8">
        <f t="shared" si="1"/>
        <v>88.23529412</v>
      </c>
      <c r="I71" s="8">
        <f t="shared" si="1"/>
        <v>0</v>
      </c>
      <c r="J71" s="8">
        <f t="shared" si="1"/>
        <v>67.64705882</v>
      </c>
      <c r="K71" s="8">
        <f t="shared" si="1"/>
        <v>91.17647059</v>
      </c>
      <c r="L71" s="8">
        <f t="shared" si="1"/>
        <v>19.11764706</v>
      </c>
      <c r="M71" s="8">
        <f t="shared" si="1"/>
        <v>16.17647059</v>
      </c>
      <c r="N71" s="8">
        <f t="shared" si="1"/>
        <v>10.29411765</v>
      </c>
      <c r="O71" s="8">
        <f t="shared" si="1"/>
        <v>80.88235294</v>
      </c>
      <c r="P71" s="8">
        <f t="shared" si="1"/>
        <v>94.11764706</v>
      </c>
      <c r="Q71" s="8">
        <f t="shared" si="1"/>
        <v>23.52941176</v>
      </c>
      <c r="R71" s="8">
        <f t="shared" si="1"/>
        <v>50</v>
      </c>
      <c r="S71" s="8">
        <f t="shared" si="1"/>
        <v>89.70588235</v>
      </c>
      <c r="T71" s="8">
        <f t="shared" si="1"/>
        <v>98.52941176</v>
      </c>
      <c r="U71" s="8">
        <f t="shared" si="1"/>
        <v>98.52941176</v>
      </c>
      <c r="V71" s="8">
        <f t="shared" si="1"/>
        <v>66.17647059</v>
      </c>
      <c r="W71" s="8">
        <f t="shared" si="1"/>
        <v>20.58823529</v>
      </c>
      <c r="X71" s="8">
        <f t="shared" si="1"/>
        <v>89.70588235</v>
      </c>
      <c r="Y71" s="8">
        <f t="shared" si="1"/>
        <v>94.11764706</v>
      </c>
      <c r="Z71" s="8">
        <f t="shared" si="1"/>
        <v>98.52941176</v>
      </c>
      <c r="AA71" s="8">
        <f t="shared" si="1"/>
        <v>98.52941176</v>
      </c>
      <c r="AB71" s="8">
        <f t="shared" si="1"/>
        <v>27.94117647</v>
      </c>
      <c r="AC71" s="8">
        <f t="shared" si="1"/>
        <v>41.17647059</v>
      </c>
      <c r="AD71" s="8">
        <f t="shared" si="1"/>
        <v>92.64705882</v>
      </c>
      <c r="AE71" s="8">
        <f t="shared" si="1"/>
        <v>86.76470588</v>
      </c>
      <c r="AF71" s="12">
        <f t="shared" ref="AF71:BB71" si="2">(COUNTIF(AF$2:AF$69, "&gt;"&amp;AF2)) * (100/68)</f>
        <v>88.23529412</v>
      </c>
      <c r="AG71" s="12">
        <f t="shared" si="2"/>
        <v>83.82352941</v>
      </c>
      <c r="AH71" s="12">
        <f t="shared" si="2"/>
        <v>92.64705882</v>
      </c>
      <c r="AI71" s="12">
        <f t="shared" si="2"/>
        <v>1.470588235</v>
      </c>
      <c r="AJ71" s="12">
        <f t="shared" si="2"/>
        <v>7.352941176</v>
      </c>
      <c r="AK71" s="12">
        <f t="shared" si="2"/>
        <v>4.411764706</v>
      </c>
      <c r="AL71" s="12">
        <f t="shared" si="2"/>
        <v>4.411764706</v>
      </c>
      <c r="AM71" s="12">
        <f t="shared" si="2"/>
        <v>11.76470588</v>
      </c>
      <c r="AN71" s="12">
        <f t="shared" si="2"/>
        <v>50</v>
      </c>
      <c r="AO71" s="12">
        <f t="shared" si="2"/>
        <v>95.58823529</v>
      </c>
      <c r="AP71" s="12">
        <f t="shared" si="2"/>
        <v>20.58823529</v>
      </c>
      <c r="AQ71" s="12">
        <f t="shared" si="2"/>
        <v>98.52941176</v>
      </c>
      <c r="AR71" s="12">
        <f t="shared" si="2"/>
        <v>92.64705882</v>
      </c>
      <c r="AS71" s="12">
        <f t="shared" si="2"/>
        <v>95.58823529</v>
      </c>
      <c r="AT71" s="12">
        <f t="shared" si="2"/>
        <v>11.76470588</v>
      </c>
      <c r="AU71" s="12">
        <f t="shared" si="2"/>
        <v>8.823529412</v>
      </c>
      <c r="AV71" s="12">
        <f t="shared" si="2"/>
        <v>13.23529412</v>
      </c>
      <c r="AW71" s="12">
        <f t="shared" si="2"/>
        <v>2.941176471</v>
      </c>
      <c r="AX71" s="12">
        <f t="shared" si="2"/>
        <v>89.70588235</v>
      </c>
      <c r="AY71" s="12">
        <f t="shared" si="2"/>
        <v>7.352941176</v>
      </c>
      <c r="AZ71" s="12">
        <f t="shared" si="2"/>
        <v>79.41176471</v>
      </c>
      <c r="BA71" s="12">
        <f t="shared" si="2"/>
        <v>5.882352941</v>
      </c>
      <c r="BB71" s="12">
        <f t="shared" si="2"/>
        <v>36.76470588</v>
      </c>
    </row>
    <row r="72">
      <c r="A72" s="2" t="s">
        <v>85</v>
      </c>
      <c r="B72" s="8">
        <f t="shared" ref="B72:AE72" si="3">(COUNTIF(B$2:B$69, "&lt;"&amp;B3)) * (100/68)</f>
        <v>0</v>
      </c>
      <c r="C72" s="8">
        <f t="shared" si="3"/>
        <v>39.70588235</v>
      </c>
      <c r="D72" s="8">
        <f t="shared" si="3"/>
        <v>51.47058824</v>
      </c>
      <c r="E72" s="8">
        <f t="shared" si="3"/>
        <v>5.882352941</v>
      </c>
      <c r="F72" s="8">
        <f t="shared" si="3"/>
        <v>1.470588235</v>
      </c>
      <c r="G72" s="8">
        <f t="shared" si="3"/>
        <v>64.70588235</v>
      </c>
      <c r="H72" s="8">
        <f t="shared" si="3"/>
        <v>0</v>
      </c>
      <c r="I72" s="8">
        <f t="shared" si="3"/>
        <v>0</v>
      </c>
      <c r="J72" s="8">
        <f t="shared" si="3"/>
        <v>72.05882353</v>
      </c>
      <c r="K72" s="8">
        <f t="shared" si="3"/>
        <v>88.23529412</v>
      </c>
      <c r="L72" s="8">
        <f t="shared" si="3"/>
        <v>41.17647059</v>
      </c>
      <c r="M72" s="8">
        <f t="shared" si="3"/>
        <v>66.17647059</v>
      </c>
      <c r="N72" s="8">
        <f t="shared" si="3"/>
        <v>82.35294118</v>
      </c>
      <c r="O72" s="8">
        <f t="shared" si="3"/>
        <v>10.29411765</v>
      </c>
      <c r="P72" s="8">
        <f t="shared" si="3"/>
        <v>50</v>
      </c>
      <c r="Q72" s="8">
        <f t="shared" si="3"/>
        <v>70.58823529</v>
      </c>
      <c r="R72" s="8">
        <f t="shared" si="3"/>
        <v>97.05882353</v>
      </c>
      <c r="S72" s="8">
        <f t="shared" si="3"/>
        <v>80.88235294</v>
      </c>
      <c r="T72" s="8">
        <f t="shared" si="3"/>
        <v>38.23529412</v>
      </c>
      <c r="U72" s="8">
        <f t="shared" si="3"/>
        <v>69.11764706</v>
      </c>
      <c r="V72" s="8">
        <f t="shared" si="3"/>
        <v>72.05882353</v>
      </c>
      <c r="W72" s="8">
        <f t="shared" si="3"/>
        <v>85.29411765</v>
      </c>
      <c r="X72" s="8">
        <f t="shared" si="3"/>
        <v>0</v>
      </c>
      <c r="Y72" s="8">
        <f t="shared" si="3"/>
        <v>88.23529412</v>
      </c>
      <c r="Z72" s="8">
        <f t="shared" si="3"/>
        <v>38.23529412</v>
      </c>
      <c r="AA72" s="8">
        <f t="shared" si="3"/>
        <v>16.17647059</v>
      </c>
      <c r="AB72" s="8">
        <f t="shared" si="3"/>
        <v>91.17647059</v>
      </c>
      <c r="AC72" s="8">
        <f t="shared" si="3"/>
        <v>8.823529412</v>
      </c>
      <c r="AD72" s="8">
        <f t="shared" si="3"/>
        <v>55.88235294</v>
      </c>
      <c r="AE72" s="8">
        <f t="shared" si="3"/>
        <v>60.29411765</v>
      </c>
      <c r="AF72" s="12">
        <f t="shared" ref="AF72:BB72" si="4">(COUNTIF(AF$2:AF$69, "&gt;"&amp;AF3)) * (100/68)</f>
        <v>35.29411765</v>
      </c>
      <c r="AG72" s="12">
        <f t="shared" si="4"/>
        <v>66.17647059</v>
      </c>
      <c r="AH72" s="12">
        <f t="shared" si="4"/>
        <v>25</v>
      </c>
      <c r="AI72" s="12">
        <f t="shared" si="4"/>
        <v>45.58823529</v>
      </c>
      <c r="AJ72" s="12">
        <f t="shared" si="4"/>
        <v>5.882352941</v>
      </c>
      <c r="AK72" s="12">
        <f t="shared" si="4"/>
        <v>22.05882353</v>
      </c>
      <c r="AL72" s="12">
        <f t="shared" si="4"/>
        <v>14.70588235</v>
      </c>
      <c r="AM72" s="12">
        <f t="shared" si="4"/>
        <v>4.411764706</v>
      </c>
      <c r="AN72" s="12">
        <f t="shared" si="4"/>
        <v>29.41176471</v>
      </c>
      <c r="AO72" s="12">
        <f t="shared" si="4"/>
        <v>10.29411765</v>
      </c>
      <c r="AP72" s="12">
        <f t="shared" si="4"/>
        <v>60.29411765</v>
      </c>
      <c r="AQ72" s="12">
        <f t="shared" si="4"/>
        <v>2.941176471</v>
      </c>
      <c r="AR72" s="12">
        <f t="shared" si="4"/>
        <v>4.411764706</v>
      </c>
      <c r="AS72" s="12">
        <f t="shared" si="4"/>
        <v>45.58823529</v>
      </c>
      <c r="AT72" s="12">
        <f t="shared" si="4"/>
        <v>20.58823529</v>
      </c>
      <c r="AU72" s="12">
        <f t="shared" si="4"/>
        <v>13.23529412</v>
      </c>
      <c r="AV72" s="12">
        <f t="shared" si="4"/>
        <v>44.11764706</v>
      </c>
      <c r="AW72" s="12">
        <f t="shared" si="4"/>
        <v>47.05882353</v>
      </c>
      <c r="AX72" s="12">
        <f t="shared" si="4"/>
        <v>7.352941176</v>
      </c>
      <c r="AY72" s="12">
        <f t="shared" si="4"/>
        <v>33.82352941</v>
      </c>
      <c r="AZ72" s="12">
        <f t="shared" si="4"/>
        <v>17.64705882</v>
      </c>
      <c r="BA72" s="12">
        <f t="shared" si="4"/>
        <v>17.64705882</v>
      </c>
      <c r="BB72" s="12">
        <f t="shared" si="4"/>
        <v>8.823529412</v>
      </c>
    </row>
    <row r="73">
      <c r="A73" s="2" t="s">
        <v>117</v>
      </c>
      <c r="B73" s="8">
        <f t="shared" ref="B73:AE73" si="5">(COUNTIF(B$2:B$69, "&lt;"&amp;B4)) * (100/68)</f>
        <v>0</v>
      </c>
      <c r="C73" s="8">
        <f t="shared" si="5"/>
        <v>1.470588235</v>
      </c>
      <c r="D73" s="8">
        <f t="shared" si="5"/>
        <v>8.823529412</v>
      </c>
      <c r="E73" s="8">
        <f t="shared" si="5"/>
        <v>2.941176471</v>
      </c>
      <c r="F73" s="8">
        <f t="shared" si="5"/>
        <v>2.941176471</v>
      </c>
      <c r="G73" s="8">
        <f t="shared" si="5"/>
        <v>7.352941176</v>
      </c>
      <c r="H73" s="8">
        <f t="shared" si="5"/>
        <v>0</v>
      </c>
      <c r="I73" s="8">
        <f t="shared" si="5"/>
        <v>0</v>
      </c>
      <c r="J73" s="8">
        <f t="shared" si="5"/>
        <v>41.17647059</v>
      </c>
      <c r="K73" s="8">
        <f t="shared" si="5"/>
        <v>83.82352941</v>
      </c>
      <c r="L73" s="8">
        <f t="shared" si="5"/>
        <v>7.352941176</v>
      </c>
      <c r="M73" s="8">
        <f t="shared" si="5"/>
        <v>36.76470588</v>
      </c>
      <c r="N73" s="8">
        <f t="shared" si="5"/>
        <v>48.52941176</v>
      </c>
      <c r="O73" s="8">
        <f t="shared" si="5"/>
        <v>20.58823529</v>
      </c>
      <c r="P73" s="8">
        <f t="shared" si="5"/>
        <v>58.82352941</v>
      </c>
      <c r="Q73" s="8">
        <f t="shared" si="5"/>
        <v>11.76470588</v>
      </c>
      <c r="R73" s="8">
        <f t="shared" si="5"/>
        <v>36.76470588</v>
      </c>
      <c r="S73" s="8">
        <f t="shared" si="5"/>
        <v>30.88235294</v>
      </c>
      <c r="T73" s="8">
        <f t="shared" si="5"/>
        <v>47.05882353</v>
      </c>
      <c r="U73" s="8">
        <f t="shared" si="5"/>
        <v>29.41176471</v>
      </c>
      <c r="V73" s="8">
        <f t="shared" si="5"/>
        <v>30.88235294</v>
      </c>
      <c r="W73" s="8">
        <f t="shared" si="5"/>
        <v>45.58823529</v>
      </c>
      <c r="X73" s="8">
        <f t="shared" si="5"/>
        <v>33.82352941</v>
      </c>
      <c r="Y73" s="8">
        <f t="shared" si="5"/>
        <v>66.17647059</v>
      </c>
      <c r="Z73" s="8">
        <f t="shared" si="5"/>
        <v>57.35294118</v>
      </c>
      <c r="AA73" s="8">
        <f t="shared" si="5"/>
        <v>52.94117647</v>
      </c>
      <c r="AB73" s="8">
        <f t="shared" si="5"/>
        <v>48.52941176</v>
      </c>
      <c r="AC73" s="8">
        <f t="shared" si="5"/>
        <v>10.29411765</v>
      </c>
      <c r="AD73" s="8">
        <f t="shared" si="5"/>
        <v>48.52941176</v>
      </c>
      <c r="AE73" s="8">
        <f t="shared" si="5"/>
        <v>26.47058824</v>
      </c>
      <c r="AF73" s="12">
        <f t="shared" ref="AF73:BB73" si="6">(COUNTIF(AF$2:AF$69, "&gt;"&amp;AF4)) * (100/68)</f>
        <v>2.941176471</v>
      </c>
      <c r="AG73" s="12">
        <f t="shared" si="6"/>
        <v>16.17647059</v>
      </c>
      <c r="AH73" s="12">
        <f t="shared" si="6"/>
        <v>16.17647059</v>
      </c>
      <c r="AI73" s="12">
        <f t="shared" si="6"/>
        <v>20.58823529</v>
      </c>
      <c r="AJ73" s="12">
        <f t="shared" si="6"/>
        <v>8.823529412</v>
      </c>
      <c r="AK73" s="12">
        <f t="shared" si="6"/>
        <v>2.941176471</v>
      </c>
      <c r="AL73" s="12">
        <f t="shared" si="6"/>
        <v>11.76470588</v>
      </c>
      <c r="AM73" s="12">
        <f t="shared" si="6"/>
        <v>1.470588235</v>
      </c>
      <c r="AN73" s="12">
        <f t="shared" si="6"/>
        <v>14.70588235</v>
      </c>
      <c r="AO73" s="12">
        <f t="shared" si="6"/>
        <v>8.823529412</v>
      </c>
      <c r="AP73" s="12">
        <f t="shared" si="6"/>
        <v>17.64705882</v>
      </c>
      <c r="AQ73" s="12">
        <f t="shared" si="6"/>
        <v>17.64705882</v>
      </c>
      <c r="AR73" s="12">
        <f t="shared" si="6"/>
        <v>33.82352941</v>
      </c>
      <c r="AS73" s="12">
        <f t="shared" si="6"/>
        <v>11.76470588</v>
      </c>
      <c r="AT73" s="12">
        <f t="shared" si="6"/>
        <v>0</v>
      </c>
      <c r="AU73" s="12">
        <f t="shared" si="6"/>
        <v>0</v>
      </c>
      <c r="AV73" s="12">
        <f t="shared" si="6"/>
        <v>1.470588235</v>
      </c>
      <c r="AW73" s="12">
        <f t="shared" si="6"/>
        <v>5.882352941</v>
      </c>
      <c r="AX73" s="12">
        <f t="shared" si="6"/>
        <v>25</v>
      </c>
      <c r="AY73" s="12">
        <f t="shared" si="6"/>
        <v>13.23529412</v>
      </c>
      <c r="AZ73" s="12">
        <f t="shared" si="6"/>
        <v>22.05882353</v>
      </c>
      <c r="BA73" s="12">
        <f t="shared" si="6"/>
        <v>7.352941176</v>
      </c>
      <c r="BB73" s="12">
        <f t="shared" si="6"/>
        <v>0</v>
      </c>
    </row>
    <row r="74">
      <c r="A74" s="2" t="s">
        <v>54</v>
      </c>
      <c r="B74" s="8">
        <f t="shared" ref="B74:AE74" si="7">(COUNTIF(B$2:B$69, "&lt;"&amp;B5)) * (100/68)</f>
        <v>45.58823529</v>
      </c>
      <c r="C74" s="8">
        <f t="shared" si="7"/>
        <v>14.70588235</v>
      </c>
      <c r="D74" s="8">
        <f t="shared" si="7"/>
        <v>17.64705882</v>
      </c>
      <c r="E74" s="8">
        <f t="shared" si="7"/>
        <v>60.29411765</v>
      </c>
      <c r="F74" s="8">
        <f t="shared" si="7"/>
        <v>60.29411765</v>
      </c>
      <c r="G74" s="8">
        <f t="shared" si="7"/>
        <v>38.23529412</v>
      </c>
      <c r="H74" s="8">
        <f t="shared" si="7"/>
        <v>48.52941176</v>
      </c>
      <c r="I74" s="8">
        <f t="shared" si="7"/>
        <v>0</v>
      </c>
      <c r="J74" s="8">
        <f t="shared" si="7"/>
        <v>8.823529412</v>
      </c>
      <c r="K74" s="8">
        <f t="shared" si="7"/>
        <v>11.76470588</v>
      </c>
      <c r="L74" s="8">
        <f t="shared" si="7"/>
        <v>20.58823529</v>
      </c>
      <c r="M74" s="8">
        <f t="shared" si="7"/>
        <v>20.58823529</v>
      </c>
      <c r="N74" s="8">
        <f t="shared" si="7"/>
        <v>30.88235294</v>
      </c>
      <c r="O74" s="8">
        <f t="shared" si="7"/>
        <v>42.64705882</v>
      </c>
      <c r="P74" s="8">
        <f t="shared" si="7"/>
        <v>23.52941176</v>
      </c>
      <c r="Q74" s="8">
        <f t="shared" si="7"/>
        <v>16.17647059</v>
      </c>
      <c r="R74" s="8">
        <f t="shared" si="7"/>
        <v>58.82352941</v>
      </c>
      <c r="S74" s="8">
        <f t="shared" si="7"/>
        <v>33.82352941</v>
      </c>
      <c r="T74" s="8">
        <f t="shared" si="7"/>
        <v>11.76470588</v>
      </c>
      <c r="U74" s="8">
        <f t="shared" si="7"/>
        <v>16.17647059</v>
      </c>
      <c r="V74" s="8">
        <f t="shared" si="7"/>
        <v>1.470588235</v>
      </c>
      <c r="W74" s="8">
        <f t="shared" si="7"/>
        <v>13.23529412</v>
      </c>
      <c r="X74" s="8">
        <f t="shared" si="7"/>
        <v>55.88235294</v>
      </c>
      <c r="Y74" s="8">
        <f t="shared" si="7"/>
        <v>11.76470588</v>
      </c>
      <c r="Z74" s="8">
        <f t="shared" si="7"/>
        <v>17.64705882</v>
      </c>
      <c r="AA74" s="8">
        <f t="shared" si="7"/>
        <v>52.94117647</v>
      </c>
      <c r="AB74" s="8">
        <f t="shared" si="7"/>
        <v>5.882352941</v>
      </c>
      <c r="AC74" s="8">
        <f t="shared" si="7"/>
        <v>66.17647059</v>
      </c>
      <c r="AD74" s="8">
        <f t="shared" si="7"/>
        <v>25</v>
      </c>
      <c r="AE74" s="8">
        <f t="shared" si="7"/>
        <v>69.11764706</v>
      </c>
      <c r="AF74" s="12">
        <f t="shared" ref="AF74:BB74" si="8">(COUNTIF(AF$2:AF$69, "&gt;"&amp;AF5)) * (100/68)</f>
        <v>13.23529412</v>
      </c>
      <c r="AG74" s="12">
        <f t="shared" si="8"/>
        <v>7.352941176</v>
      </c>
      <c r="AH74" s="12">
        <f t="shared" si="8"/>
        <v>52.94117647</v>
      </c>
      <c r="AI74" s="12">
        <f t="shared" si="8"/>
        <v>55.88235294</v>
      </c>
      <c r="AJ74" s="12">
        <f t="shared" si="8"/>
        <v>47.05882353</v>
      </c>
      <c r="AK74" s="12">
        <f t="shared" si="8"/>
        <v>55.88235294</v>
      </c>
      <c r="AL74" s="12">
        <f t="shared" si="8"/>
        <v>80.88235294</v>
      </c>
      <c r="AM74" s="12">
        <f t="shared" si="8"/>
        <v>76.47058824</v>
      </c>
      <c r="AN74" s="12">
        <f t="shared" si="8"/>
        <v>72.05882353</v>
      </c>
      <c r="AO74" s="12">
        <f t="shared" si="8"/>
        <v>35.29411765</v>
      </c>
      <c r="AP74" s="12">
        <f t="shared" si="8"/>
        <v>39.70588235</v>
      </c>
      <c r="AQ74" s="12">
        <f t="shared" si="8"/>
        <v>47.05882353</v>
      </c>
      <c r="AR74" s="12">
        <f t="shared" si="8"/>
        <v>92.64705882</v>
      </c>
      <c r="AS74" s="12">
        <f t="shared" si="8"/>
        <v>63.23529412</v>
      </c>
      <c r="AT74" s="12">
        <f t="shared" si="8"/>
        <v>75</v>
      </c>
      <c r="AU74" s="12">
        <f t="shared" si="8"/>
        <v>77.94117647</v>
      </c>
      <c r="AV74" s="12">
        <f t="shared" si="8"/>
        <v>67.64705882</v>
      </c>
      <c r="AW74" s="12">
        <f t="shared" si="8"/>
        <v>75</v>
      </c>
      <c r="AX74" s="12">
        <f t="shared" si="8"/>
        <v>70.58823529</v>
      </c>
      <c r="AY74" s="12">
        <f t="shared" si="8"/>
        <v>97.05882353</v>
      </c>
      <c r="AZ74" s="12">
        <f t="shared" si="8"/>
        <v>75</v>
      </c>
      <c r="BA74" s="12">
        <f t="shared" si="8"/>
        <v>35.29411765</v>
      </c>
      <c r="BB74" s="12">
        <f t="shared" si="8"/>
        <v>83.82352941</v>
      </c>
    </row>
    <row r="75">
      <c r="A75" s="2" t="s">
        <v>87</v>
      </c>
      <c r="B75" s="8">
        <f t="shared" ref="B75:AE75" si="9">(COUNTIF(B$2:B$69, "&lt;"&amp;B6)) * (100/68)</f>
        <v>45.58823529</v>
      </c>
      <c r="C75" s="8">
        <f t="shared" si="9"/>
        <v>1.470588235</v>
      </c>
      <c r="D75" s="8">
        <f t="shared" si="9"/>
        <v>0</v>
      </c>
      <c r="E75" s="8">
        <f t="shared" si="9"/>
        <v>75</v>
      </c>
      <c r="F75" s="8">
        <f t="shared" si="9"/>
        <v>97.05882353</v>
      </c>
      <c r="G75" s="8">
        <f t="shared" si="9"/>
        <v>41.17647059</v>
      </c>
      <c r="H75" s="8">
        <f t="shared" si="9"/>
        <v>30.88235294</v>
      </c>
      <c r="I75" s="8">
        <f t="shared" si="9"/>
        <v>0</v>
      </c>
      <c r="J75" s="8">
        <f t="shared" si="9"/>
        <v>35.29411765</v>
      </c>
      <c r="K75" s="8">
        <f t="shared" si="9"/>
        <v>32.35294118</v>
      </c>
      <c r="L75" s="8">
        <f t="shared" si="9"/>
        <v>29.41176471</v>
      </c>
      <c r="M75" s="8">
        <f t="shared" si="9"/>
        <v>42.64705882</v>
      </c>
      <c r="N75" s="8">
        <f t="shared" si="9"/>
        <v>45.58823529</v>
      </c>
      <c r="O75" s="8">
        <f t="shared" si="9"/>
        <v>35.29411765</v>
      </c>
      <c r="P75" s="8">
        <f t="shared" si="9"/>
        <v>39.70588235</v>
      </c>
      <c r="Q75" s="8">
        <f t="shared" si="9"/>
        <v>44.11764706</v>
      </c>
      <c r="R75" s="8">
        <f t="shared" si="9"/>
        <v>61.76470588</v>
      </c>
      <c r="S75" s="8">
        <f t="shared" si="9"/>
        <v>60.29411765</v>
      </c>
      <c r="T75" s="8">
        <f t="shared" si="9"/>
        <v>7.352941176</v>
      </c>
      <c r="U75" s="8">
        <f t="shared" si="9"/>
        <v>16.17647059</v>
      </c>
      <c r="V75" s="8">
        <f t="shared" si="9"/>
        <v>19.11764706</v>
      </c>
      <c r="W75" s="8">
        <f t="shared" si="9"/>
        <v>35.29411765</v>
      </c>
      <c r="X75" s="8">
        <f t="shared" si="9"/>
        <v>26.47058824</v>
      </c>
      <c r="Y75" s="8">
        <f t="shared" si="9"/>
        <v>58.82352941</v>
      </c>
      <c r="Z75" s="8">
        <f t="shared" si="9"/>
        <v>26.47058824</v>
      </c>
      <c r="AA75" s="8">
        <f t="shared" si="9"/>
        <v>36.76470588</v>
      </c>
      <c r="AB75" s="8">
        <f t="shared" si="9"/>
        <v>16.17647059</v>
      </c>
      <c r="AC75" s="8">
        <f t="shared" si="9"/>
        <v>66.17647059</v>
      </c>
      <c r="AD75" s="8">
        <f t="shared" si="9"/>
        <v>48.52941176</v>
      </c>
      <c r="AE75" s="8">
        <f t="shared" si="9"/>
        <v>4.411764706</v>
      </c>
      <c r="AF75" s="12">
        <f t="shared" ref="AF75:BB75" si="10">(COUNTIF(AF$2:AF$69, "&gt;"&amp;AF6)) * (100/68)</f>
        <v>5.882352941</v>
      </c>
      <c r="AG75" s="12">
        <f t="shared" si="10"/>
        <v>0</v>
      </c>
      <c r="AH75" s="12">
        <f t="shared" si="10"/>
        <v>14.70588235</v>
      </c>
      <c r="AI75" s="12">
        <f t="shared" si="10"/>
        <v>50</v>
      </c>
      <c r="AJ75" s="12">
        <f t="shared" si="10"/>
        <v>4.411764706</v>
      </c>
      <c r="AK75" s="12">
        <f t="shared" si="10"/>
        <v>5.882352941</v>
      </c>
      <c r="AL75" s="12">
        <f t="shared" si="10"/>
        <v>14.70588235</v>
      </c>
      <c r="AM75" s="12">
        <f t="shared" si="10"/>
        <v>17.64705882</v>
      </c>
      <c r="AN75" s="12">
        <f t="shared" si="10"/>
        <v>39.70588235</v>
      </c>
      <c r="AO75" s="12">
        <f t="shared" si="10"/>
        <v>7.352941176</v>
      </c>
      <c r="AP75" s="12">
        <f t="shared" si="10"/>
        <v>33.82352941</v>
      </c>
      <c r="AQ75" s="12">
        <f t="shared" si="10"/>
        <v>14.70588235</v>
      </c>
      <c r="AR75" s="12">
        <f t="shared" si="10"/>
        <v>54.41176471</v>
      </c>
      <c r="AS75" s="12">
        <f t="shared" si="10"/>
        <v>19.11764706</v>
      </c>
      <c r="AT75" s="12">
        <f t="shared" si="10"/>
        <v>7.352941176</v>
      </c>
      <c r="AU75" s="12">
        <f t="shared" si="10"/>
        <v>5.882352941</v>
      </c>
      <c r="AV75" s="12">
        <f t="shared" si="10"/>
        <v>83.82352941</v>
      </c>
      <c r="AW75" s="12">
        <f t="shared" si="10"/>
        <v>83.82352941</v>
      </c>
      <c r="AX75" s="12">
        <f t="shared" si="10"/>
        <v>38.23529412</v>
      </c>
      <c r="AY75" s="12">
        <f t="shared" si="10"/>
        <v>22.05882353</v>
      </c>
      <c r="AZ75" s="12">
        <f t="shared" si="10"/>
        <v>23.52941176</v>
      </c>
      <c r="BA75" s="12">
        <f t="shared" si="10"/>
        <v>0</v>
      </c>
      <c r="BB75" s="12">
        <f t="shared" si="10"/>
        <v>20.58823529</v>
      </c>
    </row>
    <row r="76">
      <c r="A76" s="2" t="s">
        <v>55</v>
      </c>
      <c r="B76" s="8">
        <f t="shared" ref="B76:AE76" si="11">(COUNTIF(B$2:B$69, "&lt;"&amp;B7)) * (100/68)</f>
        <v>0</v>
      </c>
      <c r="C76" s="8">
        <f t="shared" si="11"/>
        <v>72.05882353</v>
      </c>
      <c r="D76" s="8">
        <f t="shared" si="11"/>
        <v>66.17647059</v>
      </c>
      <c r="E76" s="8">
        <f t="shared" si="11"/>
        <v>69.11764706</v>
      </c>
      <c r="F76" s="8">
        <f t="shared" si="11"/>
        <v>70.58823529</v>
      </c>
      <c r="G76" s="8">
        <f t="shared" si="11"/>
        <v>30.88235294</v>
      </c>
      <c r="H76" s="8">
        <f t="shared" si="11"/>
        <v>48.52941176</v>
      </c>
      <c r="I76" s="8">
        <f t="shared" si="11"/>
        <v>0</v>
      </c>
      <c r="J76" s="8">
        <f t="shared" si="11"/>
        <v>14.70588235</v>
      </c>
      <c r="K76" s="8">
        <f t="shared" si="11"/>
        <v>27.94117647</v>
      </c>
      <c r="L76" s="8">
        <f t="shared" si="11"/>
        <v>14.70588235</v>
      </c>
      <c r="M76" s="8">
        <f t="shared" si="11"/>
        <v>27.94117647</v>
      </c>
      <c r="N76" s="8">
        <f t="shared" si="11"/>
        <v>51.47058824</v>
      </c>
      <c r="O76" s="8">
        <f t="shared" si="11"/>
        <v>7.352941176</v>
      </c>
      <c r="P76" s="8">
        <f t="shared" si="11"/>
        <v>38.23529412</v>
      </c>
      <c r="Q76" s="8">
        <f t="shared" si="11"/>
        <v>52.94117647</v>
      </c>
      <c r="R76" s="8">
        <f t="shared" si="11"/>
        <v>55.88235294</v>
      </c>
      <c r="S76" s="8">
        <f t="shared" si="11"/>
        <v>55.88235294</v>
      </c>
      <c r="T76" s="8">
        <f t="shared" si="11"/>
        <v>39.70588235</v>
      </c>
      <c r="U76" s="8">
        <f t="shared" si="11"/>
        <v>48.52941176</v>
      </c>
      <c r="V76" s="8">
        <f t="shared" si="11"/>
        <v>20.58823529</v>
      </c>
      <c r="W76" s="8">
        <f t="shared" si="11"/>
        <v>55.88235294</v>
      </c>
      <c r="X76" s="8">
        <f t="shared" si="11"/>
        <v>55.88235294</v>
      </c>
      <c r="Y76" s="8">
        <f t="shared" si="11"/>
        <v>17.64705882</v>
      </c>
      <c r="Z76" s="8">
        <f t="shared" si="11"/>
        <v>23.52941176</v>
      </c>
      <c r="AA76" s="8">
        <f t="shared" si="11"/>
        <v>19.11764706</v>
      </c>
      <c r="AB76" s="8">
        <f t="shared" si="11"/>
        <v>66.17647059</v>
      </c>
      <c r="AC76" s="8">
        <f t="shared" si="11"/>
        <v>76.47058824</v>
      </c>
      <c r="AD76" s="8">
        <f t="shared" si="11"/>
        <v>16.17647059</v>
      </c>
      <c r="AE76" s="8">
        <f t="shared" si="11"/>
        <v>35.29411765</v>
      </c>
      <c r="AF76" s="12">
        <f t="shared" ref="AF76:BB76" si="12">(COUNTIF(AF$2:AF$69, "&gt;"&amp;AF7)) * (100/68)</f>
        <v>82.35294118</v>
      </c>
      <c r="AG76" s="12">
        <f t="shared" si="12"/>
        <v>70.58823529</v>
      </c>
      <c r="AH76" s="12">
        <f t="shared" si="12"/>
        <v>77.94117647</v>
      </c>
      <c r="AI76" s="12">
        <f t="shared" si="12"/>
        <v>64.70588235</v>
      </c>
      <c r="AJ76" s="12">
        <f t="shared" si="12"/>
        <v>42.64705882</v>
      </c>
      <c r="AK76" s="12">
        <f t="shared" si="12"/>
        <v>47.05882353</v>
      </c>
      <c r="AL76" s="12">
        <f t="shared" si="12"/>
        <v>45.58823529</v>
      </c>
      <c r="AM76" s="12">
        <f t="shared" si="12"/>
        <v>69.11764706</v>
      </c>
      <c r="AN76" s="12">
        <f t="shared" si="12"/>
        <v>79.41176471</v>
      </c>
      <c r="AO76" s="12">
        <f t="shared" si="12"/>
        <v>61.76470588</v>
      </c>
      <c r="AP76" s="12">
        <f t="shared" si="12"/>
        <v>76.47058824</v>
      </c>
      <c r="AQ76" s="12">
        <f t="shared" si="12"/>
        <v>20.58823529</v>
      </c>
      <c r="AR76" s="12">
        <f t="shared" si="12"/>
        <v>60.29411765</v>
      </c>
      <c r="AS76" s="12">
        <f t="shared" si="12"/>
        <v>91.17647059</v>
      </c>
      <c r="AT76" s="12">
        <f t="shared" si="12"/>
        <v>67.64705882</v>
      </c>
      <c r="AU76" s="12">
        <f t="shared" si="12"/>
        <v>69.11764706</v>
      </c>
      <c r="AV76" s="12">
        <f t="shared" si="12"/>
        <v>67.64705882</v>
      </c>
      <c r="AW76" s="12">
        <f t="shared" si="12"/>
        <v>83.82352941</v>
      </c>
      <c r="AX76" s="12">
        <f t="shared" si="12"/>
        <v>77.94117647</v>
      </c>
      <c r="AY76" s="12">
        <f t="shared" si="12"/>
        <v>36.76470588</v>
      </c>
      <c r="AZ76" s="12">
        <f t="shared" si="12"/>
        <v>51.47058824</v>
      </c>
      <c r="BA76" s="12">
        <f t="shared" si="12"/>
        <v>38.23529412</v>
      </c>
      <c r="BB76" s="12">
        <f t="shared" si="12"/>
        <v>80.88235294</v>
      </c>
    </row>
    <row r="77">
      <c r="A77" s="2" t="s">
        <v>88</v>
      </c>
      <c r="B77" s="8">
        <f t="shared" ref="B77:AE77" si="13">(COUNTIF(B$2:B$69, "&lt;"&amp;B8)) * (100/68)</f>
        <v>0</v>
      </c>
      <c r="C77" s="8">
        <f t="shared" si="13"/>
        <v>95.58823529</v>
      </c>
      <c r="D77" s="8">
        <f t="shared" si="13"/>
        <v>85.29411765</v>
      </c>
      <c r="E77" s="8">
        <f t="shared" si="13"/>
        <v>27.94117647</v>
      </c>
      <c r="F77" s="8">
        <f t="shared" si="13"/>
        <v>8.823529412</v>
      </c>
      <c r="G77" s="8">
        <f t="shared" si="13"/>
        <v>80.88235294</v>
      </c>
      <c r="H77" s="8">
        <f t="shared" si="13"/>
        <v>0</v>
      </c>
      <c r="I77" s="8">
        <f t="shared" si="13"/>
        <v>0</v>
      </c>
      <c r="J77" s="8">
        <f t="shared" si="13"/>
        <v>63.23529412</v>
      </c>
      <c r="K77" s="8">
        <f t="shared" si="13"/>
        <v>95.58823529</v>
      </c>
      <c r="L77" s="8">
        <f t="shared" si="13"/>
        <v>10.29411765</v>
      </c>
      <c r="M77" s="8">
        <f t="shared" si="13"/>
        <v>13.23529412</v>
      </c>
      <c r="N77" s="8">
        <f t="shared" si="13"/>
        <v>13.23529412</v>
      </c>
      <c r="O77" s="8">
        <f t="shared" si="13"/>
        <v>63.23529412</v>
      </c>
      <c r="P77" s="8">
        <f t="shared" si="13"/>
        <v>95.58823529</v>
      </c>
      <c r="Q77" s="8">
        <f t="shared" si="13"/>
        <v>19.11764706</v>
      </c>
      <c r="R77" s="8">
        <f t="shared" si="13"/>
        <v>61.76470588</v>
      </c>
      <c r="S77" s="8">
        <f t="shared" si="13"/>
        <v>97.05882353</v>
      </c>
      <c r="T77" s="8">
        <f t="shared" si="13"/>
        <v>83.82352941</v>
      </c>
      <c r="U77" s="8">
        <f t="shared" si="13"/>
        <v>97.05882353</v>
      </c>
      <c r="V77" s="8">
        <f t="shared" si="13"/>
        <v>32.35294118</v>
      </c>
      <c r="W77" s="8">
        <f t="shared" si="13"/>
        <v>63.23529412</v>
      </c>
      <c r="X77" s="8">
        <f t="shared" si="13"/>
        <v>26.47058824</v>
      </c>
      <c r="Y77" s="8">
        <f t="shared" si="13"/>
        <v>89.70588235</v>
      </c>
      <c r="Z77" s="8">
        <f t="shared" si="13"/>
        <v>79.41176471</v>
      </c>
      <c r="AA77" s="8">
        <f t="shared" si="13"/>
        <v>89.70588235</v>
      </c>
      <c r="AB77" s="8">
        <f t="shared" si="13"/>
        <v>17.64705882</v>
      </c>
      <c r="AC77" s="8">
        <f t="shared" si="13"/>
        <v>1.470588235</v>
      </c>
      <c r="AD77" s="8">
        <f t="shared" si="13"/>
        <v>35.29411765</v>
      </c>
      <c r="AE77" s="8">
        <f t="shared" si="13"/>
        <v>79.41176471</v>
      </c>
      <c r="AF77" s="12">
        <f t="shared" ref="AF77:BB77" si="14">(COUNTIF(AF$2:AF$69, "&gt;"&amp;AF8)) * (100/68)</f>
        <v>95.58823529</v>
      </c>
      <c r="AG77" s="12">
        <f t="shared" si="14"/>
        <v>83.82352941</v>
      </c>
      <c r="AH77" s="12">
        <f t="shared" si="14"/>
        <v>82.35294118</v>
      </c>
      <c r="AI77" s="12">
        <f t="shared" si="14"/>
        <v>0</v>
      </c>
      <c r="AJ77" s="12">
        <f t="shared" si="14"/>
        <v>19.11764706</v>
      </c>
      <c r="AK77" s="12">
        <f t="shared" si="14"/>
        <v>27.94117647</v>
      </c>
      <c r="AL77" s="12">
        <f t="shared" si="14"/>
        <v>42.64705882</v>
      </c>
      <c r="AM77" s="12">
        <f t="shared" si="14"/>
        <v>45.58823529</v>
      </c>
      <c r="AN77" s="12">
        <f t="shared" si="14"/>
        <v>17.64705882</v>
      </c>
      <c r="AO77" s="12">
        <f t="shared" si="14"/>
        <v>29.41176471</v>
      </c>
      <c r="AP77" s="12">
        <f t="shared" si="14"/>
        <v>2.941176471</v>
      </c>
      <c r="AQ77" s="12">
        <f t="shared" si="14"/>
        <v>26.47058824</v>
      </c>
      <c r="AR77" s="12">
        <f t="shared" si="14"/>
        <v>83.82352941</v>
      </c>
      <c r="AS77" s="12">
        <f t="shared" si="14"/>
        <v>79.41176471</v>
      </c>
      <c r="AT77" s="12">
        <f t="shared" si="14"/>
        <v>92.64705882</v>
      </c>
      <c r="AU77" s="12">
        <f t="shared" si="14"/>
        <v>85.29411765</v>
      </c>
      <c r="AV77" s="12">
        <f t="shared" si="14"/>
        <v>23.52941176</v>
      </c>
      <c r="AW77" s="12">
        <f t="shared" si="14"/>
        <v>30.88235294</v>
      </c>
      <c r="AX77" s="12">
        <f t="shared" si="14"/>
        <v>48.52941176</v>
      </c>
      <c r="AY77" s="12">
        <f t="shared" si="14"/>
        <v>57.35294118</v>
      </c>
      <c r="AZ77" s="12">
        <f t="shared" si="14"/>
        <v>39.70588235</v>
      </c>
      <c r="BA77" s="12">
        <f t="shared" si="14"/>
        <v>30.88235294</v>
      </c>
      <c r="BB77" s="12">
        <f t="shared" si="14"/>
        <v>51.47058824</v>
      </c>
    </row>
    <row r="78">
      <c r="A78" s="2" t="s">
        <v>89</v>
      </c>
      <c r="B78" s="8">
        <f t="shared" ref="B78:AE78" si="15">(COUNTIF(B$2:B$69, "&lt;"&amp;B9)) * (100/68)</f>
        <v>45.58823529</v>
      </c>
      <c r="C78" s="8">
        <f t="shared" si="15"/>
        <v>52.94117647</v>
      </c>
      <c r="D78" s="8">
        <f t="shared" si="15"/>
        <v>66.17647059</v>
      </c>
      <c r="E78" s="8">
        <f t="shared" si="15"/>
        <v>50</v>
      </c>
      <c r="F78" s="8">
        <f t="shared" si="15"/>
        <v>41.17647059</v>
      </c>
      <c r="G78" s="8">
        <f t="shared" si="15"/>
        <v>35.29411765</v>
      </c>
      <c r="H78" s="8">
        <f t="shared" si="15"/>
        <v>75</v>
      </c>
      <c r="I78" s="8">
        <f t="shared" si="15"/>
        <v>0</v>
      </c>
      <c r="J78" s="8">
        <f t="shared" si="15"/>
        <v>1.470588235</v>
      </c>
      <c r="K78" s="8">
        <f t="shared" si="15"/>
        <v>0</v>
      </c>
      <c r="L78" s="8">
        <f t="shared" si="15"/>
        <v>20.58823529</v>
      </c>
      <c r="M78" s="8">
        <f t="shared" si="15"/>
        <v>10.29411765</v>
      </c>
      <c r="N78" s="8">
        <f t="shared" si="15"/>
        <v>23.52941176</v>
      </c>
      <c r="O78" s="8">
        <f t="shared" si="15"/>
        <v>10.29411765</v>
      </c>
      <c r="P78" s="8">
        <f t="shared" si="15"/>
        <v>23.52941176</v>
      </c>
      <c r="Q78" s="8">
        <f t="shared" si="15"/>
        <v>52.94117647</v>
      </c>
      <c r="R78" s="8">
        <f t="shared" si="15"/>
        <v>20.58823529</v>
      </c>
      <c r="S78" s="8">
        <f t="shared" si="15"/>
        <v>10.29411765</v>
      </c>
      <c r="T78" s="8">
        <f t="shared" si="15"/>
        <v>10.29411765</v>
      </c>
      <c r="U78" s="8">
        <f t="shared" si="15"/>
        <v>4.411764706</v>
      </c>
      <c r="V78" s="8">
        <f t="shared" si="15"/>
        <v>73.52941176</v>
      </c>
      <c r="W78" s="8">
        <f t="shared" si="15"/>
        <v>45.58823529</v>
      </c>
      <c r="X78" s="8">
        <f t="shared" si="15"/>
        <v>70.58823529</v>
      </c>
      <c r="Y78" s="8">
        <f t="shared" si="15"/>
        <v>2.941176471</v>
      </c>
      <c r="Z78" s="8">
        <f t="shared" si="15"/>
        <v>5.882352941</v>
      </c>
      <c r="AA78" s="8">
        <f t="shared" si="15"/>
        <v>10.29411765</v>
      </c>
      <c r="AB78" s="8">
        <f t="shared" si="15"/>
        <v>45.58823529</v>
      </c>
      <c r="AC78" s="8">
        <f t="shared" si="15"/>
        <v>91.17647059</v>
      </c>
      <c r="AD78" s="8">
        <f t="shared" si="15"/>
        <v>4.411764706</v>
      </c>
      <c r="AE78" s="8">
        <f t="shared" si="15"/>
        <v>86.76470588</v>
      </c>
      <c r="AF78" s="12">
        <f t="shared" ref="AF78:BB78" si="16">(COUNTIF(AF$2:AF$69, "&gt;"&amp;AF9)) * (100/68)</f>
        <v>66.17647059</v>
      </c>
      <c r="AG78" s="12">
        <f t="shared" si="16"/>
        <v>50</v>
      </c>
      <c r="AH78" s="12">
        <f t="shared" si="16"/>
        <v>64.70588235</v>
      </c>
      <c r="AI78" s="12">
        <f t="shared" si="16"/>
        <v>73.52941176</v>
      </c>
      <c r="AJ78" s="12">
        <f t="shared" si="16"/>
        <v>64.70588235</v>
      </c>
      <c r="AK78" s="12">
        <f t="shared" si="16"/>
        <v>61.76470588</v>
      </c>
      <c r="AL78" s="12">
        <f t="shared" si="16"/>
        <v>98.52941176</v>
      </c>
      <c r="AM78" s="12">
        <f t="shared" si="16"/>
        <v>92.64705882</v>
      </c>
      <c r="AN78" s="12">
        <f t="shared" si="16"/>
        <v>91.17647059</v>
      </c>
      <c r="AO78" s="12">
        <f t="shared" si="16"/>
        <v>64.70588235</v>
      </c>
      <c r="AP78" s="12">
        <f t="shared" si="16"/>
        <v>89.70588235</v>
      </c>
      <c r="AQ78" s="12">
        <f t="shared" si="16"/>
        <v>72.05882353</v>
      </c>
      <c r="AR78" s="12">
        <f t="shared" si="16"/>
        <v>39.70588235</v>
      </c>
      <c r="AS78" s="12">
        <f t="shared" si="16"/>
        <v>23.52941176</v>
      </c>
      <c r="AT78" s="12">
        <f t="shared" si="16"/>
        <v>91.17647059</v>
      </c>
      <c r="AU78" s="12">
        <f t="shared" si="16"/>
        <v>92.64705882</v>
      </c>
      <c r="AV78" s="12">
        <f t="shared" si="16"/>
        <v>32.35294118</v>
      </c>
      <c r="AW78" s="12">
        <f t="shared" si="16"/>
        <v>66.17647059</v>
      </c>
      <c r="AX78" s="12">
        <f t="shared" si="16"/>
        <v>61.76470588</v>
      </c>
      <c r="AY78" s="12">
        <f t="shared" si="16"/>
        <v>91.17647059</v>
      </c>
      <c r="AZ78" s="12">
        <f t="shared" si="16"/>
        <v>70.58823529</v>
      </c>
      <c r="BA78" s="12">
        <f t="shared" si="16"/>
        <v>77.94117647</v>
      </c>
      <c r="BB78" s="12">
        <f t="shared" si="16"/>
        <v>92.64705882</v>
      </c>
    </row>
    <row r="79">
      <c r="A79" s="2" t="s">
        <v>56</v>
      </c>
      <c r="B79" s="8">
        <f t="shared" ref="B79:AE79" si="17">(COUNTIF(B$2:B$69, "&lt;"&amp;B10)) * (100/68)</f>
        <v>0</v>
      </c>
      <c r="C79" s="8">
        <f t="shared" si="17"/>
        <v>72.05882353</v>
      </c>
      <c r="D79" s="8">
        <f t="shared" si="17"/>
        <v>66.17647059</v>
      </c>
      <c r="E79" s="8">
        <f t="shared" si="17"/>
        <v>22.05882353</v>
      </c>
      <c r="F79" s="8">
        <f t="shared" si="17"/>
        <v>11.76470588</v>
      </c>
      <c r="G79" s="8">
        <f t="shared" si="17"/>
        <v>95.58823529</v>
      </c>
      <c r="H79" s="8">
        <f t="shared" si="17"/>
        <v>0</v>
      </c>
      <c r="I79" s="8">
        <f t="shared" si="17"/>
        <v>0</v>
      </c>
      <c r="J79" s="8">
        <f t="shared" si="17"/>
        <v>85.29411765</v>
      </c>
      <c r="K79" s="8">
        <f t="shared" si="17"/>
        <v>60.29411765</v>
      </c>
      <c r="L79" s="8">
        <f t="shared" si="17"/>
        <v>85.29411765</v>
      </c>
      <c r="M79" s="8">
        <f t="shared" si="17"/>
        <v>55.88235294</v>
      </c>
      <c r="N79" s="8">
        <f t="shared" si="17"/>
        <v>4.411764706</v>
      </c>
      <c r="O79" s="8">
        <f t="shared" si="17"/>
        <v>98.52941176</v>
      </c>
      <c r="P79" s="8">
        <f t="shared" si="17"/>
        <v>89.70588235</v>
      </c>
      <c r="Q79" s="8">
        <f t="shared" si="17"/>
        <v>41.17647059</v>
      </c>
      <c r="R79" s="8">
        <f t="shared" si="17"/>
        <v>61.76470588</v>
      </c>
      <c r="S79" s="8">
        <f t="shared" si="17"/>
        <v>36.76470588</v>
      </c>
      <c r="T79" s="8">
        <f t="shared" si="17"/>
        <v>52.94117647</v>
      </c>
      <c r="U79" s="8">
        <f t="shared" si="17"/>
        <v>35.29411765</v>
      </c>
      <c r="V79" s="8">
        <f t="shared" si="17"/>
        <v>91.17647059</v>
      </c>
      <c r="W79" s="8">
        <f t="shared" si="17"/>
        <v>39.70588235</v>
      </c>
      <c r="X79" s="8">
        <f t="shared" si="17"/>
        <v>33.82352941</v>
      </c>
      <c r="Y79" s="8">
        <f t="shared" si="17"/>
        <v>92.64705882</v>
      </c>
      <c r="Z79" s="8">
        <f t="shared" si="17"/>
        <v>63.23529412</v>
      </c>
      <c r="AA79" s="8">
        <f t="shared" si="17"/>
        <v>67.64705882</v>
      </c>
      <c r="AB79" s="8">
        <f t="shared" si="17"/>
        <v>45.58823529</v>
      </c>
      <c r="AC79" s="8">
        <f t="shared" si="17"/>
        <v>30.88235294</v>
      </c>
      <c r="AD79" s="8">
        <f t="shared" si="17"/>
        <v>48.52941176</v>
      </c>
      <c r="AE79" s="8">
        <f t="shared" si="17"/>
        <v>17.64705882</v>
      </c>
      <c r="AF79" s="12">
        <f t="shared" ref="AF79:BB79" si="18">(COUNTIF(AF$2:AF$69, "&gt;"&amp;AF10)) * (100/68)</f>
        <v>66.17647059</v>
      </c>
      <c r="AG79" s="12">
        <f t="shared" si="18"/>
        <v>70.58823529</v>
      </c>
      <c r="AH79" s="12">
        <f t="shared" si="18"/>
        <v>16.17647059</v>
      </c>
      <c r="AI79" s="12">
        <f t="shared" si="18"/>
        <v>4.411764706</v>
      </c>
      <c r="AJ79" s="12">
        <f t="shared" si="18"/>
        <v>27.94117647</v>
      </c>
      <c r="AK79" s="12">
        <f t="shared" si="18"/>
        <v>36.76470588</v>
      </c>
      <c r="AL79" s="12">
        <f t="shared" si="18"/>
        <v>70.58823529</v>
      </c>
      <c r="AM79" s="12">
        <f t="shared" si="18"/>
        <v>45.58823529</v>
      </c>
      <c r="AN79" s="12">
        <f t="shared" si="18"/>
        <v>13.23529412</v>
      </c>
      <c r="AO79" s="12">
        <f t="shared" si="18"/>
        <v>10.29411765</v>
      </c>
      <c r="AP79" s="12">
        <f t="shared" si="18"/>
        <v>11.76470588</v>
      </c>
      <c r="AQ79" s="12">
        <f t="shared" si="18"/>
        <v>11.76470588</v>
      </c>
      <c r="AR79" s="12">
        <f t="shared" si="18"/>
        <v>44.11764706</v>
      </c>
      <c r="AS79" s="12">
        <f t="shared" si="18"/>
        <v>39.70588235</v>
      </c>
      <c r="AT79" s="12">
        <f t="shared" si="18"/>
        <v>50</v>
      </c>
      <c r="AU79" s="12">
        <f t="shared" si="18"/>
        <v>47.05882353</v>
      </c>
      <c r="AV79" s="12">
        <f t="shared" si="18"/>
        <v>41.17647059</v>
      </c>
      <c r="AW79" s="12">
        <f t="shared" si="18"/>
        <v>48.52941176</v>
      </c>
      <c r="AX79" s="12">
        <f t="shared" si="18"/>
        <v>61.76470588</v>
      </c>
      <c r="AY79" s="12">
        <f t="shared" si="18"/>
        <v>57.35294118</v>
      </c>
      <c r="AZ79" s="12">
        <f t="shared" si="18"/>
        <v>47.05882353</v>
      </c>
      <c r="BA79" s="12">
        <f t="shared" si="18"/>
        <v>58.82352941</v>
      </c>
      <c r="BB79" s="12">
        <f t="shared" si="18"/>
        <v>19.11764706</v>
      </c>
    </row>
    <row r="80">
      <c r="A80" s="2" t="s">
        <v>57</v>
      </c>
      <c r="B80" s="8">
        <f t="shared" ref="B80:AE80" si="19">(COUNTIF(B$2:B$69, "&lt;"&amp;B11)) * (100/68)</f>
        <v>45.58823529</v>
      </c>
      <c r="C80" s="8">
        <f t="shared" si="19"/>
        <v>14.70588235</v>
      </c>
      <c r="D80" s="8">
        <f t="shared" si="19"/>
        <v>51.47058824</v>
      </c>
      <c r="E80" s="8">
        <f t="shared" si="19"/>
        <v>80.88235294</v>
      </c>
      <c r="F80" s="8">
        <f t="shared" si="19"/>
        <v>85.29411765</v>
      </c>
      <c r="G80" s="8">
        <f t="shared" si="19"/>
        <v>47.05882353</v>
      </c>
      <c r="H80" s="8">
        <f t="shared" si="19"/>
        <v>67.64705882</v>
      </c>
      <c r="I80" s="8">
        <f t="shared" si="19"/>
        <v>0</v>
      </c>
      <c r="J80" s="8">
        <f t="shared" si="19"/>
        <v>55.88235294</v>
      </c>
      <c r="K80" s="8">
        <f t="shared" si="19"/>
        <v>52.94117647</v>
      </c>
      <c r="L80" s="8">
        <f t="shared" si="19"/>
        <v>67.64705882</v>
      </c>
      <c r="M80" s="8">
        <f t="shared" si="19"/>
        <v>33.82352941</v>
      </c>
      <c r="N80" s="8">
        <f t="shared" si="19"/>
        <v>20.58823529</v>
      </c>
      <c r="O80" s="8">
        <f t="shared" si="19"/>
        <v>79.41176471</v>
      </c>
      <c r="P80" s="8">
        <f t="shared" si="19"/>
        <v>79.41176471</v>
      </c>
      <c r="Q80" s="8">
        <f t="shared" si="19"/>
        <v>63.23529412</v>
      </c>
      <c r="R80" s="8">
        <f t="shared" si="19"/>
        <v>89.70588235</v>
      </c>
      <c r="S80" s="8">
        <f t="shared" si="19"/>
        <v>14.70588235</v>
      </c>
      <c r="T80" s="8">
        <f t="shared" si="19"/>
        <v>94.11764706</v>
      </c>
      <c r="U80" s="8">
        <f t="shared" si="19"/>
        <v>75</v>
      </c>
      <c r="V80" s="8">
        <f t="shared" si="19"/>
        <v>75</v>
      </c>
      <c r="W80" s="8">
        <f t="shared" si="19"/>
        <v>10.29411765</v>
      </c>
      <c r="X80" s="8">
        <f t="shared" si="19"/>
        <v>70.58823529</v>
      </c>
      <c r="Y80" s="8">
        <f t="shared" si="19"/>
        <v>61.76470588</v>
      </c>
      <c r="Z80" s="8">
        <f t="shared" si="19"/>
        <v>94.11764706</v>
      </c>
      <c r="AA80" s="8">
        <f t="shared" si="19"/>
        <v>97.05882353</v>
      </c>
      <c r="AB80" s="8">
        <f t="shared" si="19"/>
        <v>11.76470588</v>
      </c>
      <c r="AC80" s="8">
        <f t="shared" si="19"/>
        <v>70.58823529</v>
      </c>
      <c r="AD80" s="8">
        <f t="shared" si="19"/>
        <v>19.11764706</v>
      </c>
      <c r="AE80" s="8">
        <f t="shared" si="19"/>
        <v>26.47058824</v>
      </c>
      <c r="AF80" s="12">
        <f t="shared" ref="AF80:BB80" si="20">(COUNTIF(AF$2:AF$69, "&gt;"&amp;AF11)) * (100/68)</f>
        <v>13.23529412</v>
      </c>
      <c r="AG80" s="12">
        <f t="shared" si="20"/>
        <v>35.29411765</v>
      </c>
      <c r="AH80" s="12">
        <f t="shared" si="20"/>
        <v>45.58823529</v>
      </c>
      <c r="AI80" s="12">
        <f t="shared" si="20"/>
        <v>16.17647059</v>
      </c>
      <c r="AJ80" s="12">
        <f t="shared" si="20"/>
        <v>72.05882353</v>
      </c>
      <c r="AK80" s="12">
        <f t="shared" si="20"/>
        <v>82.35294118</v>
      </c>
      <c r="AL80" s="12">
        <f t="shared" si="20"/>
        <v>55.88235294</v>
      </c>
      <c r="AM80" s="12">
        <f t="shared" si="20"/>
        <v>95.58823529</v>
      </c>
      <c r="AN80" s="12">
        <f t="shared" si="20"/>
        <v>7.352941176</v>
      </c>
      <c r="AO80" s="12">
        <f t="shared" si="20"/>
        <v>42.64705882</v>
      </c>
      <c r="AP80" s="12">
        <f t="shared" si="20"/>
        <v>1.470588235</v>
      </c>
      <c r="AQ80" s="12">
        <f t="shared" si="20"/>
        <v>83.82352941</v>
      </c>
      <c r="AR80" s="12">
        <f t="shared" si="20"/>
        <v>60.29411765</v>
      </c>
      <c r="AS80" s="12">
        <f t="shared" si="20"/>
        <v>19.11764706</v>
      </c>
      <c r="AT80" s="12">
        <f t="shared" si="20"/>
        <v>95.58823529</v>
      </c>
      <c r="AU80" s="12">
        <f t="shared" si="20"/>
        <v>95.58823529</v>
      </c>
      <c r="AV80" s="12">
        <f t="shared" si="20"/>
        <v>17.64705882</v>
      </c>
      <c r="AW80" s="12">
        <f t="shared" si="20"/>
        <v>42.64705882</v>
      </c>
      <c r="AX80" s="12">
        <f t="shared" si="20"/>
        <v>32.35294118</v>
      </c>
      <c r="AY80" s="12">
        <f t="shared" si="20"/>
        <v>42.64705882</v>
      </c>
      <c r="AZ80" s="12">
        <f t="shared" si="20"/>
        <v>94.11764706</v>
      </c>
      <c r="BA80" s="12">
        <f t="shared" si="20"/>
        <v>85.29411765</v>
      </c>
      <c r="BB80" s="12">
        <f t="shared" si="20"/>
        <v>41.17647059</v>
      </c>
    </row>
    <row r="81">
      <c r="A81" s="2" t="s">
        <v>90</v>
      </c>
      <c r="B81" s="8">
        <f t="shared" ref="B81:AE81" si="21">(COUNTIF(B$2:B$69, "&lt;"&amp;B12)) * (100/68)</f>
        <v>45.58823529</v>
      </c>
      <c r="C81" s="8">
        <f t="shared" si="21"/>
        <v>39.70588235</v>
      </c>
      <c r="D81" s="8">
        <f t="shared" si="21"/>
        <v>32.35294118</v>
      </c>
      <c r="E81" s="8">
        <f t="shared" si="21"/>
        <v>41.17647059</v>
      </c>
      <c r="F81" s="8">
        <f t="shared" si="21"/>
        <v>38.23529412</v>
      </c>
      <c r="G81" s="8">
        <f t="shared" si="21"/>
        <v>67.64705882</v>
      </c>
      <c r="H81" s="8">
        <f t="shared" si="21"/>
        <v>67.64705882</v>
      </c>
      <c r="I81" s="8">
        <f t="shared" si="21"/>
        <v>0</v>
      </c>
      <c r="J81" s="8">
        <f t="shared" si="21"/>
        <v>88.23529412</v>
      </c>
      <c r="K81" s="8">
        <f t="shared" si="21"/>
        <v>98.52941176</v>
      </c>
      <c r="L81" s="8">
        <f t="shared" si="21"/>
        <v>29.41176471</v>
      </c>
      <c r="M81" s="8">
        <f t="shared" si="21"/>
        <v>70.58823529</v>
      </c>
      <c r="N81" s="8">
        <f t="shared" si="21"/>
        <v>80.88235294</v>
      </c>
      <c r="O81" s="8">
        <f t="shared" si="21"/>
        <v>38.23529412</v>
      </c>
      <c r="P81" s="8">
        <f t="shared" si="21"/>
        <v>73.52941176</v>
      </c>
      <c r="Q81" s="8">
        <f t="shared" si="21"/>
        <v>48.52941176</v>
      </c>
      <c r="R81" s="8">
        <f t="shared" si="21"/>
        <v>42.64705882</v>
      </c>
      <c r="S81" s="8">
        <f t="shared" si="21"/>
        <v>67.64705882</v>
      </c>
      <c r="T81" s="8">
        <f t="shared" si="21"/>
        <v>41.17647059</v>
      </c>
      <c r="U81" s="8">
        <f t="shared" si="21"/>
        <v>64.70588235</v>
      </c>
      <c r="V81" s="8">
        <f t="shared" si="21"/>
        <v>16.17647059</v>
      </c>
      <c r="W81" s="8">
        <f t="shared" si="21"/>
        <v>69.11764706</v>
      </c>
      <c r="X81" s="8">
        <f t="shared" si="21"/>
        <v>76.47058824</v>
      </c>
      <c r="Y81" s="8">
        <f t="shared" si="21"/>
        <v>73.52941176</v>
      </c>
      <c r="Z81" s="8">
        <f t="shared" si="21"/>
        <v>39.70588235</v>
      </c>
      <c r="AA81" s="8">
        <f t="shared" si="21"/>
        <v>70.58823529</v>
      </c>
      <c r="AB81" s="8">
        <f t="shared" si="21"/>
        <v>14.70588235</v>
      </c>
      <c r="AC81" s="8">
        <f t="shared" si="21"/>
        <v>73.52941176</v>
      </c>
      <c r="AD81" s="8">
        <f t="shared" si="21"/>
        <v>35.29411765</v>
      </c>
      <c r="AE81" s="8">
        <f t="shared" si="21"/>
        <v>20.58823529</v>
      </c>
      <c r="AF81" s="12">
        <f t="shared" ref="AF81:BB81" si="22">(COUNTIF(AF$2:AF$69, "&gt;"&amp;AF12)) * (100/68)</f>
        <v>35.29411765</v>
      </c>
      <c r="AG81" s="12">
        <f t="shared" si="22"/>
        <v>16.17647059</v>
      </c>
      <c r="AH81" s="12">
        <f t="shared" si="22"/>
        <v>20.58823529</v>
      </c>
      <c r="AI81" s="12">
        <f t="shared" si="22"/>
        <v>22.05882353</v>
      </c>
      <c r="AJ81" s="12">
        <f t="shared" si="22"/>
        <v>89.70588235</v>
      </c>
      <c r="AK81" s="12">
        <f t="shared" si="22"/>
        <v>88.23529412</v>
      </c>
      <c r="AL81" s="12">
        <f t="shared" si="22"/>
        <v>92.64705882</v>
      </c>
      <c r="AM81" s="12">
        <f t="shared" si="22"/>
        <v>33.82352941</v>
      </c>
      <c r="AN81" s="12">
        <f t="shared" si="22"/>
        <v>29.41176471</v>
      </c>
      <c r="AO81" s="12">
        <f t="shared" si="22"/>
        <v>17.64705882</v>
      </c>
      <c r="AP81" s="12">
        <f t="shared" si="22"/>
        <v>11.76470588</v>
      </c>
      <c r="AQ81" s="12">
        <f t="shared" si="22"/>
        <v>13.23529412</v>
      </c>
      <c r="AR81" s="12">
        <f t="shared" si="22"/>
        <v>76.47058824</v>
      </c>
      <c r="AS81" s="12">
        <f t="shared" si="22"/>
        <v>57.35294118</v>
      </c>
      <c r="AT81" s="12">
        <f t="shared" si="22"/>
        <v>16.17647059</v>
      </c>
      <c r="AU81" s="12">
        <f t="shared" si="22"/>
        <v>23.52941176</v>
      </c>
      <c r="AV81" s="12">
        <f t="shared" si="22"/>
        <v>7.352941176</v>
      </c>
      <c r="AW81" s="12">
        <f t="shared" si="22"/>
        <v>16.17647059</v>
      </c>
      <c r="AX81" s="12">
        <f t="shared" si="22"/>
        <v>58.82352941</v>
      </c>
      <c r="AY81" s="12">
        <f t="shared" si="22"/>
        <v>80.88235294</v>
      </c>
      <c r="AZ81" s="12">
        <f t="shared" si="22"/>
        <v>45.58823529</v>
      </c>
      <c r="BA81" s="12">
        <f t="shared" si="22"/>
        <v>85.29411765</v>
      </c>
      <c r="BB81" s="12">
        <f t="shared" si="22"/>
        <v>22.05882353</v>
      </c>
    </row>
    <row r="82">
      <c r="A82" s="2" t="s">
        <v>58</v>
      </c>
      <c r="B82" s="8">
        <f t="shared" ref="B82:AE82" si="23">(COUNTIF(B$2:B$69, "&lt;"&amp;B13)) * (100/68)</f>
        <v>45.58823529</v>
      </c>
      <c r="C82" s="8">
        <f t="shared" si="23"/>
        <v>26.47058824</v>
      </c>
      <c r="D82" s="8">
        <f t="shared" si="23"/>
        <v>17.64705882</v>
      </c>
      <c r="E82" s="8">
        <f t="shared" si="23"/>
        <v>82.35294118</v>
      </c>
      <c r="F82" s="8">
        <f t="shared" si="23"/>
        <v>94.11764706</v>
      </c>
      <c r="G82" s="8">
        <f t="shared" si="23"/>
        <v>80.88235294</v>
      </c>
      <c r="H82" s="8">
        <f t="shared" si="23"/>
        <v>58.82352941</v>
      </c>
      <c r="I82" s="8">
        <f t="shared" si="23"/>
        <v>0</v>
      </c>
      <c r="J82" s="8">
        <f t="shared" si="23"/>
        <v>22.05882353</v>
      </c>
      <c r="K82" s="8">
        <f t="shared" si="23"/>
        <v>33.82352941</v>
      </c>
      <c r="L82" s="8">
        <f t="shared" si="23"/>
        <v>17.64705882</v>
      </c>
      <c r="M82" s="8">
        <f t="shared" si="23"/>
        <v>2.941176471</v>
      </c>
      <c r="N82" s="8">
        <f t="shared" si="23"/>
        <v>2.941176471</v>
      </c>
      <c r="O82" s="8">
        <f t="shared" si="23"/>
        <v>20.58823529</v>
      </c>
      <c r="P82" s="8">
        <f t="shared" si="23"/>
        <v>91.17647059</v>
      </c>
      <c r="Q82" s="8">
        <f t="shared" si="23"/>
        <v>77.94117647</v>
      </c>
      <c r="R82" s="8">
        <f t="shared" si="23"/>
        <v>73.52941176</v>
      </c>
      <c r="S82" s="8">
        <f t="shared" si="23"/>
        <v>76.47058824</v>
      </c>
      <c r="T82" s="8">
        <f t="shared" si="23"/>
        <v>5.882352941</v>
      </c>
      <c r="U82" s="8">
        <f t="shared" si="23"/>
        <v>22.05882353</v>
      </c>
      <c r="V82" s="8">
        <f t="shared" si="23"/>
        <v>48.52941176</v>
      </c>
      <c r="W82" s="8">
        <f t="shared" si="23"/>
        <v>35.29411765</v>
      </c>
      <c r="X82" s="8">
        <f t="shared" si="23"/>
        <v>4.411764706</v>
      </c>
      <c r="Y82" s="8">
        <f t="shared" si="23"/>
        <v>64.70588235</v>
      </c>
      <c r="Z82" s="8">
        <f t="shared" si="23"/>
        <v>35.29411765</v>
      </c>
      <c r="AA82" s="8">
        <f t="shared" si="23"/>
        <v>26.47058824</v>
      </c>
      <c r="AB82" s="8">
        <f t="shared" si="23"/>
        <v>58.82352941</v>
      </c>
      <c r="AC82" s="8">
        <f t="shared" si="23"/>
        <v>36.76470588</v>
      </c>
      <c r="AD82" s="8">
        <f t="shared" si="23"/>
        <v>67.64705882</v>
      </c>
      <c r="AE82" s="8">
        <f t="shared" si="23"/>
        <v>35.29411765</v>
      </c>
      <c r="AF82" s="12">
        <f t="shared" ref="AF82:BB82" si="24">(COUNTIF(AF$2:AF$69, "&gt;"&amp;AF13)) * (100/68)</f>
        <v>35.29411765</v>
      </c>
      <c r="AG82" s="12">
        <f t="shared" si="24"/>
        <v>25</v>
      </c>
      <c r="AH82" s="12">
        <f t="shared" si="24"/>
        <v>8.823529412</v>
      </c>
      <c r="AI82" s="12">
        <f t="shared" si="24"/>
        <v>8.823529412</v>
      </c>
      <c r="AJ82" s="12">
        <f t="shared" si="24"/>
        <v>13.23529412</v>
      </c>
      <c r="AK82" s="12">
        <f t="shared" si="24"/>
        <v>19.11764706</v>
      </c>
      <c r="AL82" s="12">
        <f t="shared" si="24"/>
        <v>32.35294118</v>
      </c>
      <c r="AM82" s="12">
        <f t="shared" si="24"/>
        <v>33.82352941</v>
      </c>
      <c r="AN82" s="12">
        <f t="shared" si="24"/>
        <v>20.58823529</v>
      </c>
      <c r="AO82" s="12">
        <f t="shared" si="24"/>
        <v>2.941176471</v>
      </c>
      <c r="AP82" s="12">
        <f t="shared" si="24"/>
        <v>19.11764706</v>
      </c>
      <c r="AQ82" s="12">
        <f t="shared" si="24"/>
        <v>1.470588235</v>
      </c>
      <c r="AR82" s="12">
        <f t="shared" si="24"/>
        <v>47.05882353</v>
      </c>
      <c r="AS82" s="12">
        <f t="shared" si="24"/>
        <v>57.35294118</v>
      </c>
      <c r="AT82" s="12">
        <f t="shared" si="24"/>
        <v>47.05882353</v>
      </c>
      <c r="AU82" s="12">
        <f t="shared" si="24"/>
        <v>45.58823529</v>
      </c>
      <c r="AV82" s="12">
        <f t="shared" si="24"/>
        <v>83.82352941</v>
      </c>
      <c r="AW82" s="12">
        <f t="shared" si="24"/>
        <v>63.23529412</v>
      </c>
      <c r="AX82" s="12">
        <f t="shared" si="24"/>
        <v>0</v>
      </c>
      <c r="AY82" s="12">
        <f t="shared" si="24"/>
        <v>36.76470588</v>
      </c>
      <c r="AZ82" s="12">
        <f t="shared" si="24"/>
        <v>44.11764706</v>
      </c>
      <c r="BA82" s="12">
        <f t="shared" si="24"/>
        <v>27.94117647</v>
      </c>
      <c r="BB82" s="12">
        <f t="shared" si="24"/>
        <v>26.47058824</v>
      </c>
    </row>
    <row r="83">
      <c r="A83" s="2" t="s">
        <v>91</v>
      </c>
      <c r="B83" s="8">
        <f t="shared" ref="B83:AE83" si="25">(COUNTIF(B$2:B$69, "&lt;"&amp;B14)) * (100/68)</f>
        <v>0</v>
      </c>
      <c r="C83" s="8">
        <f t="shared" si="25"/>
        <v>72.05882353</v>
      </c>
      <c r="D83" s="8">
        <f t="shared" si="25"/>
        <v>66.17647059</v>
      </c>
      <c r="E83" s="8">
        <f t="shared" si="25"/>
        <v>17.64705882</v>
      </c>
      <c r="F83" s="8">
        <f t="shared" si="25"/>
        <v>22.05882353</v>
      </c>
      <c r="G83" s="8">
        <f t="shared" si="25"/>
        <v>50</v>
      </c>
      <c r="H83" s="8">
        <f t="shared" si="25"/>
        <v>30.88235294</v>
      </c>
      <c r="I83" s="8">
        <f t="shared" si="25"/>
        <v>0</v>
      </c>
      <c r="J83" s="8">
        <f t="shared" si="25"/>
        <v>39.70588235</v>
      </c>
      <c r="K83" s="8">
        <f t="shared" si="25"/>
        <v>4.411764706</v>
      </c>
      <c r="L83" s="8">
        <f t="shared" si="25"/>
        <v>92.64705882</v>
      </c>
      <c r="M83" s="8">
        <f t="shared" si="25"/>
        <v>79.41176471</v>
      </c>
      <c r="N83" s="8">
        <f t="shared" si="25"/>
        <v>66.17647059</v>
      </c>
      <c r="O83" s="8">
        <f t="shared" si="25"/>
        <v>85.29411765</v>
      </c>
      <c r="P83" s="8">
        <f t="shared" si="25"/>
        <v>5.882352941</v>
      </c>
      <c r="Q83" s="8">
        <f t="shared" si="25"/>
        <v>52.94117647</v>
      </c>
      <c r="R83" s="8">
        <f t="shared" si="25"/>
        <v>51.47058824</v>
      </c>
      <c r="S83" s="8">
        <f t="shared" si="25"/>
        <v>7.352941176</v>
      </c>
      <c r="T83" s="8">
        <f t="shared" si="25"/>
        <v>13.23529412</v>
      </c>
      <c r="U83" s="8">
        <f t="shared" si="25"/>
        <v>5.882352941</v>
      </c>
      <c r="V83" s="8">
        <f t="shared" si="25"/>
        <v>36.76470588</v>
      </c>
      <c r="W83" s="8">
        <f t="shared" si="25"/>
        <v>25</v>
      </c>
      <c r="X83" s="8">
        <f t="shared" si="25"/>
        <v>7.352941176</v>
      </c>
      <c r="Y83" s="8">
        <f t="shared" si="25"/>
        <v>19.11764706</v>
      </c>
      <c r="Z83" s="8">
        <f t="shared" si="25"/>
        <v>13.23529412</v>
      </c>
      <c r="AA83" s="8">
        <f t="shared" si="25"/>
        <v>63.23529412</v>
      </c>
      <c r="AB83" s="8">
        <f t="shared" si="25"/>
        <v>4.411764706</v>
      </c>
      <c r="AC83" s="8">
        <f t="shared" si="25"/>
        <v>97.05882353</v>
      </c>
      <c r="AD83" s="8">
        <f t="shared" si="25"/>
        <v>11.76470588</v>
      </c>
      <c r="AE83" s="8">
        <f t="shared" si="25"/>
        <v>4.411764706</v>
      </c>
      <c r="AF83" s="12">
        <f t="shared" ref="AF83:BB83" si="26">(COUNTIF(AF$2:AF$69, "&gt;"&amp;AF14)) * (100/68)</f>
        <v>66.17647059</v>
      </c>
      <c r="AG83" s="12">
        <f t="shared" si="26"/>
        <v>50</v>
      </c>
      <c r="AH83" s="12">
        <f t="shared" si="26"/>
        <v>33.82352941</v>
      </c>
      <c r="AI83" s="12">
        <f t="shared" si="26"/>
        <v>97.05882353</v>
      </c>
      <c r="AJ83" s="12">
        <f t="shared" si="26"/>
        <v>54.41176471</v>
      </c>
      <c r="AK83" s="12">
        <f t="shared" si="26"/>
        <v>55.88235294</v>
      </c>
      <c r="AL83" s="12">
        <f t="shared" si="26"/>
        <v>63.23529412</v>
      </c>
      <c r="AM83" s="12">
        <f t="shared" si="26"/>
        <v>69.11764706</v>
      </c>
      <c r="AN83" s="12">
        <f t="shared" si="26"/>
        <v>57.35294118</v>
      </c>
      <c r="AO83" s="12">
        <f t="shared" si="26"/>
        <v>26.47058824</v>
      </c>
      <c r="AP83" s="12">
        <f t="shared" si="26"/>
        <v>29.41176471</v>
      </c>
      <c r="AQ83" s="12">
        <f t="shared" si="26"/>
        <v>36.76470588</v>
      </c>
      <c r="AR83" s="12">
        <f t="shared" si="26"/>
        <v>86.76470588</v>
      </c>
      <c r="AS83" s="12">
        <f t="shared" si="26"/>
        <v>17.64705882</v>
      </c>
      <c r="AT83" s="12">
        <f t="shared" si="26"/>
        <v>61.76470588</v>
      </c>
      <c r="AU83" s="12">
        <f t="shared" si="26"/>
        <v>72.05882353</v>
      </c>
      <c r="AV83" s="12">
        <f t="shared" si="26"/>
        <v>83.82352941</v>
      </c>
      <c r="AW83" s="12">
        <f t="shared" si="26"/>
        <v>91.17647059</v>
      </c>
      <c r="AX83" s="12">
        <f t="shared" si="26"/>
        <v>52.94117647</v>
      </c>
      <c r="AY83" s="12">
        <f t="shared" si="26"/>
        <v>89.70588235</v>
      </c>
      <c r="AZ83" s="12">
        <f t="shared" si="26"/>
        <v>64.70588235</v>
      </c>
      <c r="BA83" s="12">
        <f t="shared" si="26"/>
        <v>45.58823529</v>
      </c>
      <c r="BB83" s="12">
        <f t="shared" si="26"/>
        <v>70.58823529</v>
      </c>
    </row>
    <row r="84">
      <c r="A84" s="2" t="s">
        <v>59</v>
      </c>
      <c r="B84" s="8">
        <f t="shared" ref="B84:AE84" si="27">(COUNTIF(B$2:B$69, "&lt;"&amp;B15)) * (100/68)</f>
        <v>45.58823529</v>
      </c>
      <c r="C84" s="8">
        <f t="shared" si="27"/>
        <v>47.05882353</v>
      </c>
      <c r="D84" s="8">
        <f t="shared" si="27"/>
        <v>17.64705882</v>
      </c>
      <c r="E84" s="8">
        <f t="shared" si="27"/>
        <v>38.23529412</v>
      </c>
      <c r="F84" s="8">
        <f t="shared" si="27"/>
        <v>51.47058824</v>
      </c>
      <c r="G84" s="8">
        <f t="shared" si="27"/>
        <v>75</v>
      </c>
      <c r="H84" s="8">
        <f t="shared" si="27"/>
        <v>30.88235294</v>
      </c>
      <c r="I84" s="8">
        <f t="shared" si="27"/>
        <v>0</v>
      </c>
      <c r="J84" s="8">
        <f t="shared" si="27"/>
        <v>79.41176471</v>
      </c>
      <c r="K84" s="8">
        <f t="shared" si="27"/>
        <v>67.64705882</v>
      </c>
      <c r="L84" s="8">
        <f t="shared" si="27"/>
        <v>75</v>
      </c>
      <c r="M84" s="8">
        <f t="shared" si="27"/>
        <v>48.52941176</v>
      </c>
      <c r="N84" s="8">
        <f t="shared" si="27"/>
        <v>19.11764706</v>
      </c>
      <c r="O84" s="8">
        <f t="shared" si="27"/>
        <v>88.23529412</v>
      </c>
      <c r="P84" s="8">
        <f t="shared" si="27"/>
        <v>86.76470588</v>
      </c>
      <c r="Q84" s="8">
        <f t="shared" si="27"/>
        <v>67.64705882</v>
      </c>
      <c r="R84" s="8">
        <f t="shared" si="27"/>
        <v>82.35294118</v>
      </c>
      <c r="S84" s="8">
        <f t="shared" si="27"/>
        <v>23.52941176</v>
      </c>
      <c r="T84" s="8">
        <f t="shared" si="27"/>
        <v>1.470588235</v>
      </c>
      <c r="U84" s="8">
        <f t="shared" si="27"/>
        <v>0</v>
      </c>
      <c r="V84" s="8">
        <f t="shared" si="27"/>
        <v>77.94117647</v>
      </c>
      <c r="W84" s="8">
        <f t="shared" si="27"/>
        <v>98.52941176</v>
      </c>
      <c r="X84" s="8">
        <f t="shared" si="27"/>
        <v>13.23529412</v>
      </c>
      <c r="Y84" s="8">
        <f t="shared" si="27"/>
        <v>82.35294118</v>
      </c>
      <c r="Z84" s="8">
        <f t="shared" si="27"/>
        <v>42.64705882</v>
      </c>
      <c r="AA84" s="8">
        <f t="shared" si="27"/>
        <v>11.76470588</v>
      </c>
      <c r="AB84" s="8">
        <f t="shared" si="27"/>
        <v>95.58823529</v>
      </c>
      <c r="AC84" s="8">
        <f t="shared" si="27"/>
        <v>95.58823529</v>
      </c>
      <c r="AD84" s="8">
        <f t="shared" si="27"/>
        <v>97.05882353</v>
      </c>
      <c r="AE84" s="8">
        <f t="shared" si="27"/>
        <v>4.411764706</v>
      </c>
      <c r="AF84" s="12">
        <f t="shared" ref="AF84:BB84" si="28">(COUNTIF(AF$2:AF$69, "&gt;"&amp;AF15)) * (100/68)</f>
        <v>45.58823529</v>
      </c>
      <c r="AG84" s="12">
        <f t="shared" si="28"/>
        <v>25</v>
      </c>
      <c r="AH84" s="12">
        <f t="shared" si="28"/>
        <v>2.941176471</v>
      </c>
      <c r="AI84" s="12">
        <f t="shared" si="28"/>
        <v>10.29411765</v>
      </c>
      <c r="AJ84" s="12">
        <f t="shared" si="28"/>
        <v>58.82352941</v>
      </c>
      <c r="AK84" s="12">
        <f t="shared" si="28"/>
        <v>67.64705882</v>
      </c>
      <c r="AL84" s="12">
        <f t="shared" si="28"/>
        <v>63.23529412</v>
      </c>
      <c r="AM84" s="12">
        <f t="shared" si="28"/>
        <v>23.52941176</v>
      </c>
      <c r="AN84" s="12">
        <f t="shared" si="28"/>
        <v>26.47058824</v>
      </c>
      <c r="AO84" s="12">
        <f t="shared" si="28"/>
        <v>13.23529412</v>
      </c>
      <c r="AP84" s="12">
        <f t="shared" si="28"/>
        <v>75</v>
      </c>
      <c r="AQ84" s="12">
        <f t="shared" si="28"/>
        <v>7.352941176</v>
      </c>
      <c r="AR84" s="12">
        <f t="shared" si="28"/>
        <v>0</v>
      </c>
      <c r="AS84" s="12">
        <f t="shared" si="28"/>
        <v>5.882352941</v>
      </c>
      <c r="AT84" s="12">
        <f t="shared" si="28"/>
        <v>10.29411765</v>
      </c>
      <c r="AU84" s="12">
        <f t="shared" si="28"/>
        <v>17.64705882</v>
      </c>
      <c r="AV84" s="12">
        <f t="shared" si="28"/>
        <v>17.64705882</v>
      </c>
      <c r="AW84" s="12">
        <f t="shared" si="28"/>
        <v>1.470588235</v>
      </c>
      <c r="AX84" s="12">
        <f t="shared" si="28"/>
        <v>5.882352941</v>
      </c>
      <c r="AY84" s="12">
        <f t="shared" si="28"/>
        <v>36.76470588</v>
      </c>
      <c r="AZ84" s="12">
        <f t="shared" si="28"/>
        <v>0</v>
      </c>
      <c r="BA84" s="12">
        <f t="shared" si="28"/>
        <v>69.11764706</v>
      </c>
      <c r="BB84" s="12">
        <f t="shared" si="28"/>
        <v>2.941176471</v>
      </c>
    </row>
    <row r="85">
      <c r="A85" s="2" t="s">
        <v>92</v>
      </c>
      <c r="B85" s="8">
        <f t="shared" ref="B85:AE85" si="29">(COUNTIF(B$2:B$69, "&lt;"&amp;B16)) * (100/68)</f>
        <v>0</v>
      </c>
      <c r="C85" s="8">
        <f t="shared" si="29"/>
        <v>60.29411765</v>
      </c>
      <c r="D85" s="8">
        <f t="shared" si="29"/>
        <v>41.17647059</v>
      </c>
      <c r="E85" s="8">
        <f t="shared" si="29"/>
        <v>63.23529412</v>
      </c>
      <c r="F85" s="8">
        <f t="shared" si="29"/>
        <v>54.41176471</v>
      </c>
      <c r="G85" s="8">
        <f t="shared" si="29"/>
        <v>77.94117647</v>
      </c>
      <c r="H85" s="8">
        <f t="shared" si="29"/>
        <v>30.88235294</v>
      </c>
      <c r="I85" s="8">
        <f t="shared" si="29"/>
        <v>0</v>
      </c>
      <c r="J85" s="8">
        <f t="shared" si="29"/>
        <v>50</v>
      </c>
      <c r="K85" s="8">
        <f t="shared" si="29"/>
        <v>17.64705882</v>
      </c>
      <c r="L85" s="8">
        <f t="shared" si="29"/>
        <v>82.35294118</v>
      </c>
      <c r="M85" s="8">
        <f t="shared" si="29"/>
        <v>13.23529412</v>
      </c>
      <c r="N85" s="8">
        <f t="shared" si="29"/>
        <v>7.352941176</v>
      </c>
      <c r="O85" s="8">
        <f t="shared" si="29"/>
        <v>77.94117647</v>
      </c>
      <c r="P85" s="8">
        <f t="shared" si="29"/>
        <v>86.76470588</v>
      </c>
      <c r="Q85" s="8">
        <f t="shared" si="29"/>
        <v>94.11764706</v>
      </c>
      <c r="R85" s="8">
        <f t="shared" si="29"/>
        <v>88.23529412</v>
      </c>
      <c r="S85" s="8">
        <f t="shared" si="29"/>
        <v>16.17647059</v>
      </c>
      <c r="T85" s="8">
        <f t="shared" si="29"/>
        <v>86.76470588</v>
      </c>
      <c r="U85" s="8">
        <f t="shared" si="29"/>
        <v>38.23529412</v>
      </c>
      <c r="V85" s="8">
        <f t="shared" si="29"/>
        <v>88.23529412</v>
      </c>
      <c r="W85" s="8">
        <f t="shared" si="29"/>
        <v>5.882352941</v>
      </c>
      <c r="X85" s="8">
        <f t="shared" si="29"/>
        <v>45.58823529</v>
      </c>
      <c r="Y85" s="8">
        <f t="shared" si="29"/>
        <v>75</v>
      </c>
      <c r="Z85" s="8">
        <f t="shared" si="29"/>
        <v>76.47058824</v>
      </c>
      <c r="AA85" s="8">
        <f t="shared" si="29"/>
        <v>82.35294118</v>
      </c>
      <c r="AB85" s="8">
        <f t="shared" si="29"/>
        <v>25</v>
      </c>
      <c r="AC85" s="8">
        <f t="shared" si="29"/>
        <v>91.17647059</v>
      </c>
      <c r="AD85" s="8">
        <f t="shared" si="29"/>
        <v>22.05882353</v>
      </c>
      <c r="AE85" s="8">
        <f t="shared" si="29"/>
        <v>13.23529412</v>
      </c>
      <c r="AF85" s="12">
        <f t="shared" ref="AF85:BB85" si="30">(COUNTIF(AF$2:AF$69, "&gt;"&amp;AF16)) * (100/68)</f>
        <v>54.41176471</v>
      </c>
      <c r="AG85" s="12">
        <f t="shared" si="30"/>
        <v>50</v>
      </c>
      <c r="AH85" s="12">
        <f t="shared" si="30"/>
        <v>26.47058824</v>
      </c>
      <c r="AI85" s="12">
        <f t="shared" si="30"/>
        <v>23.52941176</v>
      </c>
      <c r="AJ85" s="12">
        <f t="shared" si="30"/>
        <v>25</v>
      </c>
      <c r="AK85" s="12">
        <f t="shared" si="30"/>
        <v>39.70588235</v>
      </c>
      <c r="AL85" s="12">
        <f t="shared" si="30"/>
        <v>38.23529412</v>
      </c>
      <c r="AM85" s="12">
        <f t="shared" si="30"/>
        <v>39.70588235</v>
      </c>
      <c r="AN85" s="12">
        <f t="shared" si="30"/>
        <v>36.76470588</v>
      </c>
      <c r="AO85" s="12">
        <f t="shared" si="30"/>
        <v>45.58823529</v>
      </c>
      <c r="AP85" s="12">
        <f t="shared" si="30"/>
        <v>33.82352941</v>
      </c>
      <c r="AQ85" s="12">
        <f t="shared" si="30"/>
        <v>76.47058824</v>
      </c>
      <c r="AR85" s="12">
        <f t="shared" si="30"/>
        <v>47.05882353</v>
      </c>
      <c r="AS85" s="12">
        <f t="shared" si="30"/>
        <v>16.17647059</v>
      </c>
      <c r="AT85" s="12">
        <f t="shared" si="30"/>
        <v>30.88235294</v>
      </c>
      <c r="AU85" s="12">
        <f t="shared" si="30"/>
        <v>44.11764706</v>
      </c>
      <c r="AV85" s="12">
        <f t="shared" si="30"/>
        <v>63.23529412</v>
      </c>
      <c r="AW85" s="12">
        <f t="shared" si="30"/>
        <v>76.47058824</v>
      </c>
      <c r="AX85" s="12">
        <f t="shared" si="30"/>
        <v>48.52941176</v>
      </c>
      <c r="AY85" s="12">
        <f t="shared" si="30"/>
        <v>70.58823529</v>
      </c>
      <c r="AZ85" s="12">
        <f t="shared" si="30"/>
        <v>88.23529412</v>
      </c>
      <c r="BA85" s="12">
        <f t="shared" si="30"/>
        <v>16.17647059</v>
      </c>
      <c r="BB85" s="12">
        <f t="shared" si="30"/>
        <v>30.88235294</v>
      </c>
    </row>
    <row r="86">
      <c r="A86" s="2" t="s">
        <v>93</v>
      </c>
      <c r="B86" s="8">
        <f t="shared" ref="B86:AE86" si="31">(COUNTIF(B$2:B$69, "&lt;"&amp;B17)) * (100/68)</f>
        <v>45.58823529</v>
      </c>
      <c r="C86" s="8">
        <f t="shared" si="31"/>
        <v>83.82352941</v>
      </c>
      <c r="D86" s="8">
        <f t="shared" si="31"/>
        <v>51.47058824</v>
      </c>
      <c r="E86" s="8">
        <f t="shared" si="31"/>
        <v>88.23529412</v>
      </c>
      <c r="F86" s="8">
        <f t="shared" si="31"/>
        <v>75</v>
      </c>
      <c r="G86" s="8">
        <f t="shared" si="31"/>
        <v>83.82352941</v>
      </c>
      <c r="H86" s="8">
        <f t="shared" si="31"/>
        <v>75</v>
      </c>
      <c r="I86" s="8">
        <f t="shared" si="31"/>
        <v>0</v>
      </c>
      <c r="J86" s="8">
        <f t="shared" si="31"/>
        <v>91.17647059</v>
      </c>
      <c r="K86" s="8">
        <f t="shared" si="31"/>
        <v>57.35294118</v>
      </c>
      <c r="L86" s="8">
        <f t="shared" si="31"/>
        <v>95.58823529</v>
      </c>
      <c r="M86" s="8">
        <f t="shared" si="31"/>
        <v>73.52941176</v>
      </c>
      <c r="N86" s="8">
        <f t="shared" si="31"/>
        <v>51.47058824</v>
      </c>
      <c r="O86" s="8">
        <f t="shared" si="31"/>
        <v>91.17647059</v>
      </c>
      <c r="P86" s="8">
        <f t="shared" si="31"/>
        <v>76.47058824</v>
      </c>
      <c r="Q86" s="8">
        <f t="shared" si="31"/>
        <v>86.76470588</v>
      </c>
      <c r="R86" s="8">
        <f t="shared" si="31"/>
        <v>27.94117647</v>
      </c>
      <c r="S86" s="8">
        <f t="shared" si="31"/>
        <v>45.58823529</v>
      </c>
      <c r="T86" s="8">
        <f t="shared" si="31"/>
        <v>95.58823529</v>
      </c>
      <c r="U86" s="8">
        <f t="shared" si="31"/>
        <v>94.11764706</v>
      </c>
      <c r="V86" s="8">
        <f t="shared" si="31"/>
        <v>97.05882353</v>
      </c>
      <c r="W86" s="8">
        <f t="shared" si="31"/>
        <v>20.58823529</v>
      </c>
      <c r="X86" s="8">
        <f t="shared" si="31"/>
        <v>33.82352941</v>
      </c>
      <c r="Y86" s="8">
        <f t="shared" si="31"/>
        <v>95.58823529</v>
      </c>
      <c r="Z86" s="8">
        <f t="shared" si="31"/>
        <v>97.05882353</v>
      </c>
      <c r="AA86" s="8">
        <f t="shared" si="31"/>
        <v>79.41176471</v>
      </c>
      <c r="AB86" s="8">
        <f t="shared" si="31"/>
        <v>92.64705882</v>
      </c>
      <c r="AC86" s="8">
        <f t="shared" si="31"/>
        <v>45.58823529</v>
      </c>
      <c r="AD86" s="8">
        <f t="shared" si="31"/>
        <v>72.05882353</v>
      </c>
      <c r="AE86" s="8">
        <f t="shared" si="31"/>
        <v>69.11764706</v>
      </c>
      <c r="AF86" s="12">
        <f t="shared" ref="AF86:BB86" si="32">(COUNTIF(AF$2:AF$69, "&gt;"&amp;AF17)) * (100/68)</f>
        <v>82.35294118</v>
      </c>
      <c r="AG86" s="12">
        <f t="shared" si="32"/>
        <v>35.29411765</v>
      </c>
      <c r="AH86" s="12">
        <f t="shared" si="32"/>
        <v>42.64705882</v>
      </c>
      <c r="AI86" s="12">
        <f t="shared" si="32"/>
        <v>38.23529412</v>
      </c>
      <c r="AJ86" s="12">
        <f t="shared" si="32"/>
        <v>22.05882353</v>
      </c>
      <c r="AK86" s="12">
        <f t="shared" si="32"/>
        <v>14.70588235</v>
      </c>
      <c r="AL86" s="12">
        <f t="shared" si="32"/>
        <v>10.29411765</v>
      </c>
      <c r="AM86" s="12">
        <f t="shared" si="32"/>
        <v>39.70588235</v>
      </c>
      <c r="AN86" s="12">
        <f t="shared" si="32"/>
        <v>14.70588235</v>
      </c>
      <c r="AO86" s="12">
        <f t="shared" si="32"/>
        <v>77.94117647</v>
      </c>
      <c r="AP86" s="12">
        <f t="shared" si="32"/>
        <v>39.70588235</v>
      </c>
      <c r="AQ86" s="12">
        <f t="shared" si="32"/>
        <v>76.47058824</v>
      </c>
      <c r="AR86" s="12">
        <f t="shared" si="32"/>
        <v>4.411764706</v>
      </c>
      <c r="AS86" s="12">
        <f t="shared" si="32"/>
        <v>51.47058824</v>
      </c>
      <c r="AT86" s="12">
        <f t="shared" si="32"/>
        <v>58.82352941</v>
      </c>
      <c r="AU86" s="12">
        <f t="shared" si="32"/>
        <v>60.29411765</v>
      </c>
      <c r="AV86" s="12">
        <f t="shared" si="32"/>
        <v>63.23529412</v>
      </c>
      <c r="AW86" s="12">
        <f t="shared" si="32"/>
        <v>48.52941176</v>
      </c>
      <c r="AX86" s="12">
        <f t="shared" si="32"/>
        <v>27.94117647</v>
      </c>
      <c r="AY86" s="12">
        <f t="shared" si="32"/>
        <v>1.470588235</v>
      </c>
      <c r="AZ86" s="12">
        <f t="shared" si="32"/>
        <v>64.70588235</v>
      </c>
      <c r="BA86" s="12">
        <f t="shared" si="32"/>
        <v>13.23529412</v>
      </c>
      <c r="BB86" s="12">
        <f t="shared" si="32"/>
        <v>16.17647059</v>
      </c>
    </row>
    <row r="87">
      <c r="A87" s="2" t="s">
        <v>60</v>
      </c>
      <c r="B87" s="8">
        <f t="shared" ref="B87:AE87" si="33">(COUNTIF(B$2:B$69, "&lt;"&amp;B18)) * (100/68)</f>
        <v>0</v>
      </c>
      <c r="C87" s="8">
        <f t="shared" si="33"/>
        <v>14.70588235</v>
      </c>
      <c r="D87" s="8">
        <f t="shared" si="33"/>
        <v>8.823529412</v>
      </c>
      <c r="E87" s="8">
        <f t="shared" si="33"/>
        <v>16.17647059</v>
      </c>
      <c r="F87" s="8">
        <f t="shared" si="33"/>
        <v>19.11764706</v>
      </c>
      <c r="G87" s="8">
        <f t="shared" si="33"/>
        <v>32.35294118</v>
      </c>
      <c r="H87" s="8">
        <f t="shared" si="33"/>
        <v>0</v>
      </c>
      <c r="I87" s="8">
        <f t="shared" si="33"/>
        <v>0</v>
      </c>
      <c r="J87" s="8">
        <f t="shared" si="33"/>
        <v>52.94117647</v>
      </c>
      <c r="K87" s="8">
        <f t="shared" si="33"/>
        <v>54.41176471</v>
      </c>
      <c r="L87" s="8">
        <f t="shared" si="33"/>
        <v>48.52941176</v>
      </c>
      <c r="M87" s="8">
        <f t="shared" si="33"/>
        <v>36.76470588</v>
      </c>
      <c r="N87" s="8">
        <f t="shared" si="33"/>
        <v>26.47058824</v>
      </c>
      <c r="O87" s="8">
        <f t="shared" si="33"/>
        <v>76.47058824</v>
      </c>
      <c r="P87" s="8">
        <f t="shared" si="33"/>
        <v>75</v>
      </c>
      <c r="Q87" s="8">
        <f t="shared" si="33"/>
        <v>30.88235294</v>
      </c>
      <c r="R87" s="8">
        <f t="shared" si="33"/>
        <v>27.94117647</v>
      </c>
      <c r="S87" s="8">
        <f t="shared" si="33"/>
        <v>39.70588235</v>
      </c>
      <c r="T87" s="8">
        <f t="shared" si="33"/>
        <v>97.05882353</v>
      </c>
      <c r="U87" s="8">
        <f t="shared" si="33"/>
        <v>94.11764706</v>
      </c>
      <c r="V87" s="8">
        <f t="shared" si="33"/>
        <v>25</v>
      </c>
      <c r="W87" s="8">
        <f t="shared" si="33"/>
        <v>5.882352941</v>
      </c>
      <c r="X87" s="8">
        <f t="shared" si="33"/>
        <v>45.58823529</v>
      </c>
      <c r="Y87" s="8">
        <f t="shared" si="33"/>
        <v>55.88235294</v>
      </c>
      <c r="Z87" s="8">
        <f t="shared" si="33"/>
        <v>85.29411765</v>
      </c>
      <c r="AA87" s="8">
        <f t="shared" si="33"/>
        <v>89.70588235</v>
      </c>
      <c r="AB87" s="8">
        <f t="shared" si="33"/>
        <v>23.52941176</v>
      </c>
      <c r="AC87" s="8">
        <f t="shared" si="33"/>
        <v>2.941176471</v>
      </c>
      <c r="AD87" s="8">
        <f t="shared" si="33"/>
        <v>14.70588235</v>
      </c>
      <c r="AE87" s="8">
        <f t="shared" si="33"/>
        <v>57.35294118</v>
      </c>
      <c r="AF87" s="12">
        <f t="shared" ref="AF87:BB87" si="34">(COUNTIF(AF$2:AF$69, "&gt;"&amp;AF18)) * (100/68)</f>
        <v>54.41176471</v>
      </c>
      <c r="AG87" s="12">
        <f t="shared" si="34"/>
        <v>66.17647059</v>
      </c>
      <c r="AH87" s="12">
        <f t="shared" si="34"/>
        <v>52.94117647</v>
      </c>
      <c r="AI87" s="12">
        <f t="shared" si="34"/>
        <v>16.17647059</v>
      </c>
      <c r="AJ87" s="12">
        <f t="shared" si="34"/>
        <v>61.76470588</v>
      </c>
      <c r="AK87" s="12">
        <f t="shared" si="34"/>
        <v>58.82352941</v>
      </c>
      <c r="AL87" s="12">
        <f t="shared" si="34"/>
        <v>22.05882353</v>
      </c>
      <c r="AM87" s="12">
        <f t="shared" si="34"/>
        <v>61.76470588</v>
      </c>
      <c r="AN87" s="12">
        <f t="shared" si="34"/>
        <v>26.47058824</v>
      </c>
      <c r="AO87" s="12">
        <f t="shared" si="34"/>
        <v>45.58823529</v>
      </c>
      <c r="AP87" s="12">
        <f t="shared" si="34"/>
        <v>16.17647059</v>
      </c>
      <c r="AQ87" s="12">
        <f t="shared" si="34"/>
        <v>66.17647059</v>
      </c>
      <c r="AR87" s="12">
        <f t="shared" si="34"/>
        <v>60.29411765</v>
      </c>
      <c r="AS87" s="12">
        <f t="shared" si="34"/>
        <v>55.88235294</v>
      </c>
      <c r="AT87" s="12">
        <f t="shared" si="34"/>
        <v>58.82352941</v>
      </c>
      <c r="AU87" s="12">
        <f t="shared" si="34"/>
        <v>48.52941176</v>
      </c>
      <c r="AV87" s="12">
        <f t="shared" si="34"/>
        <v>29.41176471</v>
      </c>
      <c r="AW87" s="12">
        <f t="shared" si="34"/>
        <v>52.94117647</v>
      </c>
      <c r="AX87" s="12">
        <f t="shared" si="34"/>
        <v>77.94117647</v>
      </c>
      <c r="AY87" s="12">
        <f t="shared" si="34"/>
        <v>33.82352941</v>
      </c>
      <c r="AZ87" s="12">
        <f t="shared" si="34"/>
        <v>92.64705882</v>
      </c>
      <c r="BA87" s="12">
        <f t="shared" si="34"/>
        <v>35.29411765</v>
      </c>
      <c r="BB87" s="12">
        <f t="shared" si="34"/>
        <v>36.76470588</v>
      </c>
    </row>
    <row r="88">
      <c r="A88" s="2" t="s">
        <v>94</v>
      </c>
      <c r="B88" s="8">
        <f t="shared" ref="B88:AE88" si="35">(COUNTIF(B$2:B$69, "&lt;"&amp;B19)) * (100/68)</f>
        <v>45.58823529</v>
      </c>
      <c r="C88" s="8">
        <f t="shared" si="35"/>
        <v>89.70588235</v>
      </c>
      <c r="D88" s="8">
        <f t="shared" si="35"/>
        <v>66.17647059</v>
      </c>
      <c r="E88" s="8">
        <f t="shared" si="35"/>
        <v>85.29411765</v>
      </c>
      <c r="F88" s="8">
        <f t="shared" si="35"/>
        <v>76.47058824</v>
      </c>
      <c r="G88" s="8">
        <f t="shared" si="35"/>
        <v>86.76470588</v>
      </c>
      <c r="H88" s="8">
        <f t="shared" si="35"/>
        <v>58.82352941</v>
      </c>
      <c r="I88" s="8">
        <f t="shared" si="35"/>
        <v>0</v>
      </c>
      <c r="J88" s="8">
        <f t="shared" si="35"/>
        <v>16.17647059</v>
      </c>
      <c r="K88" s="8">
        <f t="shared" si="35"/>
        <v>10.29411765</v>
      </c>
      <c r="L88" s="8">
        <f t="shared" si="35"/>
        <v>57.35294118</v>
      </c>
      <c r="M88" s="8">
        <f t="shared" si="35"/>
        <v>33.82352941</v>
      </c>
      <c r="N88" s="8">
        <f t="shared" si="35"/>
        <v>25</v>
      </c>
      <c r="O88" s="8">
        <f t="shared" si="35"/>
        <v>75</v>
      </c>
      <c r="P88" s="8">
        <f t="shared" si="35"/>
        <v>26.47058824</v>
      </c>
      <c r="Q88" s="8">
        <f t="shared" si="35"/>
        <v>17.64705882</v>
      </c>
      <c r="R88" s="8">
        <f t="shared" si="35"/>
        <v>69.11764706</v>
      </c>
      <c r="S88" s="8">
        <f t="shared" si="35"/>
        <v>85.29411765</v>
      </c>
      <c r="T88" s="8">
        <f t="shared" si="35"/>
        <v>72.05882353</v>
      </c>
      <c r="U88" s="8">
        <f t="shared" si="35"/>
        <v>83.82352941</v>
      </c>
      <c r="V88" s="8">
        <f t="shared" si="35"/>
        <v>70.58823529</v>
      </c>
      <c r="W88" s="8">
        <f t="shared" si="35"/>
        <v>2.941176471</v>
      </c>
      <c r="X88" s="8">
        <f t="shared" si="35"/>
        <v>55.88235294</v>
      </c>
      <c r="Y88" s="8">
        <f t="shared" si="35"/>
        <v>30.88235294</v>
      </c>
      <c r="Z88" s="8">
        <f t="shared" si="35"/>
        <v>57.35294118</v>
      </c>
      <c r="AA88" s="8">
        <f t="shared" si="35"/>
        <v>64.70588235</v>
      </c>
      <c r="AB88" s="8">
        <f t="shared" si="35"/>
        <v>38.23529412</v>
      </c>
      <c r="AC88" s="8">
        <f t="shared" si="35"/>
        <v>69.11764706</v>
      </c>
      <c r="AD88" s="8">
        <f t="shared" si="35"/>
        <v>10.29411765</v>
      </c>
      <c r="AE88" s="8">
        <f t="shared" si="35"/>
        <v>42.64705882</v>
      </c>
      <c r="AF88" s="12">
        <f t="shared" ref="AF88:BB88" si="36">(COUNTIF(AF$2:AF$69, "&gt;"&amp;AF19)) * (100/68)</f>
        <v>88.23529412</v>
      </c>
      <c r="AG88" s="12">
        <f t="shared" si="36"/>
        <v>50</v>
      </c>
      <c r="AH88" s="12">
        <f t="shared" si="36"/>
        <v>57.35294118</v>
      </c>
      <c r="AI88" s="12">
        <f t="shared" si="36"/>
        <v>50</v>
      </c>
      <c r="AJ88" s="12">
        <f t="shared" si="36"/>
        <v>19.11764706</v>
      </c>
      <c r="AK88" s="12">
        <f t="shared" si="36"/>
        <v>29.41176471</v>
      </c>
      <c r="AL88" s="12">
        <f t="shared" si="36"/>
        <v>70.58823529</v>
      </c>
      <c r="AM88" s="12">
        <f t="shared" si="36"/>
        <v>94.11764706</v>
      </c>
      <c r="AN88" s="12">
        <f t="shared" si="36"/>
        <v>50</v>
      </c>
      <c r="AO88" s="12">
        <f t="shared" si="36"/>
        <v>58.82352941</v>
      </c>
      <c r="AP88" s="12">
        <f t="shared" si="36"/>
        <v>45.58823529</v>
      </c>
      <c r="AQ88" s="12">
        <f t="shared" si="36"/>
        <v>54.41176471</v>
      </c>
      <c r="AR88" s="12">
        <f t="shared" si="36"/>
        <v>60.29411765</v>
      </c>
      <c r="AS88" s="12">
        <f t="shared" si="36"/>
        <v>67.64705882</v>
      </c>
      <c r="AT88" s="12">
        <f t="shared" si="36"/>
        <v>98.52941176</v>
      </c>
      <c r="AU88" s="12">
        <f t="shared" si="36"/>
        <v>98.52941176</v>
      </c>
      <c r="AV88" s="12">
        <f t="shared" si="36"/>
        <v>98.52941176</v>
      </c>
      <c r="AW88" s="12">
        <f t="shared" si="36"/>
        <v>98.52941176</v>
      </c>
      <c r="AX88" s="12">
        <f t="shared" si="36"/>
        <v>39.70588235</v>
      </c>
      <c r="AY88" s="12">
        <f t="shared" si="36"/>
        <v>45.58823529</v>
      </c>
      <c r="AZ88" s="12">
        <f t="shared" si="36"/>
        <v>94.11764706</v>
      </c>
      <c r="BA88" s="12">
        <f t="shared" si="36"/>
        <v>17.64705882</v>
      </c>
      <c r="BB88" s="12">
        <f t="shared" si="36"/>
        <v>88.23529412</v>
      </c>
    </row>
    <row r="89">
      <c r="A89" s="2" t="s">
        <v>118</v>
      </c>
      <c r="B89" s="8">
        <f t="shared" ref="B89:AE89" si="37">(COUNTIF(B$2:B$69, "&lt;"&amp;B20)) * (100/68)</f>
        <v>0</v>
      </c>
      <c r="C89" s="8">
        <f t="shared" si="37"/>
        <v>0</v>
      </c>
      <c r="D89" s="8">
        <f t="shared" si="37"/>
        <v>0</v>
      </c>
      <c r="E89" s="8">
        <f t="shared" si="37"/>
        <v>1.470588235</v>
      </c>
      <c r="F89" s="8">
        <f t="shared" si="37"/>
        <v>10.29411765</v>
      </c>
      <c r="G89" s="8">
        <f t="shared" si="37"/>
        <v>0</v>
      </c>
      <c r="H89" s="8">
        <f t="shared" si="37"/>
        <v>0</v>
      </c>
      <c r="I89" s="8">
        <f t="shared" si="37"/>
        <v>0</v>
      </c>
      <c r="J89" s="8">
        <f t="shared" si="37"/>
        <v>16.17647059</v>
      </c>
      <c r="K89" s="8">
        <f t="shared" si="37"/>
        <v>64.70588235</v>
      </c>
      <c r="L89" s="8">
        <f t="shared" si="37"/>
        <v>4.411764706</v>
      </c>
      <c r="M89" s="8">
        <f t="shared" si="37"/>
        <v>73.52941176</v>
      </c>
      <c r="N89" s="8">
        <f t="shared" si="37"/>
        <v>97.05882353</v>
      </c>
      <c r="O89" s="8">
        <f t="shared" si="37"/>
        <v>5.882352941</v>
      </c>
      <c r="P89" s="8">
        <f t="shared" si="37"/>
        <v>0</v>
      </c>
      <c r="Q89" s="8">
        <f t="shared" si="37"/>
        <v>1.470588235</v>
      </c>
      <c r="R89" s="8">
        <f t="shared" si="37"/>
        <v>2.941176471</v>
      </c>
      <c r="S89" s="8">
        <f t="shared" si="37"/>
        <v>72.05882353</v>
      </c>
      <c r="T89" s="8">
        <f t="shared" si="37"/>
        <v>63.23529412</v>
      </c>
      <c r="U89" s="8">
        <f t="shared" si="37"/>
        <v>79.41176471</v>
      </c>
      <c r="V89" s="8">
        <f t="shared" si="37"/>
        <v>2.941176471</v>
      </c>
      <c r="W89" s="8">
        <f t="shared" si="37"/>
        <v>35.29411765</v>
      </c>
      <c r="X89" s="8">
        <f t="shared" si="37"/>
        <v>45.58823529</v>
      </c>
      <c r="Y89" s="8">
        <f t="shared" si="37"/>
        <v>7.352941176</v>
      </c>
      <c r="Z89" s="8">
        <f t="shared" si="37"/>
        <v>63.23529412</v>
      </c>
      <c r="AA89" s="8">
        <f t="shared" si="37"/>
        <v>70.58823529</v>
      </c>
      <c r="AB89" s="8">
        <f t="shared" si="37"/>
        <v>44.11764706</v>
      </c>
      <c r="AC89" s="8">
        <f t="shared" si="37"/>
        <v>36.76470588</v>
      </c>
      <c r="AD89" s="8">
        <f t="shared" si="37"/>
        <v>60.29411765</v>
      </c>
      <c r="AE89" s="8">
        <f t="shared" si="37"/>
        <v>69.11764706</v>
      </c>
      <c r="AF89" s="12">
        <f t="shared" ref="AF89:BB89" si="38">(COUNTIF(AF$2:AF$69, "&gt;"&amp;AF20)) * (100/68)</f>
        <v>1.470588235</v>
      </c>
      <c r="AG89" s="12">
        <f t="shared" si="38"/>
        <v>0</v>
      </c>
      <c r="AH89" s="12">
        <f t="shared" si="38"/>
        <v>38.23529412</v>
      </c>
      <c r="AI89" s="12">
        <f t="shared" si="38"/>
        <v>94.11764706</v>
      </c>
      <c r="AJ89" s="12">
        <f t="shared" si="38"/>
        <v>54.41176471</v>
      </c>
      <c r="AK89" s="12">
        <f t="shared" si="38"/>
        <v>29.41176471</v>
      </c>
      <c r="AL89" s="12">
        <f t="shared" si="38"/>
        <v>1.470588235</v>
      </c>
      <c r="AM89" s="12">
        <f t="shared" si="38"/>
        <v>11.76470588</v>
      </c>
      <c r="AN89" s="12">
        <f t="shared" si="38"/>
        <v>35.29411765</v>
      </c>
      <c r="AO89" s="12">
        <f t="shared" si="38"/>
        <v>38.23529412</v>
      </c>
      <c r="AP89" s="12">
        <f t="shared" si="38"/>
        <v>32.35294118</v>
      </c>
      <c r="AQ89" s="12">
        <f t="shared" si="38"/>
        <v>45.58823529</v>
      </c>
      <c r="AR89" s="12">
        <f t="shared" si="38"/>
        <v>50</v>
      </c>
      <c r="AS89" s="12">
        <f t="shared" si="38"/>
        <v>50</v>
      </c>
      <c r="AT89" s="12">
        <f t="shared" si="38"/>
        <v>8.823529412</v>
      </c>
      <c r="AU89" s="12">
        <f t="shared" si="38"/>
        <v>4.411764706</v>
      </c>
      <c r="AV89" s="12">
        <f t="shared" si="38"/>
        <v>8.823529412</v>
      </c>
      <c r="AW89" s="12">
        <f t="shared" si="38"/>
        <v>8.823529412</v>
      </c>
      <c r="AX89" s="12">
        <f t="shared" si="38"/>
        <v>52.94117647</v>
      </c>
      <c r="AY89" s="12">
        <f t="shared" si="38"/>
        <v>2.941176471</v>
      </c>
      <c r="AZ89" s="12">
        <f t="shared" si="38"/>
        <v>41.17647059</v>
      </c>
      <c r="BA89" s="12">
        <f t="shared" si="38"/>
        <v>22.05882353</v>
      </c>
      <c r="BB89" s="12">
        <f t="shared" si="38"/>
        <v>14.70588235</v>
      </c>
    </row>
    <row r="90">
      <c r="A90" s="2" t="s">
        <v>61</v>
      </c>
      <c r="B90" s="8">
        <f t="shared" ref="B90:AE90" si="39">(COUNTIF(B$2:B$69, "&lt;"&amp;B21)) * (100/68)</f>
        <v>0</v>
      </c>
      <c r="C90" s="8">
        <f t="shared" si="39"/>
        <v>1.470588235</v>
      </c>
      <c r="D90" s="8">
        <f t="shared" si="39"/>
        <v>8.823529412</v>
      </c>
      <c r="E90" s="8">
        <f t="shared" si="39"/>
        <v>0</v>
      </c>
      <c r="F90" s="8">
        <f t="shared" si="39"/>
        <v>0</v>
      </c>
      <c r="G90" s="8">
        <f t="shared" si="39"/>
        <v>55.88235294</v>
      </c>
      <c r="H90" s="8">
        <f t="shared" si="39"/>
        <v>0</v>
      </c>
      <c r="I90" s="8">
        <f t="shared" si="39"/>
        <v>0</v>
      </c>
      <c r="J90" s="8">
        <f t="shared" si="39"/>
        <v>83.82352941</v>
      </c>
      <c r="K90" s="8">
        <f t="shared" si="39"/>
        <v>92.64705882</v>
      </c>
      <c r="L90" s="8">
        <f t="shared" si="39"/>
        <v>38.23529412</v>
      </c>
      <c r="M90" s="8">
        <f t="shared" si="39"/>
        <v>67.64705882</v>
      </c>
      <c r="N90" s="8">
        <f t="shared" si="39"/>
        <v>77.94117647</v>
      </c>
      <c r="O90" s="8">
        <f t="shared" si="39"/>
        <v>42.64705882</v>
      </c>
      <c r="P90" s="8">
        <f t="shared" si="39"/>
        <v>66.17647059</v>
      </c>
      <c r="Q90" s="8">
        <f t="shared" si="39"/>
        <v>38.23529412</v>
      </c>
      <c r="R90" s="8">
        <f t="shared" si="39"/>
        <v>69.11764706</v>
      </c>
      <c r="S90" s="8">
        <f t="shared" si="39"/>
        <v>76.47058824</v>
      </c>
      <c r="T90" s="8">
        <f t="shared" si="39"/>
        <v>4.411764706</v>
      </c>
      <c r="U90" s="8">
        <f t="shared" si="39"/>
        <v>20.58823529</v>
      </c>
      <c r="V90" s="8">
        <f t="shared" si="39"/>
        <v>63.23529412</v>
      </c>
      <c r="W90" s="8">
        <f t="shared" si="39"/>
        <v>70.58823529</v>
      </c>
      <c r="X90" s="8">
        <f t="shared" si="39"/>
        <v>1.470588235</v>
      </c>
      <c r="Y90" s="8">
        <f t="shared" si="39"/>
        <v>67.64705882</v>
      </c>
      <c r="Z90" s="8">
        <f t="shared" si="39"/>
        <v>27.94117647</v>
      </c>
      <c r="AA90" s="8">
        <f t="shared" si="39"/>
        <v>20.58823529</v>
      </c>
      <c r="AB90" s="8">
        <f t="shared" si="39"/>
        <v>66.17647059</v>
      </c>
      <c r="AC90" s="8">
        <f t="shared" si="39"/>
        <v>80.88235294</v>
      </c>
      <c r="AD90" s="8">
        <f t="shared" si="39"/>
        <v>25</v>
      </c>
      <c r="AE90" s="8">
        <f t="shared" si="39"/>
        <v>89.70588235</v>
      </c>
      <c r="AF90" s="12">
        <f t="shared" ref="AF90:BB90" si="40">(COUNTIF(AF$2:AF$69, "&gt;"&amp;AF21)) * (100/68)</f>
        <v>4.411764706</v>
      </c>
      <c r="AG90" s="12">
        <f t="shared" si="40"/>
        <v>35.29411765</v>
      </c>
      <c r="AH90" s="12">
        <f t="shared" si="40"/>
        <v>0</v>
      </c>
      <c r="AI90" s="12">
        <f t="shared" si="40"/>
        <v>32.35294118</v>
      </c>
      <c r="AJ90" s="12">
        <f t="shared" si="40"/>
        <v>76.47058824</v>
      </c>
      <c r="AK90" s="12">
        <f t="shared" si="40"/>
        <v>79.41176471</v>
      </c>
      <c r="AL90" s="12">
        <f t="shared" si="40"/>
        <v>58.82352941</v>
      </c>
      <c r="AM90" s="12">
        <f t="shared" si="40"/>
        <v>8.823529412</v>
      </c>
      <c r="AN90" s="12">
        <f t="shared" si="40"/>
        <v>10.29411765</v>
      </c>
      <c r="AO90" s="12">
        <f t="shared" si="40"/>
        <v>0</v>
      </c>
      <c r="AP90" s="12">
        <f t="shared" si="40"/>
        <v>23.52941176</v>
      </c>
      <c r="AQ90" s="12">
        <f t="shared" si="40"/>
        <v>0</v>
      </c>
      <c r="AR90" s="12">
        <f t="shared" si="40"/>
        <v>4.411764706</v>
      </c>
      <c r="AS90" s="12">
        <f t="shared" si="40"/>
        <v>1.470588235</v>
      </c>
      <c r="AT90" s="12">
        <f t="shared" si="40"/>
        <v>17.64705882</v>
      </c>
      <c r="AU90" s="12">
        <f t="shared" si="40"/>
        <v>27.94117647</v>
      </c>
      <c r="AV90" s="12">
        <f t="shared" si="40"/>
        <v>26.47058824</v>
      </c>
      <c r="AW90" s="12">
        <f t="shared" si="40"/>
        <v>42.64705882</v>
      </c>
      <c r="AX90" s="12">
        <f t="shared" si="40"/>
        <v>2.941176471</v>
      </c>
      <c r="AY90" s="12">
        <f t="shared" si="40"/>
        <v>57.35294118</v>
      </c>
      <c r="AZ90" s="12">
        <f t="shared" si="40"/>
        <v>10.29411765</v>
      </c>
      <c r="BA90" s="12">
        <f t="shared" si="40"/>
        <v>85.29411765</v>
      </c>
      <c r="BB90" s="12">
        <f t="shared" si="40"/>
        <v>1.470588235</v>
      </c>
    </row>
    <row r="91">
      <c r="A91" s="2" t="s">
        <v>95</v>
      </c>
      <c r="B91" s="8">
        <f t="shared" ref="B91:AE91" si="41">(COUNTIF(B$2:B$69, "&lt;"&amp;B22)) * (100/68)</f>
        <v>0</v>
      </c>
      <c r="C91" s="8">
        <f t="shared" si="41"/>
        <v>60.29411765</v>
      </c>
      <c r="D91" s="8">
        <f t="shared" si="41"/>
        <v>41.17647059</v>
      </c>
      <c r="E91" s="8">
        <f t="shared" si="41"/>
        <v>54.41176471</v>
      </c>
      <c r="F91" s="8">
        <f t="shared" si="41"/>
        <v>44.11764706</v>
      </c>
      <c r="G91" s="8">
        <f t="shared" si="41"/>
        <v>38.23529412</v>
      </c>
      <c r="H91" s="8">
        <f t="shared" si="41"/>
        <v>48.52941176</v>
      </c>
      <c r="I91" s="8">
        <f t="shared" si="41"/>
        <v>0</v>
      </c>
      <c r="J91" s="8">
        <f t="shared" si="41"/>
        <v>85.29411765</v>
      </c>
      <c r="K91" s="8">
        <f t="shared" si="41"/>
        <v>72.05882353</v>
      </c>
      <c r="L91" s="8">
        <f t="shared" si="41"/>
        <v>82.35294118</v>
      </c>
      <c r="M91" s="8">
        <f t="shared" si="41"/>
        <v>95.58823529</v>
      </c>
      <c r="N91" s="8">
        <f t="shared" si="41"/>
        <v>92.64705882</v>
      </c>
      <c r="O91" s="8">
        <f t="shared" si="41"/>
        <v>58.82352941</v>
      </c>
      <c r="P91" s="8">
        <f t="shared" si="41"/>
        <v>13.23529412</v>
      </c>
      <c r="Q91" s="8">
        <f t="shared" si="41"/>
        <v>52.94117647</v>
      </c>
      <c r="R91" s="8">
        <f t="shared" si="41"/>
        <v>72.05882353</v>
      </c>
      <c r="S91" s="8">
        <f t="shared" si="41"/>
        <v>50</v>
      </c>
      <c r="T91" s="8">
        <f t="shared" si="41"/>
        <v>47.05882353</v>
      </c>
      <c r="U91" s="8">
        <f t="shared" si="41"/>
        <v>55.88235294</v>
      </c>
      <c r="V91" s="8">
        <f t="shared" si="41"/>
        <v>75</v>
      </c>
      <c r="W91" s="8">
        <f t="shared" si="41"/>
        <v>85.29411765</v>
      </c>
      <c r="X91" s="8">
        <f t="shared" si="41"/>
        <v>76.47058824</v>
      </c>
      <c r="Y91" s="8">
        <f t="shared" si="41"/>
        <v>83.82352941</v>
      </c>
      <c r="Z91" s="8">
        <f t="shared" si="41"/>
        <v>89.70588235</v>
      </c>
      <c r="AA91" s="8">
        <f t="shared" si="41"/>
        <v>23.52941176</v>
      </c>
      <c r="AB91" s="8">
        <f t="shared" si="41"/>
        <v>98.52941176</v>
      </c>
      <c r="AC91" s="8">
        <f t="shared" si="41"/>
        <v>79.41176471</v>
      </c>
      <c r="AD91" s="8">
        <f t="shared" si="41"/>
        <v>94.11764706</v>
      </c>
      <c r="AE91" s="8">
        <f t="shared" si="41"/>
        <v>97.05882353</v>
      </c>
      <c r="AF91" s="12">
        <f t="shared" ref="AF91:BB91" si="42">(COUNTIF(AF$2:AF$69, "&gt;"&amp;AF22)) * (100/68)</f>
        <v>54.41176471</v>
      </c>
      <c r="AG91" s="12">
        <f t="shared" si="42"/>
        <v>50</v>
      </c>
      <c r="AH91" s="12">
        <f t="shared" si="42"/>
        <v>44.11764706</v>
      </c>
      <c r="AI91" s="12">
        <f t="shared" si="42"/>
        <v>92.64705882</v>
      </c>
      <c r="AJ91" s="12">
        <f t="shared" si="42"/>
        <v>11.76470588</v>
      </c>
      <c r="AK91" s="12">
        <f t="shared" si="42"/>
        <v>16.17647059</v>
      </c>
      <c r="AL91" s="12">
        <f t="shared" si="42"/>
        <v>7.352941176</v>
      </c>
      <c r="AM91" s="12">
        <f t="shared" si="42"/>
        <v>17.64705882</v>
      </c>
      <c r="AN91" s="12">
        <f t="shared" si="42"/>
        <v>45.58823529</v>
      </c>
      <c r="AO91" s="12">
        <f t="shared" si="42"/>
        <v>83.82352941</v>
      </c>
      <c r="AP91" s="12">
        <f t="shared" si="42"/>
        <v>77.94117647</v>
      </c>
      <c r="AQ91" s="12">
        <f t="shared" si="42"/>
        <v>48.52941176</v>
      </c>
      <c r="AR91" s="12">
        <f t="shared" si="42"/>
        <v>4.411764706</v>
      </c>
      <c r="AS91" s="12">
        <f t="shared" si="42"/>
        <v>73.52941176</v>
      </c>
      <c r="AT91" s="12">
        <f t="shared" si="42"/>
        <v>4.411764706</v>
      </c>
      <c r="AU91" s="12">
        <f t="shared" si="42"/>
        <v>11.76470588</v>
      </c>
      <c r="AV91" s="12">
        <f t="shared" si="42"/>
        <v>54.41176471</v>
      </c>
      <c r="AW91" s="12">
        <f t="shared" si="42"/>
        <v>16.17647059</v>
      </c>
      <c r="AX91" s="12">
        <f t="shared" si="42"/>
        <v>17.64705882</v>
      </c>
      <c r="AY91" s="12">
        <f t="shared" si="42"/>
        <v>4.411764706</v>
      </c>
      <c r="AZ91" s="12">
        <f t="shared" si="42"/>
        <v>14.70588235</v>
      </c>
      <c r="BA91" s="12">
        <f t="shared" si="42"/>
        <v>22.05882353</v>
      </c>
      <c r="BB91" s="12">
        <f t="shared" si="42"/>
        <v>10.29411765</v>
      </c>
    </row>
    <row r="92">
      <c r="A92" s="2" t="s">
        <v>62</v>
      </c>
      <c r="B92" s="8">
        <f t="shared" ref="B92:AE92" si="43">(COUNTIF(B$2:B$69, "&lt;"&amp;B23)) * (100/68)</f>
        <v>0</v>
      </c>
      <c r="C92" s="8">
        <f t="shared" si="43"/>
        <v>95.58823529</v>
      </c>
      <c r="D92" s="8">
        <f t="shared" si="43"/>
        <v>95.58823529</v>
      </c>
      <c r="E92" s="8">
        <f t="shared" si="43"/>
        <v>45.58823529</v>
      </c>
      <c r="F92" s="8">
        <f t="shared" si="43"/>
        <v>29.41176471</v>
      </c>
      <c r="G92" s="8">
        <f t="shared" si="43"/>
        <v>83.82352941</v>
      </c>
      <c r="H92" s="8">
        <f t="shared" si="43"/>
        <v>0</v>
      </c>
      <c r="I92" s="8">
        <f t="shared" si="43"/>
        <v>0</v>
      </c>
      <c r="J92" s="8">
        <f t="shared" si="43"/>
        <v>76.47058824</v>
      </c>
      <c r="K92" s="8">
        <f t="shared" si="43"/>
        <v>64.70588235</v>
      </c>
      <c r="L92" s="8">
        <f t="shared" si="43"/>
        <v>73.52941176</v>
      </c>
      <c r="M92" s="8">
        <f t="shared" si="43"/>
        <v>32.35294118</v>
      </c>
      <c r="N92" s="8">
        <f t="shared" si="43"/>
        <v>14.70588235</v>
      </c>
      <c r="O92" s="8">
        <f t="shared" si="43"/>
        <v>83.82352941</v>
      </c>
      <c r="P92" s="8">
        <f t="shared" si="43"/>
        <v>92.64705882</v>
      </c>
      <c r="Q92" s="8">
        <f t="shared" si="43"/>
        <v>77.94117647</v>
      </c>
      <c r="R92" s="8">
        <f t="shared" si="43"/>
        <v>38.23529412</v>
      </c>
      <c r="S92" s="8">
        <f t="shared" si="43"/>
        <v>52.94117647</v>
      </c>
      <c r="T92" s="8">
        <f t="shared" si="43"/>
        <v>91.17647059</v>
      </c>
      <c r="U92" s="8">
        <f t="shared" si="43"/>
        <v>85.29411765</v>
      </c>
      <c r="V92" s="8">
        <f t="shared" si="43"/>
        <v>51.47058824</v>
      </c>
      <c r="W92" s="8">
        <f t="shared" si="43"/>
        <v>39.70588235</v>
      </c>
      <c r="X92" s="8">
        <f t="shared" si="43"/>
        <v>7.352941176</v>
      </c>
      <c r="Y92" s="8">
        <f t="shared" si="43"/>
        <v>79.41176471</v>
      </c>
      <c r="Z92" s="8">
        <f t="shared" si="43"/>
        <v>63.23529412</v>
      </c>
      <c r="AA92" s="8">
        <f t="shared" si="43"/>
        <v>76.47058824</v>
      </c>
      <c r="AB92" s="8">
        <f t="shared" si="43"/>
        <v>32.35294118</v>
      </c>
      <c r="AC92" s="8">
        <f t="shared" si="43"/>
        <v>89.70588235</v>
      </c>
      <c r="AD92" s="8">
        <f t="shared" si="43"/>
        <v>25</v>
      </c>
      <c r="AE92" s="8">
        <f t="shared" si="43"/>
        <v>4.411764706</v>
      </c>
      <c r="AF92" s="12">
        <f t="shared" ref="AF92:BB92" si="44">(COUNTIF(AF$2:AF$69, "&gt;"&amp;AF23)) * (100/68)</f>
        <v>95.58823529</v>
      </c>
      <c r="AG92" s="12">
        <f t="shared" si="44"/>
        <v>83.82352941</v>
      </c>
      <c r="AH92" s="12">
        <f t="shared" si="44"/>
        <v>86.76470588</v>
      </c>
      <c r="AI92" s="12">
        <f t="shared" si="44"/>
        <v>7.352941176</v>
      </c>
      <c r="AJ92" s="12">
        <f t="shared" si="44"/>
        <v>76.47058824</v>
      </c>
      <c r="AK92" s="12">
        <f t="shared" si="44"/>
        <v>72.05882353</v>
      </c>
      <c r="AL92" s="12">
        <f t="shared" si="44"/>
        <v>45.58823529</v>
      </c>
      <c r="AM92" s="12">
        <f t="shared" si="44"/>
        <v>73.52941176</v>
      </c>
      <c r="AN92" s="12">
        <f t="shared" si="44"/>
        <v>61.76470588</v>
      </c>
      <c r="AO92" s="12">
        <f t="shared" si="44"/>
        <v>89.70588235</v>
      </c>
      <c r="AP92" s="12">
        <f t="shared" si="44"/>
        <v>63.23529412</v>
      </c>
      <c r="AQ92" s="12">
        <f t="shared" si="44"/>
        <v>89.70588235</v>
      </c>
      <c r="AR92" s="12">
        <f t="shared" si="44"/>
        <v>60.29411765</v>
      </c>
      <c r="AS92" s="12">
        <f t="shared" si="44"/>
        <v>64.70588235</v>
      </c>
      <c r="AT92" s="12">
        <f t="shared" si="44"/>
        <v>64.70588235</v>
      </c>
      <c r="AU92" s="12">
        <f t="shared" si="44"/>
        <v>72.05882353</v>
      </c>
      <c r="AV92" s="12">
        <f t="shared" si="44"/>
        <v>38.23529412</v>
      </c>
      <c r="AW92" s="12">
        <f t="shared" si="44"/>
        <v>57.35294118</v>
      </c>
      <c r="AX92" s="12">
        <f t="shared" si="44"/>
        <v>97.05882353</v>
      </c>
      <c r="AY92" s="12">
        <f t="shared" si="44"/>
        <v>57.35294118</v>
      </c>
      <c r="AZ92" s="12">
        <f t="shared" si="44"/>
        <v>58.82352941</v>
      </c>
      <c r="BA92" s="12">
        <f t="shared" si="44"/>
        <v>69.11764706</v>
      </c>
      <c r="BB92" s="12">
        <f t="shared" si="44"/>
        <v>73.52941176</v>
      </c>
    </row>
    <row r="93">
      <c r="A93" s="2" t="s">
        <v>63</v>
      </c>
      <c r="B93" s="8">
        <f t="shared" ref="B93:AE93" si="45">(COUNTIF(B$2:B$69, "&lt;"&amp;B24)) * (100/68)</f>
        <v>45.58823529</v>
      </c>
      <c r="C93" s="8">
        <f t="shared" si="45"/>
        <v>60.29411765</v>
      </c>
      <c r="D93" s="8">
        <f t="shared" si="45"/>
        <v>51.47058824</v>
      </c>
      <c r="E93" s="8">
        <f t="shared" si="45"/>
        <v>66.17647059</v>
      </c>
      <c r="F93" s="8">
        <f t="shared" si="45"/>
        <v>47.05882353</v>
      </c>
      <c r="G93" s="8">
        <f t="shared" si="45"/>
        <v>52.94117647</v>
      </c>
      <c r="H93" s="8">
        <f t="shared" si="45"/>
        <v>88.23529412</v>
      </c>
      <c r="I93" s="8">
        <f t="shared" si="45"/>
        <v>0</v>
      </c>
      <c r="J93" s="8">
        <f t="shared" si="45"/>
        <v>32.35294118</v>
      </c>
      <c r="K93" s="8">
        <f t="shared" si="45"/>
        <v>33.82352941</v>
      </c>
      <c r="L93" s="8">
        <f t="shared" si="45"/>
        <v>26.47058824</v>
      </c>
      <c r="M93" s="8">
        <f t="shared" si="45"/>
        <v>51.47058824</v>
      </c>
      <c r="N93" s="8">
        <f t="shared" si="45"/>
        <v>60.29411765</v>
      </c>
      <c r="O93" s="8">
        <f t="shared" si="45"/>
        <v>36.76470588</v>
      </c>
      <c r="P93" s="8">
        <f t="shared" si="45"/>
        <v>26.47058824</v>
      </c>
      <c r="Q93" s="8">
        <f t="shared" si="45"/>
        <v>20.58823529</v>
      </c>
      <c r="R93" s="8">
        <f t="shared" si="45"/>
        <v>92.64705882</v>
      </c>
      <c r="S93" s="8">
        <f t="shared" si="45"/>
        <v>83.82352941</v>
      </c>
      <c r="T93" s="8">
        <f t="shared" si="45"/>
        <v>73.52941176</v>
      </c>
      <c r="U93" s="8">
        <f t="shared" si="45"/>
        <v>85.29411765</v>
      </c>
      <c r="V93" s="8">
        <f t="shared" si="45"/>
        <v>54.41176471</v>
      </c>
      <c r="W93" s="8">
        <f t="shared" si="45"/>
        <v>16.17647059</v>
      </c>
      <c r="X93" s="8">
        <f t="shared" si="45"/>
        <v>75</v>
      </c>
      <c r="Y93" s="8">
        <f t="shared" si="45"/>
        <v>22.05882353</v>
      </c>
      <c r="Z93" s="8">
        <f t="shared" si="45"/>
        <v>52.94117647</v>
      </c>
      <c r="AA93" s="8">
        <f t="shared" si="45"/>
        <v>60.29411765</v>
      </c>
      <c r="AB93" s="8">
        <f t="shared" si="45"/>
        <v>33.82352941</v>
      </c>
      <c r="AC93" s="8">
        <f t="shared" si="45"/>
        <v>98.52941176</v>
      </c>
      <c r="AD93" s="8">
        <f t="shared" si="45"/>
        <v>41.17647059</v>
      </c>
      <c r="AE93" s="8">
        <f t="shared" si="45"/>
        <v>79.41176471</v>
      </c>
      <c r="AF93" s="12">
        <f t="shared" ref="AF93:BB93" si="46">(COUNTIF(AF$2:AF$69, "&gt;"&amp;AF24)) * (100/68)</f>
        <v>54.41176471</v>
      </c>
      <c r="AG93" s="12">
        <f t="shared" si="46"/>
        <v>35.29411765</v>
      </c>
      <c r="AH93" s="12">
        <f t="shared" si="46"/>
        <v>61.76470588</v>
      </c>
      <c r="AI93" s="12">
        <f t="shared" si="46"/>
        <v>61.76470588</v>
      </c>
      <c r="AJ93" s="12">
        <f t="shared" si="46"/>
        <v>50</v>
      </c>
      <c r="AK93" s="12">
        <f t="shared" si="46"/>
        <v>66.17647059</v>
      </c>
      <c r="AL93" s="12">
        <f t="shared" si="46"/>
        <v>42.64705882</v>
      </c>
      <c r="AM93" s="12">
        <f t="shared" si="46"/>
        <v>82.35294118</v>
      </c>
      <c r="AN93" s="12">
        <f t="shared" si="46"/>
        <v>60.29411765</v>
      </c>
      <c r="AO93" s="12">
        <f t="shared" si="46"/>
        <v>73.52941176</v>
      </c>
      <c r="AP93" s="12">
        <f t="shared" si="46"/>
        <v>52.94117647</v>
      </c>
      <c r="AQ93" s="12">
        <f t="shared" si="46"/>
        <v>66.17647059</v>
      </c>
      <c r="AR93" s="12">
        <f t="shared" si="46"/>
        <v>76.47058824</v>
      </c>
      <c r="AS93" s="12">
        <f t="shared" si="46"/>
        <v>83.82352941</v>
      </c>
      <c r="AT93" s="12">
        <f t="shared" si="46"/>
        <v>82.35294118</v>
      </c>
      <c r="AU93" s="12">
        <f t="shared" si="46"/>
        <v>91.17647059</v>
      </c>
      <c r="AV93" s="12">
        <f t="shared" si="46"/>
        <v>92.64705882</v>
      </c>
      <c r="AW93" s="12">
        <f t="shared" si="46"/>
        <v>88.23529412</v>
      </c>
      <c r="AX93" s="12">
        <f t="shared" si="46"/>
        <v>66.17647059</v>
      </c>
      <c r="AY93" s="12">
        <f t="shared" si="46"/>
        <v>45.58823529</v>
      </c>
      <c r="AZ93" s="12">
        <f t="shared" si="46"/>
        <v>89.70588235</v>
      </c>
      <c r="BA93" s="12">
        <f t="shared" si="46"/>
        <v>69.11764706</v>
      </c>
      <c r="BB93" s="12">
        <f t="shared" si="46"/>
        <v>77.94117647</v>
      </c>
    </row>
    <row r="94">
      <c r="A94" s="2" t="s">
        <v>96</v>
      </c>
      <c r="B94" s="8">
        <f t="shared" ref="B94:AE94" si="47">(COUNTIF(B$2:B$69, "&lt;"&amp;B25)) * (100/68)</f>
        <v>0</v>
      </c>
      <c r="C94" s="8">
        <f t="shared" si="47"/>
        <v>94.11764706</v>
      </c>
      <c r="D94" s="8">
        <f t="shared" si="47"/>
        <v>95.58823529</v>
      </c>
      <c r="E94" s="8">
        <f t="shared" si="47"/>
        <v>29.41176471</v>
      </c>
      <c r="F94" s="8">
        <f t="shared" si="47"/>
        <v>17.64705882</v>
      </c>
      <c r="G94" s="8">
        <f t="shared" si="47"/>
        <v>97.05882353</v>
      </c>
      <c r="H94" s="8">
        <f t="shared" si="47"/>
        <v>0</v>
      </c>
      <c r="I94" s="8">
        <f t="shared" si="47"/>
        <v>0</v>
      </c>
      <c r="J94" s="8">
        <f t="shared" si="47"/>
        <v>97.05882353</v>
      </c>
      <c r="K94" s="8">
        <f t="shared" si="47"/>
        <v>97.05882353</v>
      </c>
      <c r="L94" s="8">
        <f t="shared" si="47"/>
        <v>80.88235294</v>
      </c>
      <c r="M94" s="8">
        <f t="shared" si="47"/>
        <v>63.23529412</v>
      </c>
      <c r="N94" s="8">
        <f t="shared" si="47"/>
        <v>29.41176471</v>
      </c>
      <c r="O94" s="8">
        <f t="shared" si="47"/>
        <v>94.11764706</v>
      </c>
      <c r="P94" s="8">
        <f t="shared" si="47"/>
        <v>98.52941176</v>
      </c>
      <c r="Q94" s="8">
        <f t="shared" si="47"/>
        <v>75</v>
      </c>
      <c r="R94" s="8">
        <f t="shared" si="47"/>
        <v>94.11764706</v>
      </c>
      <c r="S94" s="8">
        <f t="shared" si="47"/>
        <v>19.11764706</v>
      </c>
      <c r="T94" s="8">
        <f t="shared" si="47"/>
        <v>91.17647059</v>
      </c>
      <c r="U94" s="8">
        <f t="shared" si="47"/>
        <v>69.11764706</v>
      </c>
      <c r="V94" s="8">
        <f t="shared" si="47"/>
        <v>54.41176471</v>
      </c>
      <c r="W94" s="8">
        <f t="shared" si="47"/>
        <v>45.58823529</v>
      </c>
      <c r="X94" s="8">
        <f t="shared" si="47"/>
        <v>95.58823529</v>
      </c>
      <c r="Y94" s="8">
        <f t="shared" si="47"/>
        <v>97.05882353</v>
      </c>
      <c r="Z94" s="8">
        <f t="shared" si="47"/>
        <v>95.58823529</v>
      </c>
      <c r="AA94" s="8">
        <f t="shared" si="47"/>
        <v>75</v>
      </c>
      <c r="AB94" s="8">
        <f t="shared" si="47"/>
        <v>95.58823529</v>
      </c>
      <c r="AC94" s="8">
        <f t="shared" si="47"/>
        <v>50</v>
      </c>
      <c r="AD94" s="8">
        <f t="shared" si="47"/>
        <v>76.47058824</v>
      </c>
      <c r="AE94" s="8">
        <f t="shared" si="47"/>
        <v>17.64705882</v>
      </c>
      <c r="AF94" s="12">
        <f t="shared" ref="AF94:BB94" si="48">(COUNTIF(AF$2:AF$69, "&gt;"&amp;AF25)) * (100/68)</f>
        <v>94.11764706</v>
      </c>
      <c r="AG94" s="12">
        <f t="shared" si="48"/>
        <v>98.52941176</v>
      </c>
      <c r="AH94" s="12">
        <f t="shared" si="48"/>
        <v>48.52941176</v>
      </c>
      <c r="AI94" s="12">
        <f t="shared" si="48"/>
        <v>2.941176471</v>
      </c>
      <c r="AJ94" s="12">
        <f t="shared" si="48"/>
        <v>82.35294118</v>
      </c>
      <c r="AK94" s="12">
        <f t="shared" si="48"/>
        <v>92.64705882</v>
      </c>
      <c r="AL94" s="12">
        <f t="shared" si="48"/>
        <v>94.11764706</v>
      </c>
      <c r="AM94" s="12">
        <f t="shared" si="48"/>
        <v>97.05882353</v>
      </c>
      <c r="AN94" s="12">
        <f t="shared" si="48"/>
        <v>11.76470588</v>
      </c>
      <c r="AO94" s="12">
        <f t="shared" si="48"/>
        <v>67.64705882</v>
      </c>
      <c r="AP94" s="12">
        <f t="shared" si="48"/>
        <v>52.94117647</v>
      </c>
      <c r="AQ94" s="12">
        <f t="shared" si="48"/>
        <v>76.47058824</v>
      </c>
      <c r="AR94" s="12">
        <f t="shared" si="48"/>
        <v>1.470588235</v>
      </c>
      <c r="AS94" s="12">
        <f t="shared" si="48"/>
        <v>14.70588235</v>
      </c>
      <c r="AT94" s="12">
        <f t="shared" si="48"/>
        <v>94.11764706</v>
      </c>
      <c r="AU94" s="12">
        <f t="shared" si="48"/>
        <v>94.11764706</v>
      </c>
      <c r="AV94" s="12">
        <f t="shared" si="48"/>
        <v>2.941176471</v>
      </c>
      <c r="AW94" s="12">
        <f t="shared" si="48"/>
        <v>4.411764706</v>
      </c>
      <c r="AX94" s="12">
        <f t="shared" si="48"/>
        <v>42.64705882</v>
      </c>
      <c r="AY94" s="12">
        <f t="shared" si="48"/>
        <v>80.88235294</v>
      </c>
      <c r="AZ94" s="12">
        <f t="shared" si="48"/>
        <v>55.88235294</v>
      </c>
      <c r="BA94" s="12">
        <f t="shared" si="48"/>
        <v>95.58823529</v>
      </c>
      <c r="BB94" s="12">
        <f t="shared" si="48"/>
        <v>27.94117647</v>
      </c>
    </row>
    <row r="95">
      <c r="A95" s="2" t="s">
        <v>64</v>
      </c>
      <c r="B95" s="8">
        <f t="shared" ref="B95:AE95" si="49">(COUNTIF(B$2:B$69, "&lt;"&amp;B26)) * (100/68)</f>
        <v>45.58823529</v>
      </c>
      <c r="C95" s="8">
        <f t="shared" si="49"/>
        <v>39.70588235</v>
      </c>
      <c r="D95" s="8">
        <f t="shared" si="49"/>
        <v>17.64705882</v>
      </c>
      <c r="E95" s="8">
        <f t="shared" si="49"/>
        <v>94.11764706</v>
      </c>
      <c r="F95" s="8">
        <f t="shared" si="49"/>
        <v>63.23529412</v>
      </c>
      <c r="G95" s="8">
        <f t="shared" si="49"/>
        <v>32.35294118</v>
      </c>
      <c r="H95" s="8">
        <f t="shared" si="49"/>
        <v>75</v>
      </c>
      <c r="I95" s="8">
        <f t="shared" si="49"/>
        <v>0</v>
      </c>
      <c r="J95" s="8">
        <f t="shared" si="49"/>
        <v>16.17647059</v>
      </c>
      <c r="K95" s="8">
        <f t="shared" si="49"/>
        <v>50</v>
      </c>
      <c r="L95" s="8">
        <f t="shared" si="49"/>
        <v>8.823529412</v>
      </c>
      <c r="M95" s="8">
        <f t="shared" si="49"/>
        <v>16.17647059</v>
      </c>
      <c r="N95" s="8">
        <f t="shared" si="49"/>
        <v>32.35294118</v>
      </c>
      <c r="O95" s="8">
        <f t="shared" si="49"/>
        <v>25</v>
      </c>
      <c r="P95" s="8">
        <f t="shared" si="49"/>
        <v>50</v>
      </c>
      <c r="Q95" s="8">
        <f t="shared" si="49"/>
        <v>14.70588235</v>
      </c>
      <c r="R95" s="8">
        <f t="shared" si="49"/>
        <v>32.35294118</v>
      </c>
      <c r="S95" s="8">
        <f t="shared" si="49"/>
        <v>94.11764706</v>
      </c>
      <c r="T95" s="8">
        <f t="shared" si="49"/>
        <v>57.35294118</v>
      </c>
      <c r="U95" s="8">
        <f t="shared" si="49"/>
        <v>85.29411765</v>
      </c>
      <c r="V95" s="8">
        <f t="shared" si="49"/>
        <v>88.23529412</v>
      </c>
      <c r="W95" s="8">
        <f t="shared" si="49"/>
        <v>79.41176471</v>
      </c>
      <c r="X95" s="8">
        <f t="shared" si="49"/>
        <v>54.41176471</v>
      </c>
      <c r="Y95" s="8">
        <f t="shared" si="49"/>
        <v>16.17647059</v>
      </c>
      <c r="Z95" s="8">
        <f t="shared" si="49"/>
        <v>7.352941176</v>
      </c>
      <c r="AA95" s="8">
        <f t="shared" si="49"/>
        <v>7.352941176</v>
      </c>
      <c r="AB95" s="8">
        <f t="shared" si="49"/>
        <v>70.58823529</v>
      </c>
      <c r="AC95" s="8">
        <f t="shared" si="49"/>
        <v>58.82352941</v>
      </c>
      <c r="AD95" s="8">
        <f t="shared" si="49"/>
        <v>54.41176471</v>
      </c>
      <c r="AE95" s="8">
        <f t="shared" si="49"/>
        <v>42.64705882</v>
      </c>
      <c r="AF95" s="12">
        <f t="shared" ref="AF95:BB95" si="50">(COUNTIF(AF$2:AF$69, "&gt;"&amp;AF26)) * (100/68)</f>
        <v>35.29411765</v>
      </c>
      <c r="AG95" s="12">
        <f t="shared" si="50"/>
        <v>25</v>
      </c>
      <c r="AH95" s="12">
        <f t="shared" si="50"/>
        <v>97.05882353</v>
      </c>
      <c r="AI95" s="12">
        <f t="shared" si="50"/>
        <v>29.41176471</v>
      </c>
      <c r="AJ95" s="12">
        <f t="shared" si="50"/>
        <v>64.70588235</v>
      </c>
      <c r="AK95" s="12">
        <f t="shared" si="50"/>
        <v>63.23529412</v>
      </c>
      <c r="AL95" s="12">
        <f t="shared" si="50"/>
        <v>38.23529412</v>
      </c>
      <c r="AM95" s="12">
        <f t="shared" si="50"/>
        <v>45.58823529</v>
      </c>
      <c r="AN95" s="12">
        <f t="shared" si="50"/>
        <v>97.05882353</v>
      </c>
      <c r="AO95" s="12">
        <f t="shared" si="50"/>
        <v>97.05882353</v>
      </c>
      <c r="AP95" s="12">
        <f t="shared" si="50"/>
        <v>95.58823529</v>
      </c>
      <c r="AQ95" s="12">
        <f t="shared" si="50"/>
        <v>89.70588235</v>
      </c>
      <c r="AR95" s="12">
        <f t="shared" si="50"/>
        <v>86.76470588</v>
      </c>
      <c r="AS95" s="12">
        <f t="shared" si="50"/>
        <v>98.52941176</v>
      </c>
      <c r="AT95" s="12">
        <f t="shared" si="50"/>
        <v>30.88235294</v>
      </c>
      <c r="AU95" s="12">
        <f t="shared" si="50"/>
        <v>33.82352941</v>
      </c>
      <c r="AV95" s="12">
        <f t="shared" si="50"/>
        <v>75</v>
      </c>
      <c r="AW95" s="12">
        <f t="shared" si="50"/>
        <v>73.52941176</v>
      </c>
      <c r="AX95" s="12">
        <f t="shared" si="50"/>
        <v>92.64705882</v>
      </c>
      <c r="AY95" s="12">
        <f t="shared" si="50"/>
        <v>16.17647059</v>
      </c>
      <c r="AZ95" s="12">
        <f t="shared" si="50"/>
        <v>19.11764706</v>
      </c>
      <c r="BA95" s="12">
        <f t="shared" si="50"/>
        <v>45.58823529</v>
      </c>
      <c r="BB95" s="12">
        <f t="shared" si="50"/>
        <v>97.05882353</v>
      </c>
    </row>
    <row r="96">
      <c r="A96" s="2" t="s">
        <v>97</v>
      </c>
      <c r="B96" s="8">
        <f t="shared" ref="B96:AE96" si="51">(COUNTIF(B$2:B$69, "&lt;"&amp;B27)) * (100/68)</f>
        <v>0</v>
      </c>
      <c r="C96" s="8">
        <f t="shared" si="51"/>
        <v>60.29411765</v>
      </c>
      <c r="D96" s="8">
        <f t="shared" si="51"/>
        <v>41.17647059</v>
      </c>
      <c r="E96" s="8">
        <f t="shared" si="51"/>
        <v>19.11764706</v>
      </c>
      <c r="F96" s="8">
        <f t="shared" si="51"/>
        <v>27.94117647</v>
      </c>
      <c r="G96" s="8">
        <f t="shared" si="51"/>
        <v>73.52941176</v>
      </c>
      <c r="H96" s="8">
        <f t="shared" si="51"/>
        <v>30.88235294</v>
      </c>
      <c r="I96" s="8">
        <f t="shared" si="51"/>
        <v>0</v>
      </c>
      <c r="J96" s="8">
        <f t="shared" si="51"/>
        <v>73.52941176</v>
      </c>
      <c r="K96" s="8">
        <f t="shared" si="51"/>
        <v>42.64705882</v>
      </c>
      <c r="L96" s="8">
        <f t="shared" si="51"/>
        <v>86.76470588</v>
      </c>
      <c r="M96" s="8">
        <f t="shared" si="51"/>
        <v>80.88235294</v>
      </c>
      <c r="N96" s="8">
        <f t="shared" si="51"/>
        <v>77.94117647</v>
      </c>
      <c r="O96" s="8">
        <f t="shared" si="51"/>
        <v>64.70588235</v>
      </c>
      <c r="P96" s="8">
        <f t="shared" si="51"/>
        <v>30.88235294</v>
      </c>
      <c r="Q96" s="8">
        <f t="shared" si="51"/>
        <v>85.29411765</v>
      </c>
      <c r="R96" s="8">
        <f t="shared" si="51"/>
        <v>8.823529412</v>
      </c>
      <c r="S96" s="8">
        <f t="shared" si="51"/>
        <v>61.76470588</v>
      </c>
      <c r="T96" s="8">
        <f t="shared" si="51"/>
        <v>52.94117647</v>
      </c>
      <c r="U96" s="8">
        <f t="shared" si="51"/>
        <v>66.17647059</v>
      </c>
      <c r="V96" s="8">
        <f t="shared" si="51"/>
        <v>48.52941176</v>
      </c>
      <c r="W96" s="8">
        <f t="shared" si="51"/>
        <v>57.35294118</v>
      </c>
      <c r="X96" s="8">
        <f t="shared" si="51"/>
        <v>26.47058824</v>
      </c>
      <c r="Y96" s="8">
        <f t="shared" si="51"/>
        <v>70.58823529</v>
      </c>
      <c r="Z96" s="8">
        <f t="shared" si="51"/>
        <v>50</v>
      </c>
      <c r="AA96" s="8">
        <f t="shared" si="51"/>
        <v>88.23529412</v>
      </c>
      <c r="AB96" s="8">
        <f t="shared" si="51"/>
        <v>7.352941176</v>
      </c>
      <c r="AC96" s="8">
        <f t="shared" si="51"/>
        <v>39.70588235</v>
      </c>
      <c r="AD96" s="8">
        <f t="shared" si="51"/>
        <v>29.41176471</v>
      </c>
      <c r="AE96" s="8">
        <f t="shared" si="51"/>
        <v>54.41176471</v>
      </c>
      <c r="AF96" s="12">
        <f t="shared" ref="AF96:BB96" si="52">(COUNTIF(AF$2:AF$69, "&gt;"&amp;AF27)) * (100/68)</f>
        <v>66.17647059</v>
      </c>
      <c r="AG96" s="12">
        <f t="shared" si="52"/>
        <v>50</v>
      </c>
      <c r="AH96" s="12">
        <f t="shared" si="52"/>
        <v>26.47058824</v>
      </c>
      <c r="AI96" s="12">
        <f t="shared" si="52"/>
        <v>82.35294118</v>
      </c>
      <c r="AJ96" s="12">
        <f t="shared" si="52"/>
        <v>29.41176471</v>
      </c>
      <c r="AK96" s="12">
        <f t="shared" si="52"/>
        <v>16.17647059</v>
      </c>
      <c r="AL96" s="12">
        <f t="shared" si="52"/>
        <v>35.29411765</v>
      </c>
      <c r="AM96" s="12">
        <f t="shared" si="52"/>
        <v>42.64705882</v>
      </c>
      <c r="AN96" s="12">
        <f t="shared" si="52"/>
        <v>23.52941176</v>
      </c>
      <c r="AO96" s="12">
        <f t="shared" si="52"/>
        <v>23.52941176</v>
      </c>
      <c r="AP96" s="12">
        <f t="shared" si="52"/>
        <v>7.352941176</v>
      </c>
      <c r="AQ96" s="12">
        <f t="shared" si="52"/>
        <v>36.76470588</v>
      </c>
      <c r="AR96" s="12">
        <f t="shared" si="52"/>
        <v>83.82352941</v>
      </c>
      <c r="AS96" s="12">
        <f t="shared" si="52"/>
        <v>25</v>
      </c>
      <c r="AT96" s="12">
        <f t="shared" si="52"/>
        <v>33.82352941</v>
      </c>
      <c r="AU96" s="12">
        <f t="shared" si="52"/>
        <v>32.35294118</v>
      </c>
      <c r="AV96" s="12">
        <f t="shared" si="52"/>
        <v>92.64705882</v>
      </c>
      <c r="AW96" s="12">
        <f t="shared" si="52"/>
        <v>89.70588235</v>
      </c>
      <c r="AX96" s="12">
        <f t="shared" si="52"/>
        <v>83.82352941</v>
      </c>
      <c r="AY96" s="12">
        <f t="shared" si="52"/>
        <v>29.41176471</v>
      </c>
      <c r="AZ96" s="12">
        <f t="shared" si="52"/>
        <v>64.70588235</v>
      </c>
      <c r="BA96" s="12">
        <f t="shared" si="52"/>
        <v>29.41176471</v>
      </c>
      <c r="BB96" s="12">
        <f t="shared" si="52"/>
        <v>29.41176471</v>
      </c>
    </row>
    <row r="97">
      <c r="A97" s="2" t="s">
        <v>65</v>
      </c>
      <c r="B97" s="8">
        <f t="shared" ref="B97:AE97" si="53">(COUNTIF(B$2:B$69, "&lt;"&amp;B28)) * (100/68)</f>
        <v>45.58823529</v>
      </c>
      <c r="C97" s="8">
        <f t="shared" si="53"/>
        <v>14.70588235</v>
      </c>
      <c r="D97" s="8">
        <f t="shared" si="53"/>
        <v>32.35294118</v>
      </c>
      <c r="E97" s="8">
        <f t="shared" si="53"/>
        <v>61.76470588</v>
      </c>
      <c r="F97" s="8">
        <f t="shared" si="53"/>
        <v>64.70588235</v>
      </c>
      <c r="G97" s="8">
        <f t="shared" si="53"/>
        <v>64.70588235</v>
      </c>
      <c r="H97" s="8">
        <f t="shared" si="53"/>
        <v>83.82352941</v>
      </c>
      <c r="I97" s="8">
        <f t="shared" si="53"/>
        <v>0</v>
      </c>
      <c r="J97" s="8">
        <f t="shared" si="53"/>
        <v>55.88235294</v>
      </c>
      <c r="K97" s="8">
        <f t="shared" si="53"/>
        <v>70.58823529</v>
      </c>
      <c r="L97" s="8">
        <f t="shared" si="53"/>
        <v>48.52941176</v>
      </c>
      <c r="M97" s="8">
        <f t="shared" si="53"/>
        <v>80.88235294</v>
      </c>
      <c r="N97" s="8">
        <f t="shared" si="53"/>
        <v>89.70588235</v>
      </c>
      <c r="O97" s="8">
        <f t="shared" si="53"/>
        <v>10.29411765</v>
      </c>
      <c r="P97" s="8">
        <f t="shared" si="53"/>
        <v>16.17647059</v>
      </c>
      <c r="Q97" s="8">
        <f t="shared" si="53"/>
        <v>58.82352941</v>
      </c>
      <c r="R97" s="8">
        <f t="shared" si="53"/>
        <v>26.47058824</v>
      </c>
      <c r="S97" s="8">
        <f t="shared" si="53"/>
        <v>97.05882353</v>
      </c>
      <c r="T97" s="8">
        <f t="shared" si="53"/>
        <v>45.58823529</v>
      </c>
      <c r="U97" s="8">
        <f t="shared" si="53"/>
        <v>91.17647059</v>
      </c>
      <c r="V97" s="8">
        <f t="shared" si="53"/>
        <v>67.64705882</v>
      </c>
      <c r="W97" s="8">
        <f t="shared" si="53"/>
        <v>27.94117647</v>
      </c>
      <c r="X97" s="8">
        <f t="shared" si="53"/>
        <v>61.76470588</v>
      </c>
      <c r="Y97" s="8">
        <f t="shared" si="53"/>
        <v>44.11764706</v>
      </c>
      <c r="Z97" s="8">
        <f t="shared" si="53"/>
        <v>39.70588235</v>
      </c>
      <c r="AA97" s="8">
        <f t="shared" si="53"/>
        <v>51.47058824</v>
      </c>
      <c r="AB97" s="8">
        <f t="shared" si="53"/>
        <v>30.88235294</v>
      </c>
      <c r="AC97" s="8">
        <f t="shared" si="53"/>
        <v>80.88235294</v>
      </c>
      <c r="AD97" s="8">
        <f t="shared" si="53"/>
        <v>19.11764706</v>
      </c>
      <c r="AE97" s="8">
        <f t="shared" si="53"/>
        <v>1.470588235</v>
      </c>
      <c r="AF97" s="12">
        <f t="shared" ref="AF97:BB97" si="54">(COUNTIF(AF$2:AF$69, "&gt;"&amp;AF28)) * (100/68)</f>
        <v>26.47058824</v>
      </c>
      <c r="AG97" s="12">
        <f t="shared" si="54"/>
        <v>35.29411765</v>
      </c>
      <c r="AH97" s="12">
        <f t="shared" si="54"/>
        <v>20.58823529</v>
      </c>
      <c r="AI97" s="12">
        <f t="shared" si="54"/>
        <v>86.76470588</v>
      </c>
      <c r="AJ97" s="12">
        <f t="shared" si="54"/>
        <v>50</v>
      </c>
      <c r="AK97" s="12">
        <f t="shared" si="54"/>
        <v>44.11764706</v>
      </c>
      <c r="AL97" s="12">
        <f t="shared" si="54"/>
        <v>51.47058824</v>
      </c>
      <c r="AM97" s="12">
        <f t="shared" si="54"/>
        <v>69.11764706</v>
      </c>
      <c r="AN97" s="12">
        <f t="shared" si="54"/>
        <v>41.17647059</v>
      </c>
      <c r="AO97" s="12">
        <f t="shared" si="54"/>
        <v>32.35294118</v>
      </c>
      <c r="AP97" s="12">
        <f t="shared" si="54"/>
        <v>39.70588235</v>
      </c>
      <c r="AQ97" s="12">
        <f t="shared" si="54"/>
        <v>44.11764706</v>
      </c>
      <c r="AR97" s="12">
        <f t="shared" si="54"/>
        <v>52.94117647</v>
      </c>
      <c r="AS97" s="12">
        <f t="shared" si="54"/>
        <v>45.58823529</v>
      </c>
      <c r="AT97" s="12">
        <f t="shared" si="54"/>
        <v>41.17647059</v>
      </c>
      <c r="AU97" s="12">
        <f t="shared" si="54"/>
        <v>54.41176471</v>
      </c>
      <c r="AV97" s="12">
        <f t="shared" si="54"/>
        <v>88.23529412</v>
      </c>
      <c r="AW97" s="12">
        <f t="shared" si="54"/>
        <v>91.17647059</v>
      </c>
      <c r="AX97" s="12">
        <f t="shared" si="54"/>
        <v>48.52941176</v>
      </c>
      <c r="AY97" s="12">
        <f t="shared" si="54"/>
        <v>52.94117647</v>
      </c>
      <c r="AZ97" s="12">
        <f t="shared" si="54"/>
        <v>85.29411765</v>
      </c>
      <c r="BA97" s="12">
        <f t="shared" si="54"/>
        <v>60.29411765</v>
      </c>
      <c r="BB97" s="12">
        <f t="shared" si="54"/>
        <v>45.58823529</v>
      </c>
    </row>
    <row r="98">
      <c r="A98" s="2" t="s">
        <v>98</v>
      </c>
      <c r="B98" s="8">
        <f t="shared" ref="B98:AE98" si="55">(COUNTIF(B$2:B$69, "&lt;"&amp;B29)) * (100/68)</f>
        <v>45.58823529</v>
      </c>
      <c r="C98" s="8">
        <f t="shared" si="55"/>
        <v>14.70588235</v>
      </c>
      <c r="D98" s="8">
        <f t="shared" si="55"/>
        <v>41.17647059</v>
      </c>
      <c r="E98" s="8">
        <f t="shared" si="55"/>
        <v>44.11764706</v>
      </c>
      <c r="F98" s="8">
        <f t="shared" si="55"/>
        <v>39.70588235</v>
      </c>
      <c r="G98" s="8">
        <f t="shared" si="55"/>
        <v>72.05882353</v>
      </c>
      <c r="H98" s="8">
        <f t="shared" si="55"/>
        <v>58.82352941</v>
      </c>
      <c r="I98" s="8">
        <f t="shared" si="55"/>
        <v>0</v>
      </c>
      <c r="J98" s="8">
        <f t="shared" si="55"/>
        <v>55.88235294</v>
      </c>
      <c r="K98" s="8">
        <f t="shared" si="55"/>
        <v>67.64705882</v>
      </c>
      <c r="L98" s="8">
        <f t="shared" si="55"/>
        <v>48.52941176</v>
      </c>
      <c r="M98" s="8">
        <f t="shared" si="55"/>
        <v>73.52941176</v>
      </c>
      <c r="N98" s="8">
        <f t="shared" si="55"/>
        <v>85.29411765</v>
      </c>
      <c r="O98" s="8">
        <f t="shared" si="55"/>
        <v>25</v>
      </c>
      <c r="P98" s="8">
        <f t="shared" si="55"/>
        <v>22.05882353</v>
      </c>
      <c r="Q98" s="8">
        <f t="shared" si="55"/>
        <v>51.47058824</v>
      </c>
      <c r="R98" s="8">
        <f t="shared" si="55"/>
        <v>67.64705882</v>
      </c>
      <c r="S98" s="8">
        <f t="shared" si="55"/>
        <v>88.23529412</v>
      </c>
      <c r="T98" s="8">
        <f t="shared" si="55"/>
        <v>63.23529412</v>
      </c>
      <c r="U98" s="8">
        <f t="shared" si="55"/>
        <v>82.35294118</v>
      </c>
      <c r="V98" s="8">
        <f t="shared" si="55"/>
        <v>52.94117647</v>
      </c>
      <c r="W98" s="8">
        <f t="shared" si="55"/>
        <v>45.58823529</v>
      </c>
      <c r="X98" s="8">
        <f t="shared" si="55"/>
        <v>76.47058824</v>
      </c>
      <c r="Y98" s="8">
        <f t="shared" si="55"/>
        <v>72.05882353</v>
      </c>
      <c r="Z98" s="8">
        <f t="shared" si="55"/>
        <v>83.82352941</v>
      </c>
      <c r="AA98" s="8">
        <f t="shared" si="55"/>
        <v>85.29411765</v>
      </c>
      <c r="AB98" s="8">
        <f t="shared" si="55"/>
        <v>38.23529412</v>
      </c>
      <c r="AC98" s="8">
        <f t="shared" si="55"/>
        <v>80.88235294</v>
      </c>
      <c r="AD98" s="8">
        <f t="shared" si="55"/>
        <v>48.52941176</v>
      </c>
      <c r="AE98" s="8">
        <f t="shared" si="55"/>
        <v>89.70588235</v>
      </c>
      <c r="AF98" s="12">
        <f t="shared" ref="AF98:BB98" si="56">(COUNTIF(AF$2:AF$69, "&gt;"&amp;AF29)) * (100/68)</f>
        <v>26.47058824</v>
      </c>
      <c r="AG98" s="12">
        <f t="shared" si="56"/>
        <v>25</v>
      </c>
      <c r="AH98" s="12">
        <f t="shared" si="56"/>
        <v>11.76470588</v>
      </c>
      <c r="AI98" s="12">
        <f t="shared" si="56"/>
        <v>77.94117647</v>
      </c>
      <c r="AJ98" s="12">
        <f t="shared" si="56"/>
        <v>10.29411765</v>
      </c>
      <c r="AK98" s="12">
        <f t="shared" si="56"/>
        <v>10.29411765</v>
      </c>
      <c r="AL98" s="12">
        <f t="shared" si="56"/>
        <v>45.58823529</v>
      </c>
      <c r="AM98" s="12">
        <f t="shared" si="56"/>
        <v>85.29411765</v>
      </c>
      <c r="AN98" s="12">
        <f t="shared" si="56"/>
        <v>7.352941176</v>
      </c>
      <c r="AO98" s="12">
        <f t="shared" si="56"/>
        <v>20.58823529</v>
      </c>
      <c r="AP98" s="12">
        <f t="shared" si="56"/>
        <v>4.411764706</v>
      </c>
      <c r="AQ98" s="12">
        <f t="shared" si="56"/>
        <v>23.52941176</v>
      </c>
      <c r="AR98" s="12">
        <f t="shared" si="56"/>
        <v>44.11764706</v>
      </c>
      <c r="AS98" s="12">
        <f t="shared" si="56"/>
        <v>25</v>
      </c>
      <c r="AT98" s="12">
        <f t="shared" si="56"/>
        <v>70.58823529</v>
      </c>
      <c r="AU98" s="12">
        <f t="shared" si="56"/>
        <v>76.47058824</v>
      </c>
      <c r="AV98" s="12">
        <f t="shared" si="56"/>
        <v>72.05882353</v>
      </c>
      <c r="AW98" s="12">
        <f t="shared" si="56"/>
        <v>69.11764706</v>
      </c>
      <c r="AX98" s="12">
        <f t="shared" si="56"/>
        <v>27.94117647</v>
      </c>
      <c r="AY98" s="12">
        <f t="shared" si="56"/>
        <v>50</v>
      </c>
      <c r="AZ98" s="12">
        <f t="shared" si="56"/>
        <v>79.41176471</v>
      </c>
      <c r="BA98" s="12">
        <f t="shared" si="56"/>
        <v>30.88235294</v>
      </c>
      <c r="BB98" s="12">
        <f t="shared" si="56"/>
        <v>17.64705882</v>
      </c>
    </row>
    <row r="99">
      <c r="A99" s="2" t="s">
        <v>66</v>
      </c>
      <c r="B99" s="8">
        <f t="shared" ref="B99:AE99" si="57">(COUNTIF(B$2:B$69, "&lt;"&amp;B30)) * (100/68)</f>
        <v>45.58823529</v>
      </c>
      <c r="C99" s="8">
        <f t="shared" si="57"/>
        <v>39.70588235</v>
      </c>
      <c r="D99" s="8">
        <f t="shared" si="57"/>
        <v>17.64705882</v>
      </c>
      <c r="E99" s="8">
        <f t="shared" si="57"/>
        <v>72.05882353</v>
      </c>
      <c r="F99" s="8">
        <f t="shared" si="57"/>
        <v>88.23529412</v>
      </c>
      <c r="G99" s="8">
        <f t="shared" si="57"/>
        <v>11.76470588</v>
      </c>
      <c r="H99" s="8">
        <f t="shared" si="57"/>
        <v>48.52941176</v>
      </c>
      <c r="I99" s="8">
        <f t="shared" si="57"/>
        <v>0</v>
      </c>
      <c r="J99" s="8">
        <f t="shared" si="57"/>
        <v>36.76470588</v>
      </c>
      <c r="K99" s="8">
        <f t="shared" si="57"/>
        <v>38.23529412</v>
      </c>
      <c r="L99" s="8">
        <f t="shared" si="57"/>
        <v>29.41176471</v>
      </c>
      <c r="M99" s="8">
        <f t="shared" si="57"/>
        <v>51.47058824</v>
      </c>
      <c r="N99" s="8">
        <f t="shared" si="57"/>
        <v>51.47058824</v>
      </c>
      <c r="O99" s="8">
        <f t="shared" si="57"/>
        <v>39.70588235</v>
      </c>
      <c r="P99" s="8">
        <f t="shared" si="57"/>
        <v>30.88235294</v>
      </c>
      <c r="Q99" s="8">
        <f t="shared" si="57"/>
        <v>29.41176471</v>
      </c>
      <c r="R99" s="8">
        <f t="shared" si="57"/>
        <v>75</v>
      </c>
      <c r="S99" s="8">
        <f t="shared" si="57"/>
        <v>50</v>
      </c>
      <c r="T99" s="8">
        <f t="shared" si="57"/>
        <v>44.11764706</v>
      </c>
      <c r="U99" s="8">
        <f t="shared" si="57"/>
        <v>38.23529412</v>
      </c>
      <c r="V99" s="8">
        <f t="shared" si="57"/>
        <v>86.76470588</v>
      </c>
      <c r="W99" s="8">
        <f t="shared" si="57"/>
        <v>67.64705882</v>
      </c>
      <c r="X99" s="8">
        <f t="shared" si="57"/>
        <v>14.70588235</v>
      </c>
      <c r="Y99" s="8">
        <f t="shared" si="57"/>
        <v>52.94117647</v>
      </c>
      <c r="Z99" s="8">
        <f t="shared" si="57"/>
        <v>48.52941176</v>
      </c>
      <c r="AA99" s="8">
        <f t="shared" si="57"/>
        <v>45.58823529</v>
      </c>
      <c r="AB99" s="8">
        <f t="shared" si="57"/>
        <v>54.41176471</v>
      </c>
      <c r="AC99" s="8">
        <f t="shared" si="57"/>
        <v>13.23529412</v>
      </c>
      <c r="AD99" s="8">
        <f t="shared" si="57"/>
        <v>76.47058824</v>
      </c>
      <c r="AE99" s="8">
        <f t="shared" si="57"/>
        <v>89.70588235</v>
      </c>
      <c r="AF99" s="12">
        <f t="shared" ref="AF99:BB99" si="58">(COUNTIF(AF$2:AF$69, "&gt;"&amp;AF30)) * (100/68)</f>
        <v>45.58823529</v>
      </c>
      <c r="AG99" s="12">
        <f t="shared" si="58"/>
        <v>25</v>
      </c>
      <c r="AH99" s="12">
        <f t="shared" si="58"/>
        <v>67.64705882</v>
      </c>
      <c r="AI99" s="12">
        <f t="shared" si="58"/>
        <v>50</v>
      </c>
      <c r="AJ99" s="12">
        <f t="shared" si="58"/>
        <v>13.23529412</v>
      </c>
      <c r="AK99" s="12">
        <f t="shared" si="58"/>
        <v>20.58823529</v>
      </c>
      <c r="AL99" s="12">
        <f t="shared" si="58"/>
        <v>2.941176471</v>
      </c>
      <c r="AM99" s="12">
        <f t="shared" si="58"/>
        <v>29.41176471</v>
      </c>
      <c r="AN99" s="12">
        <f t="shared" si="58"/>
        <v>50</v>
      </c>
      <c r="AO99" s="12">
        <f t="shared" si="58"/>
        <v>54.41176471</v>
      </c>
      <c r="AP99" s="12">
        <f t="shared" si="58"/>
        <v>45.58823529</v>
      </c>
      <c r="AQ99" s="12">
        <f t="shared" si="58"/>
        <v>32.35294118</v>
      </c>
      <c r="AR99" s="12">
        <f t="shared" si="58"/>
        <v>70.58823529</v>
      </c>
      <c r="AS99" s="12">
        <f t="shared" si="58"/>
        <v>88.23529412</v>
      </c>
      <c r="AT99" s="12">
        <f t="shared" si="58"/>
        <v>14.70588235</v>
      </c>
      <c r="AU99" s="12">
        <f t="shared" si="58"/>
        <v>8.823529412</v>
      </c>
      <c r="AV99" s="12">
        <f t="shared" si="58"/>
        <v>57.35294118</v>
      </c>
      <c r="AW99" s="12">
        <f t="shared" si="58"/>
        <v>42.64705882</v>
      </c>
      <c r="AX99" s="12">
        <f t="shared" si="58"/>
        <v>17.64705882</v>
      </c>
      <c r="AY99" s="12">
        <f t="shared" si="58"/>
        <v>4.411764706</v>
      </c>
      <c r="AZ99" s="12">
        <f t="shared" si="58"/>
        <v>19.11764706</v>
      </c>
      <c r="BA99" s="12">
        <f t="shared" si="58"/>
        <v>25</v>
      </c>
      <c r="BB99" s="12">
        <f t="shared" si="58"/>
        <v>32.35294118</v>
      </c>
    </row>
    <row r="100">
      <c r="A100" s="2" t="s">
        <v>99</v>
      </c>
      <c r="B100" s="8">
        <f t="shared" ref="B100:AE100" si="59">(COUNTIF(B$2:B$69, "&lt;"&amp;B31)) * (100/68)</f>
        <v>0</v>
      </c>
      <c r="C100" s="8">
        <f t="shared" si="59"/>
        <v>52.94117647</v>
      </c>
      <c r="D100" s="8">
        <f t="shared" si="59"/>
        <v>66.17647059</v>
      </c>
      <c r="E100" s="8">
        <f t="shared" si="59"/>
        <v>14.70588235</v>
      </c>
      <c r="F100" s="8">
        <f t="shared" si="59"/>
        <v>23.52941176</v>
      </c>
      <c r="G100" s="8">
        <f t="shared" si="59"/>
        <v>36.76470588</v>
      </c>
      <c r="H100" s="8">
        <f t="shared" si="59"/>
        <v>30.88235294</v>
      </c>
      <c r="I100" s="8">
        <f t="shared" si="59"/>
        <v>0</v>
      </c>
      <c r="J100" s="8">
        <f t="shared" si="59"/>
        <v>13.23529412</v>
      </c>
      <c r="K100" s="8">
        <f t="shared" si="59"/>
        <v>2.941176471</v>
      </c>
      <c r="L100" s="8">
        <f t="shared" si="59"/>
        <v>70.58823529</v>
      </c>
      <c r="M100" s="8">
        <f t="shared" si="59"/>
        <v>45.58823529</v>
      </c>
      <c r="N100" s="8">
        <f t="shared" si="59"/>
        <v>38.23529412</v>
      </c>
      <c r="O100" s="8">
        <f t="shared" si="59"/>
        <v>67.64705882</v>
      </c>
      <c r="P100" s="8">
        <f t="shared" si="59"/>
        <v>13.23529412</v>
      </c>
      <c r="Q100" s="8">
        <f t="shared" si="59"/>
        <v>23.52941176</v>
      </c>
      <c r="R100" s="8">
        <f t="shared" si="59"/>
        <v>83.82352941</v>
      </c>
      <c r="S100" s="8">
        <f t="shared" si="59"/>
        <v>10.29411765</v>
      </c>
      <c r="T100" s="8">
        <f t="shared" si="59"/>
        <v>32.35294118</v>
      </c>
      <c r="U100" s="8">
        <f t="shared" si="59"/>
        <v>10.29411765</v>
      </c>
      <c r="V100" s="8">
        <f t="shared" si="59"/>
        <v>5.882352941</v>
      </c>
      <c r="W100" s="8">
        <f t="shared" si="59"/>
        <v>27.94117647</v>
      </c>
      <c r="X100" s="8">
        <f t="shared" si="59"/>
        <v>25</v>
      </c>
      <c r="Y100" s="8">
        <f t="shared" si="59"/>
        <v>35.29411765</v>
      </c>
      <c r="Z100" s="8">
        <f t="shared" si="59"/>
        <v>11.76470588</v>
      </c>
      <c r="AA100" s="8">
        <f t="shared" si="59"/>
        <v>27.94117647</v>
      </c>
      <c r="AB100" s="8">
        <f t="shared" si="59"/>
        <v>13.23529412</v>
      </c>
      <c r="AC100" s="8">
        <f t="shared" si="59"/>
        <v>94.11764706</v>
      </c>
      <c r="AD100" s="8">
        <f t="shared" si="59"/>
        <v>2.941176471</v>
      </c>
      <c r="AE100" s="8">
        <f t="shared" si="59"/>
        <v>0</v>
      </c>
      <c r="AF100" s="12">
        <f t="shared" ref="AF100:BB100" si="60">(COUNTIF(AF$2:AF$69, "&gt;"&amp;AF31)) * (100/68)</f>
        <v>45.58823529</v>
      </c>
      <c r="AG100" s="12">
        <f t="shared" si="60"/>
        <v>70.58823529</v>
      </c>
      <c r="AH100" s="12">
        <f t="shared" si="60"/>
        <v>55.88235294</v>
      </c>
      <c r="AI100" s="12">
        <f t="shared" si="60"/>
        <v>85.29411765</v>
      </c>
      <c r="AJ100" s="12">
        <f t="shared" si="60"/>
        <v>1.470588235</v>
      </c>
      <c r="AK100" s="12">
        <f t="shared" si="60"/>
        <v>1.470588235</v>
      </c>
      <c r="AL100" s="12">
        <f t="shared" si="60"/>
        <v>51.47058824</v>
      </c>
      <c r="AM100" s="12">
        <f t="shared" si="60"/>
        <v>14.70588235</v>
      </c>
      <c r="AN100" s="12">
        <f t="shared" si="60"/>
        <v>76.47058824</v>
      </c>
      <c r="AO100" s="12">
        <f t="shared" si="60"/>
        <v>35.29411765</v>
      </c>
      <c r="AP100" s="12">
        <f t="shared" si="60"/>
        <v>72.05882353</v>
      </c>
      <c r="AQ100" s="12">
        <f t="shared" si="60"/>
        <v>50</v>
      </c>
      <c r="AR100" s="12">
        <f t="shared" si="60"/>
        <v>60.29411765</v>
      </c>
      <c r="AS100" s="12">
        <f t="shared" si="60"/>
        <v>19.11764706</v>
      </c>
      <c r="AT100" s="12">
        <f t="shared" si="60"/>
        <v>17.64705882</v>
      </c>
      <c r="AU100" s="12">
        <f t="shared" si="60"/>
        <v>27.94117647</v>
      </c>
      <c r="AV100" s="12">
        <f t="shared" si="60"/>
        <v>58.82352941</v>
      </c>
      <c r="AW100" s="12">
        <f t="shared" si="60"/>
        <v>86.76470588</v>
      </c>
      <c r="AX100" s="12">
        <f t="shared" si="60"/>
        <v>95.58823529</v>
      </c>
      <c r="AY100" s="12">
        <f t="shared" si="60"/>
        <v>70.58823529</v>
      </c>
      <c r="AZ100" s="12">
        <f t="shared" si="60"/>
        <v>41.17647059</v>
      </c>
      <c r="BA100" s="12">
        <f t="shared" si="60"/>
        <v>1.470588235</v>
      </c>
      <c r="BB100" s="12">
        <f t="shared" si="60"/>
        <v>64.70588235</v>
      </c>
    </row>
    <row r="101">
      <c r="A101" s="2" t="s">
        <v>67</v>
      </c>
      <c r="B101" s="8">
        <f t="shared" ref="B101:AE101" si="61">(COUNTIF(B$2:B$69, "&lt;"&amp;B32)) * (100/68)</f>
        <v>45.58823529</v>
      </c>
      <c r="C101" s="8">
        <f t="shared" si="61"/>
        <v>1.470588235</v>
      </c>
      <c r="D101" s="8">
        <f t="shared" si="61"/>
        <v>17.64705882</v>
      </c>
      <c r="E101" s="8">
        <f t="shared" si="61"/>
        <v>52.94117647</v>
      </c>
      <c r="F101" s="8">
        <f t="shared" si="61"/>
        <v>95.58823529</v>
      </c>
      <c r="G101" s="8">
        <f t="shared" si="61"/>
        <v>19.11764706</v>
      </c>
      <c r="H101" s="8">
        <f t="shared" si="61"/>
        <v>94.11764706</v>
      </c>
      <c r="I101" s="8">
        <f t="shared" si="61"/>
        <v>0</v>
      </c>
      <c r="J101" s="8">
        <f t="shared" si="61"/>
        <v>22.05882353</v>
      </c>
      <c r="K101" s="8">
        <f t="shared" si="61"/>
        <v>27.94117647</v>
      </c>
      <c r="L101" s="8">
        <f t="shared" si="61"/>
        <v>23.52941176</v>
      </c>
      <c r="M101" s="8">
        <f t="shared" si="61"/>
        <v>29.41176471</v>
      </c>
      <c r="N101" s="8">
        <f t="shared" si="61"/>
        <v>70.58823529</v>
      </c>
      <c r="O101" s="8">
        <f t="shared" si="61"/>
        <v>2.941176471</v>
      </c>
      <c r="P101" s="8">
        <f t="shared" si="61"/>
        <v>41.17647059</v>
      </c>
      <c r="Q101" s="8">
        <f t="shared" si="61"/>
        <v>95.58823529</v>
      </c>
      <c r="R101" s="8">
        <f t="shared" si="61"/>
        <v>86.76470588</v>
      </c>
      <c r="S101" s="8">
        <f t="shared" si="61"/>
        <v>19.11764706</v>
      </c>
      <c r="T101" s="8">
        <f t="shared" si="61"/>
        <v>82.35294118</v>
      </c>
      <c r="U101" s="8">
        <f t="shared" si="61"/>
        <v>42.64705882</v>
      </c>
      <c r="V101" s="8">
        <f t="shared" si="61"/>
        <v>54.41176471</v>
      </c>
      <c r="W101" s="8">
        <f t="shared" si="61"/>
        <v>1.470588235</v>
      </c>
      <c r="X101" s="8">
        <f t="shared" si="61"/>
        <v>17.64705882</v>
      </c>
      <c r="Y101" s="8">
        <f t="shared" si="61"/>
        <v>8.823529412</v>
      </c>
      <c r="Z101" s="8">
        <f t="shared" si="61"/>
        <v>55.88235294</v>
      </c>
      <c r="AA101" s="8">
        <f t="shared" si="61"/>
        <v>35.29411765</v>
      </c>
      <c r="AB101" s="8">
        <f t="shared" si="61"/>
        <v>72.05882353</v>
      </c>
      <c r="AC101" s="8">
        <f t="shared" si="61"/>
        <v>55.88235294</v>
      </c>
      <c r="AD101" s="8">
        <f t="shared" si="61"/>
        <v>29.41176471</v>
      </c>
      <c r="AE101" s="8">
        <f t="shared" si="61"/>
        <v>79.41176471</v>
      </c>
      <c r="AF101" s="12">
        <f t="shared" ref="AF101:BB101" si="62">(COUNTIF(AF$2:AF$69, "&gt;"&amp;AF32)) * (100/68)</f>
        <v>13.23529412</v>
      </c>
      <c r="AG101" s="12">
        <f t="shared" si="62"/>
        <v>16.17647059</v>
      </c>
      <c r="AH101" s="12">
        <f t="shared" si="62"/>
        <v>13.23529412</v>
      </c>
      <c r="AI101" s="12">
        <f t="shared" si="62"/>
        <v>77.94117647</v>
      </c>
      <c r="AJ101" s="12">
        <f t="shared" si="62"/>
        <v>91.17647059</v>
      </c>
      <c r="AK101" s="12">
        <f t="shared" si="62"/>
        <v>97.05882353</v>
      </c>
      <c r="AL101" s="12">
        <f t="shared" si="62"/>
        <v>73.52941176</v>
      </c>
      <c r="AM101" s="12">
        <f t="shared" si="62"/>
        <v>54.41176471</v>
      </c>
      <c r="AN101" s="12">
        <f t="shared" si="62"/>
        <v>45.58823529</v>
      </c>
      <c r="AO101" s="12">
        <f t="shared" si="62"/>
        <v>48.52941176</v>
      </c>
      <c r="AP101" s="12">
        <f t="shared" si="62"/>
        <v>57.35294118</v>
      </c>
      <c r="AQ101" s="12">
        <f t="shared" si="62"/>
        <v>36.76470588</v>
      </c>
      <c r="AR101" s="12">
        <f t="shared" si="62"/>
        <v>39.70588235</v>
      </c>
      <c r="AS101" s="12">
        <f t="shared" si="62"/>
        <v>66.17647059</v>
      </c>
      <c r="AT101" s="12">
        <f t="shared" si="62"/>
        <v>55.88235294</v>
      </c>
      <c r="AU101" s="12">
        <f t="shared" si="62"/>
        <v>60.29411765</v>
      </c>
      <c r="AV101" s="12">
        <f t="shared" si="62"/>
        <v>44.11764706</v>
      </c>
      <c r="AW101" s="12">
        <f t="shared" si="62"/>
        <v>58.82352941</v>
      </c>
      <c r="AX101" s="12">
        <f t="shared" si="62"/>
        <v>30.88235294</v>
      </c>
      <c r="AY101" s="12">
        <f t="shared" si="62"/>
        <v>57.35294118</v>
      </c>
      <c r="AZ101" s="12">
        <f t="shared" si="62"/>
        <v>97.05882353</v>
      </c>
      <c r="BA101" s="12">
        <f t="shared" si="62"/>
        <v>83.82352941</v>
      </c>
      <c r="BB101" s="12">
        <f t="shared" si="62"/>
        <v>51.47058824</v>
      </c>
    </row>
    <row r="102">
      <c r="A102" s="2" t="s">
        <v>100</v>
      </c>
      <c r="B102" s="8">
        <f t="shared" ref="B102:AE102" si="63">(COUNTIF(B$2:B$69, "&lt;"&amp;B33)) * (100/68)</f>
        <v>45.58823529</v>
      </c>
      <c r="C102" s="8">
        <f t="shared" si="63"/>
        <v>26.47058824</v>
      </c>
      <c r="D102" s="8">
        <f t="shared" si="63"/>
        <v>51.47058824</v>
      </c>
      <c r="E102" s="8">
        <f t="shared" si="63"/>
        <v>51.47058824</v>
      </c>
      <c r="F102" s="8">
        <f t="shared" si="63"/>
        <v>66.17647059</v>
      </c>
      <c r="G102" s="8">
        <f t="shared" si="63"/>
        <v>19.11764706</v>
      </c>
      <c r="H102" s="8">
        <f t="shared" si="63"/>
        <v>75</v>
      </c>
      <c r="I102" s="8">
        <f t="shared" si="63"/>
        <v>0</v>
      </c>
      <c r="J102" s="8">
        <f t="shared" si="63"/>
        <v>32.35294118</v>
      </c>
      <c r="K102" s="8">
        <f t="shared" si="63"/>
        <v>23.52941176</v>
      </c>
      <c r="L102" s="8">
        <f t="shared" si="63"/>
        <v>41.17647059</v>
      </c>
      <c r="M102" s="8">
        <f t="shared" si="63"/>
        <v>60.29411765</v>
      </c>
      <c r="N102" s="8">
        <f t="shared" si="63"/>
        <v>69.11764706</v>
      </c>
      <c r="O102" s="8">
        <f t="shared" si="63"/>
        <v>33.82352941</v>
      </c>
      <c r="P102" s="8">
        <f t="shared" si="63"/>
        <v>17.64705882</v>
      </c>
      <c r="Q102" s="8">
        <f t="shared" si="63"/>
        <v>36.76470588</v>
      </c>
      <c r="R102" s="8">
        <f t="shared" si="63"/>
        <v>66.17647059</v>
      </c>
      <c r="S102" s="8">
        <f t="shared" si="63"/>
        <v>27.94117647</v>
      </c>
      <c r="T102" s="8">
        <f t="shared" si="63"/>
        <v>58.82352941</v>
      </c>
      <c r="U102" s="8">
        <f t="shared" si="63"/>
        <v>33.82352941</v>
      </c>
      <c r="V102" s="8">
        <f t="shared" si="63"/>
        <v>20.58823529</v>
      </c>
      <c r="W102" s="8">
        <f t="shared" si="63"/>
        <v>52.94117647</v>
      </c>
      <c r="X102" s="8">
        <f t="shared" si="63"/>
        <v>92.64705882</v>
      </c>
      <c r="Y102" s="8">
        <f t="shared" si="63"/>
        <v>27.94117647</v>
      </c>
      <c r="Z102" s="8">
        <f t="shared" si="63"/>
        <v>88.23529412</v>
      </c>
      <c r="AA102" s="8">
        <f t="shared" si="63"/>
        <v>64.70588235</v>
      </c>
      <c r="AB102" s="8">
        <f t="shared" si="63"/>
        <v>75</v>
      </c>
      <c r="AC102" s="8">
        <f t="shared" si="63"/>
        <v>51.47058824</v>
      </c>
      <c r="AD102" s="8">
        <f t="shared" si="63"/>
        <v>97.05882353</v>
      </c>
      <c r="AE102" s="8">
        <f t="shared" si="63"/>
        <v>42.64705882</v>
      </c>
      <c r="AF102" s="12">
        <f t="shared" ref="AF102:BB102" si="64">(COUNTIF(AF$2:AF$69, "&gt;"&amp;AF33)) * (100/68)</f>
        <v>35.29411765</v>
      </c>
      <c r="AG102" s="12">
        <f t="shared" si="64"/>
        <v>35.29411765</v>
      </c>
      <c r="AH102" s="12">
        <f t="shared" si="64"/>
        <v>45.58823529</v>
      </c>
      <c r="AI102" s="12">
        <f t="shared" si="64"/>
        <v>80.88235294</v>
      </c>
      <c r="AJ102" s="12">
        <f t="shared" si="64"/>
        <v>36.76470588</v>
      </c>
      <c r="AK102" s="12">
        <f t="shared" si="64"/>
        <v>45.58823529</v>
      </c>
      <c r="AL102" s="12">
        <f t="shared" si="64"/>
        <v>26.47058824</v>
      </c>
      <c r="AM102" s="12">
        <f t="shared" si="64"/>
        <v>38.23529412</v>
      </c>
      <c r="AN102" s="12">
        <f t="shared" si="64"/>
        <v>66.17647059</v>
      </c>
      <c r="AO102" s="12">
        <f t="shared" si="64"/>
        <v>94.11764706</v>
      </c>
      <c r="AP102" s="12">
        <f t="shared" si="64"/>
        <v>80.88235294</v>
      </c>
      <c r="AQ102" s="12">
        <f t="shared" si="64"/>
        <v>97.05882353</v>
      </c>
      <c r="AR102" s="12">
        <f t="shared" si="64"/>
        <v>23.52941176</v>
      </c>
      <c r="AS102" s="12">
        <f t="shared" si="64"/>
        <v>39.70588235</v>
      </c>
      <c r="AT102" s="12">
        <f t="shared" si="64"/>
        <v>38.23529412</v>
      </c>
      <c r="AU102" s="12">
        <f t="shared" si="64"/>
        <v>41.17647059</v>
      </c>
      <c r="AV102" s="12">
        <f t="shared" si="64"/>
        <v>54.41176471</v>
      </c>
      <c r="AW102" s="12">
        <f t="shared" si="64"/>
        <v>7.352941176</v>
      </c>
      <c r="AX102" s="12">
        <f t="shared" si="64"/>
        <v>22.05882353</v>
      </c>
      <c r="AY102" s="12">
        <f t="shared" si="64"/>
        <v>16.17647059</v>
      </c>
      <c r="AZ102" s="12">
        <f t="shared" si="64"/>
        <v>63.23529412</v>
      </c>
      <c r="BA102" s="12">
        <f t="shared" si="64"/>
        <v>51.47058824</v>
      </c>
      <c r="BB102" s="12">
        <f t="shared" si="64"/>
        <v>57.35294118</v>
      </c>
    </row>
    <row r="103">
      <c r="A103" s="2" t="s">
        <v>68</v>
      </c>
      <c r="B103" s="8">
        <f t="shared" ref="B103:AE103" si="65">(COUNTIF(B$2:B$69, "&lt;"&amp;B34)) * (100/68)</f>
        <v>45.58823529</v>
      </c>
      <c r="C103" s="8">
        <f t="shared" si="65"/>
        <v>83.82352941</v>
      </c>
      <c r="D103" s="8">
        <f t="shared" si="65"/>
        <v>89.70588235</v>
      </c>
      <c r="E103" s="8">
        <f t="shared" si="65"/>
        <v>79.41176471</v>
      </c>
      <c r="F103" s="8">
        <f t="shared" si="65"/>
        <v>61.76470588</v>
      </c>
      <c r="G103" s="8">
        <f t="shared" si="65"/>
        <v>79.41176471</v>
      </c>
      <c r="H103" s="8">
        <f t="shared" si="65"/>
        <v>48.52941176</v>
      </c>
      <c r="I103" s="8">
        <f t="shared" si="65"/>
        <v>0</v>
      </c>
      <c r="J103" s="8">
        <f t="shared" si="65"/>
        <v>92.64705882</v>
      </c>
      <c r="K103" s="8">
        <f t="shared" si="65"/>
        <v>80.88235294</v>
      </c>
      <c r="L103" s="8">
        <f t="shared" si="65"/>
        <v>89.70588235</v>
      </c>
      <c r="M103" s="8">
        <f t="shared" si="65"/>
        <v>73.52941176</v>
      </c>
      <c r="N103" s="8">
        <f t="shared" si="65"/>
        <v>38.23529412</v>
      </c>
      <c r="O103" s="8">
        <f t="shared" si="65"/>
        <v>95.58823529</v>
      </c>
      <c r="P103" s="8">
        <f t="shared" si="65"/>
        <v>79.41176471</v>
      </c>
      <c r="Q103" s="8">
        <f t="shared" si="65"/>
        <v>44.11764706</v>
      </c>
      <c r="R103" s="8">
        <f t="shared" si="65"/>
        <v>44.11764706</v>
      </c>
      <c r="S103" s="8">
        <f t="shared" si="65"/>
        <v>19.11764706</v>
      </c>
      <c r="T103" s="8">
        <f t="shared" si="65"/>
        <v>8.823529412</v>
      </c>
      <c r="U103" s="8">
        <f t="shared" si="65"/>
        <v>2.941176471</v>
      </c>
      <c r="V103" s="8">
        <f t="shared" si="65"/>
        <v>94.11764706</v>
      </c>
      <c r="W103" s="8">
        <f t="shared" si="65"/>
        <v>95.58823529</v>
      </c>
      <c r="X103" s="8">
        <f t="shared" si="65"/>
        <v>26.47058824</v>
      </c>
      <c r="Y103" s="8">
        <f t="shared" si="65"/>
        <v>83.82352941</v>
      </c>
      <c r="Z103" s="8">
        <f t="shared" si="65"/>
        <v>52.94117647</v>
      </c>
      <c r="AA103" s="8">
        <f t="shared" si="65"/>
        <v>39.70588235</v>
      </c>
      <c r="AB103" s="8">
        <f t="shared" si="65"/>
        <v>61.76470588</v>
      </c>
      <c r="AC103" s="8">
        <f t="shared" si="65"/>
        <v>17.64705882</v>
      </c>
      <c r="AD103" s="8">
        <f t="shared" si="65"/>
        <v>88.23529412</v>
      </c>
      <c r="AE103" s="8">
        <f t="shared" si="65"/>
        <v>69.11764706</v>
      </c>
      <c r="AF103" s="12">
        <f t="shared" ref="AF103:BB103" si="66">(COUNTIF(AF$2:AF$69, "&gt;"&amp;AF34)) * (100/68)</f>
        <v>82.35294118</v>
      </c>
      <c r="AG103" s="12">
        <f t="shared" si="66"/>
        <v>70.58823529</v>
      </c>
      <c r="AH103" s="12">
        <f t="shared" si="66"/>
        <v>30.88235294</v>
      </c>
      <c r="AI103" s="12">
        <f t="shared" si="66"/>
        <v>13.23529412</v>
      </c>
      <c r="AJ103" s="12">
        <f t="shared" si="66"/>
        <v>86.76470588</v>
      </c>
      <c r="AK103" s="12">
        <f t="shared" si="66"/>
        <v>85.29411765</v>
      </c>
      <c r="AL103" s="12">
        <f t="shared" si="66"/>
        <v>75</v>
      </c>
      <c r="AM103" s="12">
        <f t="shared" si="66"/>
        <v>57.35294118</v>
      </c>
      <c r="AN103" s="12">
        <f t="shared" si="66"/>
        <v>19.11764706</v>
      </c>
      <c r="AO103" s="12">
        <f t="shared" si="66"/>
        <v>13.23529412</v>
      </c>
      <c r="AP103" s="12">
        <f t="shared" si="66"/>
        <v>33.82352941</v>
      </c>
      <c r="AQ103" s="12">
        <f t="shared" si="66"/>
        <v>19.11764706</v>
      </c>
      <c r="AR103" s="12">
        <f t="shared" si="66"/>
        <v>14.70588235</v>
      </c>
      <c r="AS103" s="12">
        <f t="shared" si="66"/>
        <v>8.823529412</v>
      </c>
      <c r="AT103" s="12">
        <f t="shared" si="66"/>
        <v>61.76470588</v>
      </c>
      <c r="AU103" s="12">
        <f t="shared" si="66"/>
        <v>55.88235294</v>
      </c>
      <c r="AV103" s="12">
        <f t="shared" si="66"/>
        <v>17.64705882</v>
      </c>
      <c r="AW103" s="12">
        <f t="shared" si="66"/>
        <v>8.823529412</v>
      </c>
      <c r="AX103" s="12">
        <f t="shared" si="66"/>
        <v>1.470588235</v>
      </c>
      <c r="AY103" s="12">
        <f t="shared" si="66"/>
        <v>67.64705882</v>
      </c>
      <c r="AZ103" s="12">
        <f t="shared" si="66"/>
        <v>5.882352941</v>
      </c>
      <c r="BA103" s="12">
        <f t="shared" si="66"/>
        <v>92.64705882</v>
      </c>
      <c r="BB103" s="12">
        <f t="shared" si="66"/>
        <v>23.52941176</v>
      </c>
    </row>
    <row r="104">
      <c r="A104" s="2" t="s">
        <v>101</v>
      </c>
      <c r="B104" s="8">
        <f t="shared" ref="B104:AE104" si="67">(COUNTIF(B$2:B$69, "&lt;"&amp;B35)) * (100/68)</f>
        <v>0</v>
      </c>
      <c r="C104" s="8">
        <f t="shared" si="67"/>
        <v>39.70588235</v>
      </c>
      <c r="D104" s="8">
        <f t="shared" si="67"/>
        <v>51.47058824</v>
      </c>
      <c r="E104" s="8">
        <f t="shared" si="67"/>
        <v>11.76470588</v>
      </c>
      <c r="F104" s="8">
        <f t="shared" si="67"/>
        <v>13.23529412</v>
      </c>
      <c r="G104" s="8">
        <f t="shared" si="67"/>
        <v>52.94117647</v>
      </c>
      <c r="H104" s="8">
        <f t="shared" si="67"/>
        <v>0</v>
      </c>
      <c r="I104" s="8">
        <f t="shared" si="67"/>
        <v>0</v>
      </c>
      <c r="J104" s="8">
        <f t="shared" si="67"/>
        <v>41.17647059</v>
      </c>
      <c r="K104" s="8">
        <f t="shared" si="67"/>
        <v>14.70588235</v>
      </c>
      <c r="L104" s="8">
        <f t="shared" si="67"/>
        <v>76.47058824</v>
      </c>
      <c r="M104" s="8">
        <f t="shared" si="67"/>
        <v>20.58823529</v>
      </c>
      <c r="N104" s="8">
        <f t="shared" si="67"/>
        <v>4.411764706</v>
      </c>
      <c r="O104" s="8">
        <f t="shared" si="67"/>
        <v>89.70588235</v>
      </c>
      <c r="P104" s="8">
        <f t="shared" si="67"/>
        <v>76.47058824</v>
      </c>
      <c r="Q104" s="8">
        <f t="shared" si="67"/>
        <v>60.29411765</v>
      </c>
      <c r="R104" s="8">
        <f t="shared" si="67"/>
        <v>17.64705882</v>
      </c>
      <c r="S104" s="8">
        <f t="shared" si="67"/>
        <v>2.941176471</v>
      </c>
      <c r="T104" s="8">
        <f t="shared" si="67"/>
        <v>32.35294118</v>
      </c>
      <c r="U104" s="8">
        <f t="shared" si="67"/>
        <v>1.470588235</v>
      </c>
      <c r="V104" s="8">
        <f t="shared" si="67"/>
        <v>25</v>
      </c>
      <c r="W104" s="8">
        <f t="shared" si="67"/>
        <v>19.11764706</v>
      </c>
      <c r="X104" s="8">
        <f t="shared" si="67"/>
        <v>17.64705882</v>
      </c>
      <c r="Y104" s="8">
        <f t="shared" si="67"/>
        <v>29.41176471</v>
      </c>
      <c r="Z104" s="8">
        <f t="shared" si="67"/>
        <v>23.52941176</v>
      </c>
      <c r="AA104" s="8">
        <f t="shared" si="67"/>
        <v>25</v>
      </c>
      <c r="AB104" s="8">
        <f t="shared" si="67"/>
        <v>33.82352941</v>
      </c>
      <c r="AC104" s="8">
        <f t="shared" si="67"/>
        <v>64.70588235</v>
      </c>
      <c r="AD104" s="8">
        <f t="shared" si="67"/>
        <v>1.470588235</v>
      </c>
      <c r="AE104" s="8">
        <f t="shared" si="67"/>
        <v>20.58823529</v>
      </c>
      <c r="AF104" s="12">
        <f t="shared" ref="AF104:BB104" si="68">(COUNTIF(AF$2:AF$69, "&gt;"&amp;AF35)) * (100/68)</f>
        <v>35.29411765</v>
      </c>
      <c r="AG104" s="12">
        <f t="shared" si="68"/>
        <v>83.82352941</v>
      </c>
      <c r="AH104" s="12">
        <f t="shared" si="68"/>
        <v>26.47058824</v>
      </c>
      <c r="AI104" s="12">
        <f t="shared" si="68"/>
        <v>23.52941176</v>
      </c>
      <c r="AJ104" s="12">
        <f t="shared" si="68"/>
        <v>92.64705882</v>
      </c>
      <c r="AK104" s="12">
        <f t="shared" si="68"/>
        <v>89.70588235</v>
      </c>
      <c r="AL104" s="12">
        <f t="shared" si="68"/>
        <v>95.58823529</v>
      </c>
      <c r="AM104" s="12">
        <f t="shared" si="68"/>
        <v>86.76470588</v>
      </c>
      <c r="AN104" s="12">
        <f t="shared" si="68"/>
        <v>41.17647059</v>
      </c>
      <c r="AO104" s="12">
        <f t="shared" si="68"/>
        <v>13.23529412</v>
      </c>
      <c r="AP104" s="12">
        <f t="shared" si="68"/>
        <v>57.35294118</v>
      </c>
      <c r="AQ104" s="12">
        <f t="shared" si="68"/>
        <v>20.58823529</v>
      </c>
      <c r="AR104" s="12">
        <f t="shared" si="68"/>
        <v>33.82352941</v>
      </c>
      <c r="AS104" s="12">
        <f t="shared" si="68"/>
        <v>5.882352941</v>
      </c>
      <c r="AT104" s="12">
        <f t="shared" si="68"/>
        <v>82.35294118</v>
      </c>
      <c r="AU104" s="12">
        <f t="shared" si="68"/>
        <v>86.76470588</v>
      </c>
      <c r="AV104" s="12">
        <f t="shared" si="68"/>
        <v>10.29411765</v>
      </c>
      <c r="AW104" s="12">
        <f t="shared" si="68"/>
        <v>60.29411765</v>
      </c>
      <c r="AX104" s="12">
        <f t="shared" si="68"/>
        <v>76.47058824</v>
      </c>
      <c r="AY104" s="12">
        <f t="shared" si="68"/>
        <v>88.23529412</v>
      </c>
      <c r="AZ104" s="12">
        <f t="shared" si="68"/>
        <v>82.35294118</v>
      </c>
      <c r="BA104" s="12">
        <f t="shared" si="68"/>
        <v>91.17647059</v>
      </c>
      <c r="BB104" s="12">
        <f t="shared" si="68"/>
        <v>64.70588235</v>
      </c>
    </row>
    <row r="105">
      <c r="A105" s="2" t="s">
        <v>69</v>
      </c>
      <c r="B105" s="8">
        <f t="shared" ref="B105:AE105" si="69">(COUNTIF(B$2:B$69, "&lt;"&amp;B36)) * (100/68)</f>
        <v>0</v>
      </c>
      <c r="C105" s="8">
        <f t="shared" si="69"/>
        <v>95.58823529</v>
      </c>
      <c r="D105" s="8">
        <f t="shared" si="69"/>
        <v>89.70588235</v>
      </c>
      <c r="E105" s="8">
        <f t="shared" si="69"/>
        <v>98.52941176</v>
      </c>
      <c r="F105" s="8">
        <f t="shared" si="69"/>
        <v>35.29411765</v>
      </c>
      <c r="G105" s="8">
        <f t="shared" si="69"/>
        <v>94.11764706</v>
      </c>
      <c r="H105" s="8">
        <f t="shared" si="69"/>
        <v>58.82352941</v>
      </c>
      <c r="I105" s="8">
        <f t="shared" si="69"/>
        <v>0</v>
      </c>
      <c r="J105" s="8">
        <f t="shared" si="69"/>
        <v>67.64705882</v>
      </c>
      <c r="K105" s="8">
        <f t="shared" si="69"/>
        <v>60.29411765</v>
      </c>
      <c r="L105" s="8">
        <f t="shared" si="69"/>
        <v>64.70588235</v>
      </c>
      <c r="M105" s="8">
        <f t="shared" si="69"/>
        <v>64.70588235</v>
      </c>
      <c r="N105" s="8">
        <f t="shared" si="69"/>
        <v>57.35294118</v>
      </c>
      <c r="O105" s="8">
        <f t="shared" si="69"/>
        <v>70.58823529</v>
      </c>
      <c r="P105" s="8">
        <f t="shared" si="69"/>
        <v>50</v>
      </c>
      <c r="Q105" s="8">
        <f t="shared" si="69"/>
        <v>44.11764706</v>
      </c>
      <c r="R105" s="8">
        <f t="shared" si="69"/>
        <v>44.11764706</v>
      </c>
      <c r="S105" s="8">
        <f t="shared" si="69"/>
        <v>89.70588235</v>
      </c>
      <c r="T105" s="8">
        <f t="shared" si="69"/>
        <v>67.64705882</v>
      </c>
      <c r="U105" s="8">
        <f t="shared" si="69"/>
        <v>85.29411765</v>
      </c>
      <c r="V105" s="8">
        <f t="shared" si="69"/>
        <v>58.82352941</v>
      </c>
      <c r="W105" s="8">
        <f t="shared" si="69"/>
        <v>80.88235294</v>
      </c>
      <c r="X105" s="8">
        <f t="shared" si="69"/>
        <v>85.29411765</v>
      </c>
      <c r="Y105" s="8">
        <f t="shared" si="69"/>
        <v>47.05882353</v>
      </c>
      <c r="Z105" s="8">
        <f t="shared" si="69"/>
        <v>1.470588235</v>
      </c>
      <c r="AA105" s="8">
        <f t="shared" si="69"/>
        <v>1.470588235</v>
      </c>
      <c r="AB105" s="8">
        <f t="shared" si="69"/>
        <v>80.88235294</v>
      </c>
      <c r="AC105" s="8">
        <f t="shared" si="69"/>
        <v>10.29411765</v>
      </c>
      <c r="AD105" s="8">
        <f t="shared" si="69"/>
        <v>58.82352941</v>
      </c>
      <c r="AE105" s="8">
        <f t="shared" si="69"/>
        <v>13.23529412</v>
      </c>
      <c r="AF105" s="12">
        <f t="shared" ref="AF105:BB105" si="70">(COUNTIF(AF$2:AF$69, "&gt;"&amp;AF36)) * (100/68)</f>
        <v>95.58823529</v>
      </c>
      <c r="AG105" s="12">
        <f t="shared" si="70"/>
        <v>83.82352941</v>
      </c>
      <c r="AH105" s="12">
        <f t="shared" si="70"/>
        <v>98.52941176</v>
      </c>
      <c r="AI105" s="12">
        <f t="shared" si="70"/>
        <v>38.23529412</v>
      </c>
      <c r="AJ105" s="12">
        <f t="shared" si="70"/>
        <v>85.29411765</v>
      </c>
      <c r="AK105" s="12">
        <f t="shared" si="70"/>
        <v>80.88235294</v>
      </c>
      <c r="AL105" s="12">
        <f t="shared" si="70"/>
        <v>88.23529412</v>
      </c>
      <c r="AM105" s="12">
        <f t="shared" si="70"/>
        <v>54.41176471</v>
      </c>
      <c r="AN105" s="12">
        <f t="shared" si="70"/>
        <v>98.52941176</v>
      </c>
      <c r="AO105" s="12">
        <f t="shared" si="70"/>
        <v>98.52941176</v>
      </c>
      <c r="AP105" s="12">
        <f t="shared" si="70"/>
        <v>98.52941176</v>
      </c>
      <c r="AQ105" s="12">
        <f t="shared" si="70"/>
        <v>95.58823529</v>
      </c>
      <c r="AR105" s="12">
        <f t="shared" si="70"/>
        <v>70.58823529</v>
      </c>
      <c r="AS105" s="12">
        <f t="shared" si="70"/>
        <v>97.05882353</v>
      </c>
      <c r="AT105" s="12">
        <f t="shared" si="70"/>
        <v>44.11764706</v>
      </c>
      <c r="AU105" s="12">
        <f t="shared" si="70"/>
        <v>35.29411765</v>
      </c>
      <c r="AV105" s="12">
        <f t="shared" si="70"/>
        <v>88.23529412</v>
      </c>
      <c r="AW105" s="12">
        <f t="shared" si="70"/>
        <v>79.41176471</v>
      </c>
      <c r="AX105" s="12">
        <f t="shared" si="70"/>
        <v>91.17647059</v>
      </c>
      <c r="AY105" s="12">
        <f t="shared" si="70"/>
        <v>70.58823529</v>
      </c>
      <c r="AZ105" s="12">
        <f t="shared" si="70"/>
        <v>29.41176471</v>
      </c>
      <c r="BA105" s="12">
        <f t="shared" si="70"/>
        <v>80.88235294</v>
      </c>
      <c r="BB105" s="12">
        <f t="shared" si="70"/>
        <v>98.52941176</v>
      </c>
    </row>
    <row r="106">
      <c r="A106" s="2" t="s">
        <v>102</v>
      </c>
      <c r="B106" s="8">
        <f t="shared" ref="B106:AE106" si="71">(COUNTIF(B$2:B$69, "&lt;"&amp;B37)) * (100/68)</f>
        <v>0</v>
      </c>
      <c r="C106" s="8">
        <f t="shared" si="71"/>
        <v>26.47058824</v>
      </c>
      <c r="D106" s="8">
        <f t="shared" si="71"/>
        <v>51.47058824</v>
      </c>
      <c r="E106" s="8">
        <f t="shared" si="71"/>
        <v>8.823529412</v>
      </c>
      <c r="F106" s="8">
        <f t="shared" si="71"/>
        <v>14.70588235</v>
      </c>
      <c r="G106" s="8">
        <f t="shared" si="71"/>
        <v>13.23529412</v>
      </c>
      <c r="H106" s="8">
        <f t="shared" si="71"/>
        <v>0</v>
      </c>
      <c r="I106" s="8">
        <f t="shared" si="71"/>
        <v>0</v>
      </c>
      <c r="J106" s="8">
        <f t="shared" si="71"/>
        <v>7.352941176</v>
      </c>
      <c r="K106" s="8">
        <f t="shared" si="71"/>
        <v>19.11764706</v>
      </c>
      <c r="L106" s="8">
        <f t="shared" si="71"/>
        <v>5.882352941</v>
      </c>
      <c r="M106" s="8">
        <f t="shared" si="71"/>
        <v>0</v>
      </c>
      <c r="N106" s="8">
        <f t="shared" si="71"/>
        <v>0</v>
      </c>
      <c r="O106" s="8">
        <f t="shared" si="71"/>
        <v>0</v>
      </c>
      <c r="P106" s="8">
        <f t="shared" si="71"/>
        <v>69.11764706</v>
      </c>
      <c r="Q106" s="8">
        <f t="shared" si="71"/>
        <v>50</v>
      </c>
      <c r="R106" s="8">
        <f t="shared" si="71"/>
        <v>13.23529412</v>
      </c>
      <c r="S106" s="8">
        <f t="shared" si="71"/>
        <v>0</v>
      </c>
      <c r="T106" s="8">
        <f t="shared" si="71"/>
        <v>0</v>
      </c>
      <c r="U106" s="8">
        <f t="shared" si="71"/>
        <v>7.352941176</v>
      </c>
      <c r="V106" s="8">
        <f t="shared" si="71"/>
        <v>25</v>
      </c>
      <c r="W106" s="8">
        <f t="shared" si="71"/>
        <v>95.58823529</v>
      </c>
      <c r="X106" s="8">
        <f t="shared" si="71"/>
        <v>10.29411765</v>
      </c>
      <c r="Y106" s="8">
        <f t="shared" si="71"/>
        <v>4.411764706</v>
      </c>
      <c r="Z106" s="8">
        <f t="shared" si="71"/>
        <v>2.941176471</v>
      </c>
      <c r="AA106" s="8">
        <f t="shared" si="71"/>
        <v>8.823529412</v>
      </c>
      <c r="AB106" s="8">
        <f t="shared" si="71"/>
        <v>33.82352941</v>
      </c>
      <c r="AC106" s="8">
        <f t="shared" si="71"/>
        <v>23.52941176</v>
      </c>
      <c r="AD106" s="8">
        <f t="shared" si="71"/>
        <v>29.41176471</v>
      </c>
      <c r="AE106" s="8">
        <f t="shared" si="71"/>
        <v>11.76470588</v>
      </c>
      <c r="AF106" s="12">
        <f t="shared" ref="AF106:BB106" si="72">(COUNTIF(AF$2:AF$69, "&gt;"&amp;AF37)) * (100/68)</f>
        <v>13.23529412</v>
      </c>
      <c r="AG106" s="12">
        <f t="shared" si="72"/>
        <v>35.29411765</v>
      </c>
      <c r="AH106" s="12">
        <f t="shared" si="72"/>
        <v>41.17647059</v>
      </c>
      <c r="AI106" s="12">
        <f t="shared" si="72"/>
        <v>32.35294118</v>
      </c>
      <c r="AJ106" s="12">
        <f t="shared" si="72"/>
        <v>94.11764706</v>
      </c>
      <c r="AK106" s="12">
        <f t="shared" si="72"/>
        <v>89.70588235</v>
      </c>
      <c r="AL106" s="12">
        <f t="shared" si="72"/>
        <v>60.29411765</v>
      </c>
      <c r="AM106" s="12">
        <f t="shared" si="72"/>
        <v>0</v>
      </c>
      <c r="AN106" s="12">
        <f t="shared" si="72"/>
        <v>82.35294118</v>
      </c>
      <c r="AO106" s="12">
        <f t="shared" si="72"/>
        <v>27.94117647</v>
      </c>
      <c r="AP106" s="12">
        <f t="shared" si="72"/>
        <v>86.76470588</v>
      </c>
      <c r="AQ106" s="12">
        <f t="shared" si="72"/>
        <v>94.11764706</v>
      </c>
      <c r="AR106" s="12">
        <f t="shared" si="72"/>
        <v>27.94117647</v>
      </c>
      <c r="AS106" s="12">
        <f t="shared" si="72"/>
        <v>1.470588235</v>
      </c>
      <c r="AT106" s="12">
        <f t="shared" si="72"/>
        <v>75</v>
      </c>
      <c r="AU106" s="12">
        <f t="shared" si="72"/>
        <v>69.11764706</v>
      </c>
      <c r="AV106" s="12">
        <f t="shared" si="72"/>
        <v>80.88235294</v>
      </c>
      <c r="AW106" s="12">
        <f t="shared" si="72"/>
        <v>38.23529412</v>
      </c>
      <c r="AX106" s="12">
        <f t="shared" si="72"/>
        <v>14.70588235</v>
      </c>
      <c r="AY106" s="12">
        <f t="shared" si="72"/>
        <v>55.88235294</v>
      </c>
      <c r="AZ106" s="12">
        <f t="shared" si="72"/>
        <v>10.29411765</v>
      </c>
      <c r="BA106" s="12">
        <f t="shared" si="72"/>
        <v>61.76470588</v>
      </c>
      <c r="BB106" s="12">
        <f t="shared" si="72"/>
        <v>80.88235294</v>
      </c>
    </row>
    <row r="107">
      <c r="A107" s="2" t="s">
        <v>103</v>
      </c>
      <c r="B107" s="8">
        <f t="shared" ref="B107:AE107" si="73">(COUNTIF(B$2:B$69, "&lt;"&amp;B38)) * (100/68)</f>
        <v>45.58823529</v>
      </c>
      <c r="C107" s="8">
        <f t="shared" si="73"/>
        <v>1.470588235</v>
      </c>
      <c r="D107" s="8">
        <f t="shared" si="73"/>
        <v>17.64705882</v>
      </c>
      <c r="E107" s="8">
        <f t="shared" si="73"/>
        <v>55.88235294</v>
      </c>
      <c r="F107" s="8">
        <f t="shared" si="73"/>
        <v>73.52941176</v>
      </c>
      <c r="G107" s="8">
        <f t="shared" si="73"/>
        <v>88.23529412</v>
      </c>
      <c r="H107" s="8">
        <f t="shared" si="73"/>
        <v>30.88235294</v>
      </c>
      <c r="I107" s="8">
        <f t="shared" si="73"/>
        <v>0</v>
      </c>
      <c r="J107" s="8">
        <f t="shared" si="73"/>
        <v>80.88235294</v>
      </c>
      <c r="K107" s="8">
        <f t="shared" si="73"/>
        <v>94.11764706</v>
      </c>
      <c r="L107" s="8">
        <f t="shared" si="73"/>
        <v>35.29411765</v>
      </c>
      <c r="M107" s="8">
        <f t="shared" si="73"/>
        <v>67.64705882</v>
      </c>
      <c r="N107" s="8">
        <f t="shared" si="73"/>
        <v>76.47058824</v>
      </c>
      <c r="O107" s="8">
        <f t="shared" si="73"/>
        <v>45.58823529</v>
      </c>
      <c r="P107" s="8">
        <f t="shared" si="73"/>
        <v>66.17647059</v>
      </c>
      <c r="Q107" s="8">
        <f t="shared" si="73"/>
        <v>30.88235294</v>
      </c>
      <c r="R107" s="8">
        <f t="shared" si="73"/>
        <v>58.82352941</v>
      </c>
      <c r="S107" s="8">
        <f t="shared" si="73"/>
        <v>82.35294118</v>
      </c>
      <c r="T107" s="8">
        <f t="shared" si="73"/>
        <v>20.58823529</v>
      </c>
      <c r="U107" s="8">
        <f t="shared" si="73"/>
        <v>61.76470588</v>
      </c>
      <c r="V107" s="8">
        <f t="shared" si="73"/>
        <v>83.82352941</v>
      </c>
      <c r="W107" s="8">
        <f t="shared" si="73"/>
        <v>33.82352941</v>
      </c>
      <c r="X107" s="8">
        <f t="shared" si="73"/>
        <v>45.58823529</v>
      </c>
      <c r="Y107" s="8">
        <f t="shared" si="73"/>
        <v>86.76470588</v>
      </c>
      <c r="Z107" s="8">
        <f t="shared" si="73"/>
        <v>85.29411765</v>
      </c>
      <c r="AA107" s="8">
        <f t="shared" si="73"/>
        <v>95.58823529</v>
      </c>
      <c r="AB107" s="8">
        <f t="shared" si="73"/>
        <v>17.64705882</v>
      </c>
      <c r="AC107" s="8">
        <f t="shared" si="73"/>
        <v>80.88235294</v>
      </c>
      <c r="AD107" s="8">
        <f t="shared" si="73"/>
        <v>47.05882353</v>
      </c>
      <c r="AE107" s="8">
        <f t="shared" si="73"/>
        <v>69.11764706</v>
      </c>
      <c r="AF107" s="12">
        <f t="shared" ref="AF107:BB107" si="74">(COUNTIF(AF$2:AF$69, "&gt;"&amp;AF38)) * (100/68)</f>
        <v>7.352941176</v>
      </c>
      <c r="AG107" s="12">
        <f t="shared" si="74"/>
        <v>7.352941176</v>
      </c>
      <c r="AH107" s="12">
        <f t="shared" si="74"/>
        <v>1.470588235</v>
      </c>
      <c r="AI107" s="12">
        <f t="shared" si="74"/>
        <v>30.88235294</v>
      </c>
      <c r="AJ107" s="12">
        <f t="shared" si="74"/>
        <v>25</v>
      </c>
      <c r="AK107" s="12">
        <f t="shared" si="74"/>
        <v>33.82352941</v>
      </c>
      <c r="AL107" s="12">
        <f t="shared" si="74"/>
        <v>88.23529412</v>
      </c>
      <c r="AM107" s="12">
        <f t="shared" si="74"/>
        <v>89.70588235</v>
      </c>
      <c r="AN107" s="12">
        <f t="shared" si="74"/>
        <v>0</v>
      </c>
      <c r="AO107" s="12">
        <f t="shared" si="74"/>
        <v>1.470588235</v>
      </c>
      <c r="AP107" s="12">
        <f t="shared" si="74"/>
        <v>0</v>
      </c>
      <c r="AQ107" s="12">
        <f t="shared" si="74"/>
        <v>4.411764706</v>
      </c>
      <c r="AR107" s="12">
        <f t="shared" si="74"/>
        <v>38.23529412</v>
      </c>
      <c r="AS107" s="12">
        <f t="shared" si="74"/>
        <v>0</v>
      </c>
      <c r="AT107" s="12">
        <f t="shared" si="74"/>
        <v>86.76470588</v>
      </c>
      <c r="AU107" s="12">
        <f t="shared" si="74"/>
        <v>89.70588235</v>
      </c>
      <c r="AV107" s="12">
        <f t="shared" si="74"/>
        <v>10.29411765</v>
      </c>
      <c r="AW107" s="12">
        <f t="shared" si="74"/>
        <v>25</v>
      </c>
      <c r="AX107" s="12">
        <f t="shared" si="74"/>
        <v>7.352941176</v>
      </c>
      <c r="AY107" s="12">
        <f t="shared" si="74"/>
        <v>57.35294118</v>
      </c>
      <c r="AZ107" s="12">
        <f t="shared" si="74"/>
        <v>54.41176471</v>
      </c>
      <c r="BA107" s="12">
        <f t="shared" si="74"/>
        <v>38.23529412</v>
      </c>
      <c r="BB107" s="12">
        <f t="shared" si="74"/>
        <v>4.411764706</v>
      </c>
    </row>
    <row r="108">
      <c r="A108" s="2" t="s">
        <v>70</v>
      </c>
      <c r="B108" s="8">
        <f t="shared" ref="B108:AE108" si="75">(COUNTIF(B$2:B$69, "&lt;"&amp;B39)) * (100/68)</f>
        <v>45.58823529</v>
      </c>
      <c r="C108" s="8">
        <f t="shared" si="75"/>
        <v>10.29411765</v>
      </c>
      <c r="D108" s="8">
        <f t="shared" si="75"/>
        <v>8.823529412</v>
      </c>
      <c r="E108" s="8">
        <f t="shared" si="75"/>
        <v>57.35294118</v>
      </c>
      <c r="F108" s="8">
        <f t="shared" si="75"/>
        <v>83.82352941</v>
      </c>
      <c r="G108" s="8">
        <f t="shared" si="75"/>
        <v>13.23529412</v>
      </c>
      <c r="H108" s="8">
        <f t="shared" si="75"/>
        <v>67.64705882</v>
      </c>
      <c r="I108" s="8">
        <f t="shared" si="75"/>
        <v>0</v>
      </c>
      <c r="J108" s="8">
        <f t="shared" si="75"/>
        <v>26.47058824</v>
      </c>
      <c r="K108" s="8">
        <f t="shared" si="75"/>
        <v>51.47058824</v>
      </c>
      <c r="L108" s="8">
        <f t="shared" si="75"/>
        <v>13.23529412</v>
      </c>
      <c r="M108" s="8">
        <f t="shared" si="75"/>
        <v>57.35294118</v>
      </c>
      <c r="N108" s="8">
        <f t="shared" si="75"/>
        <v>66.17647059</v>
      </c>
      <c r="O108" s="8">
        <f t="shared" si="75"/>
        <v>30.88235294</v>
      </c>
      <c r="P108" s="8">
        <f t="shared" si="75"/>
        <v>17.64705882</v>
      </c>
      <c r="Q108" s="8">
        <f t="shared" si="75"/>
        <v>5.882352941</v>
      </c>
      <c r="R108" s="8">
        <f t="shared" si="75"/>
        <v>25</v>
      </c>
      <c r="S108" s="8">
        <f t="shared" si="75"/>
        <v>76.47058824</v>
      </c>
      <c r="T108" s="8">
        <f t="shared" si="75"/>
        <v>25</v>
      </c>
      <c r="U108" s="8">
        <f t="shared" si="75"/>
        <v>58.82352941</v>
      </c>
      <c r="V108" s="8">
        <f t="shared" si="75"/>
        <v>36.76470588</v>
      </c>
      <c r="W108" s="8">
        <f t="shared" si="75"/>
        <v>70.58823529</v>
      </c>
      <c r="X108" s="8">
        <f t="shared" si="75"/>
        <v>91.17647059</v>
      </c>
      <c r="Y108" s="8">
        <f t="shared" si="75"/>
        <v>26.47058824</v>
      </c>
      <c r="Z108" s="8">
        <f t="shared" si="75"/>
        <v>36.76470588</v>
      </c>
      <c r="AA108" s="8">
        <f t="shared" si="75"/>
        <v>52.94117647</v>
      </c>
      <c r="AB108" s="8">
        <f t="shared" si="75"/>
        <v>17.64705882</v>
      </c>
      <c r="AC108" s="8">
        <f t="shared" si="75"/>
        <v>30.88235294</v>
      </c>
      <c r="AD108" s="8">
        <f t="shared" si="75"/>
        <v>91.17647059</v>
      </c>
      <c r="AE108" s="8">
        <f t="shared" si="75"/>
        <v>60.29411765</v>
      </c>
      <c r="AF108" s="12">
        <f t="shared" ref="AF108:BB108" si="76">(COUNTIF(AF$2:AF$69, "&gt;"&amp;AF39)) * (100/68)</f>
        <v>13.23529412</v>
      </c>
      <c r="AG108" s="12">
        <f t="shared" si="76"/>
        <v>16.17647059</v>
      </c>
      <c r="AH108" s="12">
        <f t="shared" si="76"/>
        <v>60.29411765</v>
      </c>
      <c r="AI108" s="12">
        <f t="shared" si="76"/>
        <v>55.88235294</v>
      </c>
      <c r="AJ108" s="12">
        <f t="shared" si="76"/>
        <v>30.88235294</v>
      </c>
      <c r="AK108" s="12">
        <f t="shared" si="76"/>
        <v>25</v>
      </c>
      <c r="AL108" s="12">
        <f t="shared" si="76"/>
        <v>26.47058824</v>
      </c>
      <c r="AM108" s="12">
        <f t="shared" si="76"/>
        <v>2.941176471</v>
      </c>
      <c r="AN108" s="12">
        <f t="shared" si="76"/>
        <v>76.47058824</v>
      </c>
      <c r="AO108" s="12">
        <f t="shared" si="76"/>
        <v>80.88235294</v>
      </c>
      <c r="AP108" s="12">
        <f t="shared" si="76"/>
        <v>52.94117647</v>
      </c>
      <c r="AQ108" s="12">
        <f t="shared" si="76"/>
        <v>63.23529412</v>
      </c>
      <c r="AR108" s="12">
        <f t="shared" si="76"/>
        <v>91.17647059</v>
      </c>
      <c r="AS108" s="12">
        <f t="shared" si="76"/>
        <v>94.11764706</v>
      </c>
      <c r="AT108" s="12">
        <f t="shared" si="76"/>
        <v>1.470588235</v>
      </c>
      <c r="AU108" s="12">
        <f t="shared" si="76"/>
        <v>1.470588235</v>
      </c>
      <c r="AV108" s="12">
        <f t="shared" si="76"/>
        <v>48.52941176</v>
      </c>
      <c r="AW108" s="12">
        <f t="shared" si="76"/>
        <v>11.76470588</v>
      </c>
      <c r="AX108" s="12">
        <f t="shared" si="76"/>
        <v>70.58823529</v>
      </c>
      <c r="AY108" s="12">
        <f t="shared" si="76"/>
        <v>10.29411765</v>
      </c>
      <c r="AZ108" s="12">
        <f t="shared" si="76"/>
        <v>47.05882353</v>
      </c>
      <c r="BA108" s="12">
        <f t="shared" si="76"/>
        <v>51.47058824</v>
      </c>
      <c r="BB108" s="12">
        <f t="shared" si="76"/>
        <v>58.82352941</v>
      </c>
    </row>
    <row r="109">
      <c r="A109" s="2" t="s">
        <v>71</v>
      </c>
      <c r="B109" s="8">
        <f t="shared" ref="B109:AE109" si="77">(COUNTIF(B$2:B$69, "&lt;"&amp;B40)) * (100/68)</f>
        <v>45.58823529</v>
      </c>
      <c r="C109" s="8">
        <f t="shared" si="77"/>
        <v>52.94117647</v>
      </c>
      <c r="D109" s="8">
        <f t="shared" si="77"/>
        <v>66.17647059</v>
      </c>
      <c r="E109" s="8">
        <f t="shared" si="77"/>
        <v>39.70588235</v>
      </c>
      <c r="F109" s="8">
        <f t="shared" si="77"/>
        <v>36.76470588</v>
      </c>
      <c r="G109" s="8">
        <f t="shared" si="77"/>
        <v>91.17647059</v>
      </c>
      <c r="H109" s="8">
        <f t="shared" si="77"/>
        <v>75</v>
      </c>
      <c r="I109" s="8">
        <f t="shared" si="77"/>
        <v>0</v>
      </c>
      <c r="J109" s="8">
        <f t="shared" si="77"/>
        <v>88.23529412</v>
      </c>
      <c r="K109" s="8">
        <f t="shared" si="77"/>
        <v>63.23529412</v>
      </c>
      <c r="L109" s="8">
        <f t="shared" si="77"/>
        <v>88.23529412</v>
      </c>
      <c r="M109" s="8">
        <f t="shared" si="77"/>
        <v>86.76470588</v>
      </c>
      <c r="N109" s="8">
        <f t="shared" si="77"/>
        <v>72.05882353</v>
      </c>
      <c r="O109" s="8">
        <f t="shared" si="77"/>
        <v>82.35294118</v>
      </c>
      <c r="P109" s="8">
        <f t="shared" si="77"/>
        <v>44.11764706</v>
      </c>
      <c r="Q109" s="8">
        <f t="shared" si="77"/>
        <v>70.58823529</v>
      </c>
      <c r="R109" s="8">
        <f t="shared" si="77"/>
        <v>94.11764706</v>
      </c>
      <c r="S109" s="8">
        <f t="shared" si="77"/>
        <v>45.58823529</v>
      </c>
      <c r="T109" s="8">
        <f t="shared" si="77"/>
        <v>17.64705882</v>
      </c>
      <c r="U109" s="8">
        <f t="shared" si="77"/>
        <v>25</v>
      </c>
      <c r="V109" s="8">
        <f t="shared" si="77"/>
        <v>58.82352941</v>
      </c>
      <c r="W109" s="8">
        <f t="shared" si="77"/>
        <v>60.29411765</v>
      </c>
      <c r="X109" s="8">
        <f t="shared" si="77"/>
        <v>41.17647059</v>
      </c>
      <c r="Y109" s="8">
        <f t="shared" si="77"/>
        <v>80.88235294</v>
      </c>
      <c r="Z109" s="8">
        <f t="shared" si="77"/>
        <v>80.88235294</v>
      </c>
      <c r="AA109" s="8">
        <f t="shared" si="77"/>
        <v>57.35294118</v>
      </c>
      <c r="AB109" s="8">
        <f t="shared" si="77"/>
        <v>75</v>
      </c>
      <c r="AC109" s="8">
        <f t="shared" si="77"/>
        <v>86.76470588</v>
      </c>
      <c r="AD109" s="8">
        <f t="shared" si="77"/>
        <v>60.29411765</v>
      </c>
      <c r="AE109" s="8">
        <f t="shared" si="77"/>
        <v>60.29411765</v>
      </c>
      <c r="AF109" s="12">
        <f t="shared" ref="AF109:BB109" si="78">(COUNTIF(AF$2:AF$69, "&gt;"&amp;AF40)) * (100/68)</f>
        <v>66.17647059</v>
      </c>
      <c r="AG109" s="12">
        <f t="shared" si="78"/>
        <v>50</v>
      </c>
      <c r="AH109" s="12">
        <f t="shared" si="78"/>
        <v>4.411764706</v>
      </c>
      <c r="AI109" s="12">
        <f t="shared" si="78"/>
        <v>55.88235294</v>
      </c>
      <c r="AJ109" s="12">
        <f t="shared" si="78"/>
        <v>45.58823529</v>
      </c>
      <c r="AK109" s="12">
        <f t="shared" si="78"/>
        <v>64.70588235</v>
      </c>
      <c r="AL109" s="12">
        <f t="shared" si="78"/>
        <v>63.23529412</v>
      </c>
      <c r="AM109" s="12">
        <f t="shared" si="78"/>
        <v>91.17647059</v>
      </c>
      <c r="AN109" s="12">
        <f t="shared" si="78"/>
        <v>2.941176471</v>
      </c>
      <c r="AO109" s="12">
        <f t="shared" si="78"/>
        <v>5.882352941</v>
      </c>
      <c r="AP109" s="12">
        <f t="shared" si="78"/>
        <v>8.823529412</v>
      </c>
      <c r="AQ109" s="12">
        <f t="shared" si="78"/>
        <v>5.882352941</v>
      </c>
      <c r="AR109" s="12">
        <f t="shared" si="78"/>
        <v>14.70588235</v>
      </c>
      <c r="AS109" s="12">
        <f t="shared" si="78"/>
        <v>33.82352941</v>
      </c>
      <c r="AT109" s="12">
        <f t="shared" si="78"/>
        <v>77.94117647</v>
      </c>
      <c r="AU109" s="12">
        <f t="shared" si="78"/>
        <v>88.23529412</v>
      </c>
      <c r="AV109" s="12">
        <f t="shared" si="78"/>
        <v>80.88235294</v>
      </c>
      <c r="AW109" s="12">
        <f t="shared" si="78"/>
        <v>69.11764706</v>
      </c>
      <c r="AX109" s="12">
        <f t="shared" si="78"/>
        <v>11.76470588</v>
      </c>
      <c r="AY109" s="12">
        <f t="shared" si="78"/>
        <v>50</v>
      </c>
      <c r="AZ109" s="12">
        <f t="shared" si="78"/>
        <v>61.76470588</v>
      </c>
      <c r="BA109" s="12">
        <f t="shared" si="78"/>
        <v>94.11764706</v>
      </c>
      <c r="BB109" s="12">
        <f t="shared" si="78"/>
        <v>11.76470588</v>
      </c>
    </row>
    <row r="110">
      <c r="A110" s="2" t="s">
        <v>104</v>
      </c>
      <c r="B110" s="8">
        <f t="shared" ref="B110:AE110" si="79">(COUNTIF(B$2:B$69, "&lt;"&amp;B41)) * (100/68)</f>
        <v>0</v>
      </c>
      <c r="C110" s="8">
        <f t="shared" si="79"/>
        <v>72.05882353</v>
      </c>
      <c r="D110" s="8">
        <f t="shared" si="79"/>
        <v>66.17647059</v>
      </c>
      <c r="E110" s="8">
        <f t="shared" si="79"/>
        <v>26.47058824</v>
      </c>
      <c r="F110" s="8">
        <f t="shared" si="79"/>
        <v>26.47058824</v>
      </c>
      <c r="G110" s="8">
        <f t="shared" si="79"/>
        <v>55.88235294</v>
      </c>
      <c r="H110" s="8">
        <f t="shared" si="79"/>
        <v>0</v>
      </c>
      <c r="I110" s="8">
        <f t="shared" si="79"/>
        <v>0</v>
      </c>
      <c r="J110" s="8">
        <f t="shared" si="79"/>
        <v>54.41176471</v>
      </c>
      <c r="K110" s="8">
        <f t="shared" si="79"/>
        <v>42.64705882</v>
      </c>
      <c r="L110" s="8">
        <f t="shared" si="79"/>
        <v>72.05882353</v>
      </c>
      <c r="M110" s="8">
        <f t="shared" si="79"/>
        <v>58.82352941</v>
      </c>
      <c r="N110" s="8">
        <f t="shared" si="79"/>
        <v>51.47058824</v>
      </c>
      <c r="O110" s="8">
        <f t="shared" si="79"/>
        <v>51.47058824</v>
      </c>
      <c r="P110" s="8">
        <f t="shared" si="79"/>
        <v>63.23529412</v>
      </c>
      <c r="Q110" s="8">
        <f t="shared" si="79"/>
        <v>82.35294118</v>
      </c>
      <c r="R110" s="8">
        <f t="shared" si="79"/>
        <v>91.17647059</v>
      </c>
      <c r="S110" s="8">
        <f t="shared" si="79"/>
        <v>7.352941176</v>
      </c>
      <c r="T110" s="8">
        <f t="shared" si="79"/>
        <v>89.70588235</v>
      </c>
      <c r="U110" s="8">
        <f t="shared" si="79"/>
        <v>42.64705882</v>
      </c>
      <c r="V110" s="8">
        <f t="shared" si="79"/>
        <v>25</v>
      </c>
      <c r="W110" s="8">
        <f t="shared" si="79"/>
        <v>13.23529412</v>
      </c>
      <c r="X110" s="8">
        <f t="shared" si="79"/>
        <v>10.29411765</v>
      </c>
      <c r="Y110" s="8">
        <f t="shared" si="79"/>
        <v>47.05882353</v>
      </c>
      <c r="Z110" s="8">
        <f t="shared" si="79"/>
        <v>47.05882353</v>
      </c>
      <c r="AA110" s="8">
        <f t="shared" si="79"/>
        <v>30.88235294</v>
      </c>
      <c r="AB110" s="8">
        <f t="shared" si="79"/>
        <v>63.23529412</v>
      </c>
      <c r="AC110" s="8">
        <f t="shared" si="79"/>
        <v>20.58823529</v>
      </c>
      <c r="AD110" s="8">
        <f t="shared" si="79"/>
        <v>4.411764706</v>
      </c>
      <c r="AE110" s="8">
        <f t="shared" si="79"/>
        <v>4.411764706</v>
      </c>
      <c r="AF110" s="12">
        <f t="shared" ref="AF110:BB110" si="80">(COUNTIF(AF$2:AF$69, "&gt;"&amp;AF41)) * (100/68)</f>
        <v>66.17647059</v>
      </c>
      <c r="AG110" s="12">
        <f t="shared" si="80"/>
        <v>50</v>
      </c>
      <c r="AH110" s="12">
        <f t="shared" si="80"/>
        <v>88.23529412</v>
      </c>
      <c r="AI110" s="12">
        <f t="shared" si="80"/>
        <v>44.11764706</v>
      </c>
      <c r="AJ110" s="12">
        <f t="shared" si="80"/>
        <v>76.47058824</v>
      </c>
      <c r="AK110" s="12">
        <f t="shared" si="80"/>
        <v>85.29411765</v>
      </c>
      <c r="AL110" s="12">
        <f t="shared" si="80"/>
        <v>80.88235294</v>
      </c>
      <c r="AM110" s="12">
        <f t="shared" si="80"/>
        <v>86.76470588</v>
      </c>
      <c r="AN110" s="12">
        <f t="shared" si="80"/>
        <v>66.17647059</v>
      </c>
      <c r="AO110" s="12">
        <f t="shared" si="80"/>
        <v>77.94117647</v>
      </c>
      <c r="AP110" s="12">
        <f t="shared" si="80"/>
        <v>67.64705882</v>
      </c>
      <c r="AQ110" s="12">
        <f t="shared" si="80"/>
        <v>57.35294118</v>
      </c>
      <c r="AR110" s="12">
        <f t="shared" si="80"/>
        <v>50</v>
      </c>
      <c r="AS110" s="12">
        <f t="shared" si="80"/>
        <v>80.88235294</v>
      </c>
      <c r="AT110" s="12">
        <f t="shared" si="80"/>
        <v>86.76470588</v>
      </c>
      <c r="AU110" s="12">
        <f t="shared" si="80"/>
        <v>77.94117647</v>
      </c>
      <c r="AV110" s="12">
        <f t="shared" si="80"/>
        <v>23.52941176</v>
      </c>
      <c r="AW110" s="12">
        <f t="shared" si="80"/>
        <v>60.29411765</v>
      </c>
      <c r="AX110" s="12">
        <f t="shared" si="80"/>
        <v>88.23529412</v>
      </c>
      <c r="AY110" s="12">
        <f t="shared" si="80"/>
        <v>79.41176471</v>
      </c>
      <c r="AZ110" s="12">
        <f t="shared" si="80"/>
        <v>73.52941176</v>
      </c>
      <c r="BA110" s="12">
        <f t="shared" si="80"/>
        <v>64.70588235</v>
      </c>
      <c r="BB110" s="12">
        <f t="shared" si="80"/>
        <v>77.94117647</v>
      </c>
    </row>
    <row r="111">
      <c r="A111" s="2" t="s">
        <v>72</v>
      </c>
      <c r="B111" s="8">
        <f t="shared" ref="B111:AE111" si="81">(COUNTIF(B$2:B$69, "&lt;"&amp;B42)) * (100/68)</f>
        <v>45.58823529</v>
      </c>
      <c r="C111" s="8">
        <f t="shared" si="81"/>
        <v>26.47058824</v>
      </c>
      <c r="D111" s="8">
        <f t="shared" si="81"/>
        <v>32.35294118</v>
      </c>
      <c r="E111" s="8">
        <f t="shared" si="81"/>
        <v>67.64705882</v>
      </c>
      <c r="F111" s="8">
        <f t="shared" si="81"/>
        <v>80.88235294</v>
      </c>
      <c r="G111" s="8">
        <f t="shared" si="81"/>
        <v>42.64705882</v>
      </c>
      <c r="H111" s="8">
        <f t="shared" si="81"/>
        <v>88.23529412</v>
      </c>
      <c r="I111" s="8">
        <f t="shared" si="81"/>
        <v>0</v>
      </c>
      <c r="J111" s="8">
        <f t="shared" si="81"/>
        <v>80.88235294</v>
      </c>
      <c r="K111" s="8">
        <f t="shared" si="81"/>
        <v>47.05882353</v>
      </c>
      <c r="L111" s="8">
        <f t="shared" si="81"/>
        <v>91.17647059</v>
      </c>
      <c r="M111" s="8">
        <f t="shared" si="81"/>
        <v>97.05882353</v>
      </c>
      <c r="N111" s="8">
        <f t="shared" si="81"/>
        <v>94.11764706</v>
      </c>
      <c r="O111" s="8">
        <f t="shared" si="81"/>
        <v>60.29411765</v>
      </c>
      <c r="P111" s="8">
        <f t="shared" si="81"/>
        <v>7.352941176</v>
      </c>
      <c r="Q111" s="8">
        <f t="shared" si="81"/>
        <v>76.47058824</v>
      </c>
      <c r="R111" s="8">
        <f t="shared" si="81"/>
        <v>30.88235294</v>
      </c>
      <c r="S111" s="8">
        <f t="shared" si="81"/>
        <v>23.52941176</v>
      </c>
      <c r="T111" s="8">
        <f t="shared" si="81"/>
        <v>77.94117647</v>
      </c>
      <c r="U111" s="8">
        <f t="shared" si="81"/>
        <v>48.52941176</v>
      </c>
      <c r="V111" s="8">
        <f t="shared" si="81"/>
        <v>69.11764706</v>
      </c>
      <c r="W111" s="8">
        <f t="shared" si="81"/>
        <v>17.64705882</v>
      </c>
      <c r="X111" s="8">
        <f t="shared" si="81"/>
        <v>86.76470588</v>
      </c>
      <c r="Y111" s="8">
        <f t="shared" si="81"/>
        <v>41.17647059</v>
      </c>
      <c r="Z111" s="8">
        <f t="shared" si="81"/>
        <v>76.47058824</v>
      </c>
      <c r="AA111" s="8">
        <f t="shared" si="81"/>
        <v>48.52941176</v>
      </c>
      <c r="AB111" s="8">
        <f t="shared" si="81"/>
        <v>75</v>
      </c>
      <c r="AC111" s="8">
        <f t="shared" si="81"/>
        <v>30.88235294</v>
      </c>
      <c r="AD111" s="8">
        <f t="shared" si="81"/>
        <v>72.05882353</v>
      </c>
      <c r="AE111" s="8">
        <f t="shared" si="81"/>
        <v>57.35294118</v>
      </c>
      <c r="AF111" s="12">
        <f t="shared" ref="AF111:BB111" si="82">(COUNTIF(AF$2:AF$69, "&gt;"&amp;AF42)) * (100/68)</f>
        <v>26.47058824</v>
      </c>
      <c r="AG111" s="12">
        <f t="shared" si="82"/>
        <v>16.17647059</v>
      </c>
      <c r="AH111" s="12">
        <f t="shared" si="82"/>
        <v>35.29411765</v>
      </c>
      <c r="AI111" s="12">
        <f t="shared" si="82"/>
        <v>98.52941176</v>
      </c>
      <c r="AJ111" s="12">
        <f t="shared" si="82"/>
        <v>80.88235294</v>
      </c>
      <c r="AK111" s="12">
        <f t="shared" si="82"/>
        <v>72.05882353</v>
      </c>
      <c r="AL111" s="12">
        <f t="shared" si="82"/>
        <v>55.88235294</v>
      </c>
      <c r="AM111" s="12">
        <f t="shared" si="82"/>
        <v>36.76470588</v>
      </c>
      <c r="AN111" s="12">
        <f t="shared" si="82"/>
        <v>50</v>
      </c>
      <c r="AO111" s="12">
        <f t="shared" si="82"/>
        <v>73.52941176</v>
      </c>
      <c r="AP111" s="12">
        <f t="shared" si="82"/>
        <v>72.05882353</v>
      </c>
      <c r="AQ111" s="12">
        <f t="shared" si="82"/>
        <v>82.35294118</v>
      </c>
      <c r="AR111" s="12">
        <f t="shared" si="82"/>
        <v>23.52941176</v>
      </c>
      <c r="AS111" s="12">
        <f t="shared" si="82"/>
        <v>44.11764706</v>
      </c>
      <c r="AT111" s="12">
        <f t="shared" si="82"/>
        <v>41.17647059</v>
      </c>
      <c r="AU111" s="12">
        <f t="shared" si="82"/>
        <v>38.23529412</v>
      </c>
      <c r="AV111" s="12">
        <f t="shared" si="82"/>
        <v>51.47058824</v>
      </c>
      <c r="AW111" s="12">
        <f t="shared" si="82"/>
        <v>35.29411765</v>
      </c>
      <c r="AX111" s="12">
        <f t="shared" si="82"/>
        <v>52.94117647</v>
      </c>
      <c r="AY111" s="12">
        <f t="shared" si="82"/>
        <v>29.41176471</v>
      </c>
      <c r="AZ111" s="12">
        <f t="shared" si="82"/>
        <v>86.76470588</v>
      </c>
      <c r="BA111" s="12">
        <f t="shared" si="82"/>
        <v>77.94117647</v>
      </c>
      <c r="BB111" s="12">
        <f t="shared" si="82"/>
        <v>41.17647059</v>
      </c>
    </row>
    <row r="112">
      <c r="A112" s="2" t="s">
        <v>105</v>
      </c>
      <c r="B112" s="8">
        <f t="shared" ref="B112:AE112" si="83">(COUNTIF(B$2:B$69, "&lt;"&amp;B43)) * (100/68)</f>
        <v>0</v>
      </c>
      <c r="C112" s="8">
        <f t="shared" si="83"/>
        <v>83.82352941</v>
      </c>
      <c r="D112" s="8">
        <f t="shared" si="83"/>
        <v>66.17647059</v>
      </c>
      <c r="E112" s="8">
        <f t="shared" si="83"/>
        <v>25</v>
      </c>
      <c r="F112" s="8">
        <f t="shared" si="83"/>
        <v>25</v>
      </c>
      <c r="G112" s="8">
        <f t="shared" si="83"/>
        <v>45.58823529</v>
      </c>
      <c r="H112" s="8">
        <f t="shared" si="83"/>
        <v>0</v>
      </c>
      <c r="I112" s="8">
        <f t="shared" si="83"/>
        <v>0</v>
      </c>
      <c r="J112" s="8">
        <f t="shared" si="83"/>
        <v>55.88235294</v>
      </c>
      <c r="K112" s="8">
        <f t="shared" si="83"/>
        <v>77.94117647</v>
      </c>
      <c r="L112" s="8">
        <f t="shared" si="83"/>
        <v>35.29411765</v>
      </c>
      <c r="M112" s="8">
        <f t="shared" si="83"/>
        <v>61.76470588</v>
      </c>
      <c r="N112" s="8">
        <f t="shared" si="83"/>
        <v>57.35294118</v>
      </c>
      <c r="O112" s="8">
        <f t="shared" si="83"/>
        <v>54.41176471</v>
      </c>
      <c r="P112" s="8">
        <f t="shared" si="83"/>
        <v>58.82352941</v>
      </c>
      <c r="Q112" s="8">
        <f t="shared" si="83"/>
        <v>20.58823529</v>
      </c>
      <c r="R112" s="8">
        <f t="shared" si="83"/>
        <v>48.52941176</v>
      </c>
      <c r="S112" s="8">
        <f t="shared" si="83"/>
        <v>57.35294118</v>
      </c>
      <c r="T112" s="8">
        <f t="shared" si="83"/>
        <v>29.41176471</v>
      </c>
      <c r="U112" s="8">
        <f t="shared" si="83"/>
        <v>35.29411765</v>
      </c>
      <c r="V112" s="8">
        <f t="shared" si="83"/>
        <v>4.411764706</v>
      </c>
      <c r="W112" s="8">
        <f t="shared" si="83"/>
        <v>92.64705882</v>
      </c>
      <c r="X112" s="8">
        <f t="shared" si="83"/>
        <v>64.70588235</v>
      </c>
      <c r="Y112" s="8">
        <f t="shared" si="83"/>
        <v>61.76470588</v>
      </c>
      <c r="Z112" s="8">
        <f t="shared" si="83"/>
        <v>20.58823529</v>
      </c>
      <c r="AA112" s="8">
        <f t="shared" si="83"/>
        <v>14.70588235</v>
      </c>
      <c r="AB112" s="8">
        <f t="shared" si="83"/>
        <v>75</v>
      </c>
      <c r="AC112" s="8">
        <f t="shared" si="83"/>
        <v>55.88235294</v>
      </c>
      <c r="AD112" s="8">
        <f t="shared" si="83"/>
        <v>76.47058824</v>
      </c>
      <c r="AE112" s="8">
        <f t="shared" si="83"/>
        <v>26.47058824</v>
      </c>
      <c r="AF112" s="12">
        <f t="shared" ref="AF112:BB112" si="84">(COUNTIF(AF$2:AF$69, "&gt;"&amp;AF43)) * (100/68)</f>
        <v>82.35294118</v>
      </c>
      <c r="AG112" s="12">
        <f t="shared" si="84"/>
        <v>70.58823529</v>
      </c>
      <c r="AH112" s="12">
        <f t="shared" si="84"/>
        <v>85.29411765</v>
      </c>
      <c r="AI112" s="12">
        <f t="shared" si="84"/>
        <v>32.35294118</v>
      </c>
      <c r="AJ112" s="12">
        <f t="shared" si="84"/>
        <v>50</v>
      </c>
      <c r="AK112" s="12">
        <f t="shared" si="84"/>
        <v>51.47058824</v>
      </c>
      <c r="AL112" s="12">
        <f t="shared" si="84"/>
        <v>60.29411765</v>
      </c>
      <c r="AM112" s="12">
        <f t="shared" si="84"/>
        <v>8.823529412</v>
      </c>
      <c r="AN112" s="12">
        <f t="shared" si="84"/>
        <v>86.76470588</v>
      </c>
      <c r="AO112" s="12">
        <f t="shared" si="84"/>
        <v>88.23529412</v>
      </c>
      <c r="AP112" s="12">
        <f t="shared" si="84"/>
        <v>86.76470588</v>
      </c>
      <c r="AQ112" s="12">
        <f t="shared" si="84"/>
        <v>66.17647059</v>
      </c>
      <c r="AR112" s="12">
        <f t="shared" si="84"/>
        <v>39.70588235</v>
      </c>
      <c r="AS112" s="12">
        <f t="shared" si="84"/>
        <v>73.52941176</v>
      </c>
      <c r="AT112" s="12">
        <f t="shared" si="84"/>
        <v>13.23529412</v>
      </c>
      <c r="AU112" s="12">
        <f t="shared" si="84"/>
        <v>13.23529412</v>
      </c>
      <c r="AV112" s="12">
        <f t="shared" si="84"/>
        <v>29.41176471</v>
      </c>
      <c r="AW112" s="12">
        <f t="shared" si="84"/>
        <v>19.11764706</v>
      </c>
      <c r="AX112" s="12">
        <f t="shared" si="84"/>
        <v>66.17647059</v>
      </c>
      <c r="AY112" s="12">
        <f t="shared" si="84"/>
        <v>75</v>
      </c>
      <c r="AZ112" s="12">
        <f t="shared" si="84"/>
        <v>7.352941176</v>
      </c>
      <c r="BA112" s="12">
        <f t="shared" si="84"/>
        <v>25</v>
      </c>
      <c r="BB112" s="12">
        <f t="shared" si="84"/>
        <v>67.64705882</v>
      </c>
    </row>
    <row r="113">
      <c r="A113" s="2" t="s">
        <v>106</v>
      </c>
      <c r="B113" s="8">
        <f t="shared" ref="B113:AE113" si="85">(COUNTIF(B$2:B$69, "&lt;"&amp;B44)) * (100/68)</f>
        <v>45.58823529</v>
      </c>
      <c r="C113" s="8">
        <f t="shared" si="85"/>
        <v>1.470588235</v>
      </c>
      <c r="D113" s="8">
        <f t="shared" si="85"/>
        <v>5.882352941</v>
      </c>
      <c r="E113" s="8">
        <f t="shared" si="85"/>
        <v>75</v>
      </c>
      <c r="F113" s="8">
        <f t="shared" si="85"/>
        <v>91.17647059</v>
      </c>
      <c r="G113" s="8">
        <f t="shared" si="85"/>
        <v>5.882352941</v>
      </c>
      <c r="H113" s="8">
        <f t="shared" si="85"/>
        <v>0</v>
      </c>
      <c r="I113" s="8">
        <f t="shared" si="85"/>
        <v>0</v>
      </c>
      <c r="J113" s="8">
        <f t="shared" si="85"/>
        <v>20.58823529</v>
      </c>
      <c r="K113" s="8">
        <f t="shared" si="85"/>
        <v>23.52941176</v>
      </c>
      <c r="L113" s="8">
        <f t="shared" si="85"/>
        <v>23.52941176</v>
      </c>
      <c r="M113" s="8">
        <f t="shared" si="85"/>
        <v>51.47058824</v>
      </c>
      <c r="N113" s="8">
        <f t="shared" si="85"/>
        <v>63.23529412</v>
      </c>
      <c r="O113" s="8">
        <f t="shared" si="85"/>
        <v>19.11764706</v>
      </c>
      <c r="P113" s="8">
        <f t="shared" si="85"/>
        <v>17.64705882</v>
      </c>
      <c r="Q113" s="8">
        <f t="shared" si="85"/>
        <v>26.47058824</v>
      </c>
      <c r="R113" s="8">
        <f t="shared" si="85"/>
        <v>5.882352941</v>
      </c>
      <c r="S113" s="8">
        <f t="shared" si="85"/>
        <v>67.64705882</v>
      </c>
      <c r="T113" s="8">
        <f t="shared" si="85"/>
        <v>2.941176471</v>
      </c>
      <c r="U113" s="8">
        <f t="shared" si="85"/>
        <v>13.23529412</v>
      </c>
      <c r="V113" s="8">
        <f t="shared" si="85"/>
        <v>35.29411765</v>
      </c>
      <c r="W113" s="8">
        <f t="shared" si="85"/>
        <v>85.29411765</v>
      </c>
      <c r="X113" s="8">
        <f t="shared" si="85"/>
        <v>17.64705882</v>
      </c>
      <c r="Y113" s="8">
        <f t="shared" si="85"/>
        <v>5.882352941</v>
      </c>
      <c r="Z113" s="8">
        <f t="shared" si="85"/>
        <v>0</v>
      </c>
      <c r="AA113" s="8">
        <f t="shared" si="85"/>
        <v>0</v>
      </c>
      <c r="AB113" s="8">
        <f t="shared" si="85"/>
        <v>80.88235294</v>
      </c>
      <c r="AC113" s="8">
        <f t="shared" si="85"/>
        <v>51.47058824</v>
      </c>
      <c r="AD113" s="8">
        <f t="shared" si="85"/>
        <v>7.352941176</v>
      </c>
      <c r="AE113" s="8">
        <f t="shared" si="85"/>
        <v>35.29411765</v>
      </c>
      <c r="AF113" s="12">
        <f t="shared" ref="AF113:BB113" si="86">(COUNTIF(AF$2:AF$69, "&gt;"&amp;AF44)) * (100/68)</f>
        <v>7.352941176</v>
      </c>
      <c r="AG113" s="12">
        <f t="shared" si="86"/>
        <v>7.352941176</v>
      </c>
      <c r="AH113" s="12">
        <f t="shared" si="86"/>
        <v>80.88235294</v>
      </c>
      <c r="AI113" s="12">
        <f t="shared" si="86"/>
        <v>73.52941176</v>
      </c>
      <c r="AJ113" s="12">
        <f t="shared" si="86"/>
        <v>95.58823529</v>
      </c>
      <c r="AK113" s="12">
        <f t="shared" si="86"/>
        <v>95.58823529</v>
      </c>
      <c r="AL113" s="12">
        <f t="shared" si="86"/>
        <v>11.76470588</v>
      </c>
      <c r="AM113" s="12">
        <f t="shared" si="86"/>
        <v>4.411764706</v>
      </c>
      <c r="AN113" s="12">
        <f t="shared" si="86"/>
        <v>95.58823529</v>
      </c>
      <c r="AO113" s="12">
        <f t="shared" si="86"/>
        <v>42.64705882</v>
      </c>
      <c r="AP113" s="12">
        <f t="shared" si="86"/>
        <v>97.05882353</v>
      </c>
      <c r="AQ113" s="12">
        <f t="shared" si="86"/>
        <v>23.52941176</v>
      </c>
      <c r="AR113" s="12">
        <f t="shared" si="86"/>
        <v>13.23529412</v>
      </c>
      <c r="AS113" s="12">
        <f t="shared" si="86"/>
        <v>29.41176471</v>
      </c>
      <c r="AT113" s="12">
        <f t="shared" si="86"/>
        <v>20.58823529</v>
      </c>
      <c r="AU113" s="12">
        <f t="shared" si="86"/>
        <v>20.58823529</v>
      </c>
      <c r="AV113" s="12">
        <f t="shared" si="86"/>
        <v>77.94117647</v>
      </c>
      <c r="AW113" s="12">
        <f t="shared" si="86"/>
        <v>91.17647059</v>
      </c>
      <c r="AX113" s="12">
        <f t="shared" si="86"/>
        <v>45.58823529</v>
      </c>
      <c r="AY113" s="12">
        <f t="shared" si="86"/>
        <v>16.17647059</v>
      </c>
      <c r="AZ113" s="12">
        <f t="shared" si="86"/>
        <v>2.941176471</v>
      </c>
      <c r="BA113" s="12">
        <f t="shared" si="86"/>
        <v>64.70588235</v>
      </c>
      <c r="BB113" s="12">
        <f t="shared" si="86"/>
        <v>86.76470588</v>
      </c>
    </row>
    <row r="114">
      <c r="A114" s="2" t="s">
        <v>120</v>
      </c>
      <c r="B114" s="8">
        <f t="shared" ref="B114:AE114" si="87">(COUNTIF(B$2:B$69, "&lt;"&amp;B45)) * (100/68)</f>
        <v>45.58823529</v>
      </c>
      <c r="C114" s="8">
        <f t="shared" si="87"/>
        <v>14.70588235</v>
      </c>
      <c r="D114" s="8">
        <f t="shared" si="87"/>
        <v>2.941176471</v>
      </c>
      <c r="E114" s="8">
        <f t="shared" si="87"/>
        <v>36.76470588</v>
      </c>
      <c r="F114" s="8">
        <f t="shared" si="87"/>
        <v>48.52941176</v>
      </c>
      <c r="G114" s="8">
        <f t="shared" si="87"/>
        <v>1.470588235</v>
      </c>
      <c r="H114" s="8">
        <f t="shared" si="87"/>
        <v>30.88235294</v>
      </c>
      <c r="I114" s="8">
        <f t="shared" si="87"/>
        <v>0</v>
      </c>
      <c r="J114" s="8">
        <f t="shared" si="87"/>
        <v>1.470588235</v>
      </c>
      <c r="K114" s="8">
        <f t="shared" si="87"/>
        <v>20.58823529</v>
      </c>
      <c r="L114" s="8">
        <f t="shared" si="87"/>
        <v>2.941176471</v>
      </c>
      <c r="M114" s="8">
        <f t="shared" si="87"/>
        <v>42.64705882</v>
      </c>
      <c r="N114" s="8">
        <f t="shared" si="87"/>
        <v>60.29411765</v>
      </c>
      <c r="O114" s="8">
        <f t="shared" si="87"/>
        <v>17.64705882</v>
      </c>
      <c r="P114" s="8">
        <f t="shared" si="87"/>
        <v>2.941176471</v>
      </c>
      <c r="Q114" s="8">
        <f t="shared" si="87"/>
        <v>0</v>
      </c>
      <c r="R114" s="8">
        <f t="shared" si="87"/>
        <v>0</v>
      </c>
      <c r="S114" s="8">
        <f t="shared" si="87"/>
        <v>92.64705882</v>
      </c>
      <c r="T114" s="8">
        <f t="shared" si="87"/>
        <v>32.35294118</v>
      </c>
      <c r="U114" s="8">
        <f t="shared" si="87"/>
        <v>76.47058824</v>
      </c>
      <c r="V114" s="8">
        <f t="shared" si="87"/>
        <v>36.76470588</v>
      </c>
      <c r="W114" s="8">
        <f t="shared" si="87"/>
        <v>85.29411765</v>
      </c>
      <c r="X114" s="8">
        <f t="shared" si="87"/>
        <v>45.58823529</v>
      </c>
      <c r="Y114" s="8">
        <f t="shared" si="87"/>
        <v>0</v>
      </c>
      <c r="Z114" s="8">
        <f t="shared" si="87"/>
        <v>13.23529412</v>
      </c>
      <c r="AA114" s="8">
        <f t="shared" si="87"/>
        <v>4.411764706</v>
      </c>
      <c r="AB114" s="8">
        <f t="shared" si="87"/>
        <v>89.70588235</v>
      </c>
      <c r="AC114" s="8">
        <f t="shared" si="87"/>
        <v>51.47058824</v>
      </c>
      <c r="AD114" s="8">
        <f t="shared" si="87"/>
        <v>66.17647059</v>
      </c>
      <c r="AE114" s="8">
        <f t="shared" si="87"/>
        <v>42.64705882</v>
      </c>
      <c r="AF114" s="12">
        <f t="shared" ref="AF114:BB114" si="88">(COUNTIF(AF$2:AF$69, "&gt;"&amp;AF45)) * (100/68)</f>
        <v>13.23529412</v>
      </c>
      <c r="AG114" s="12">
        <f t="shared" si="88"/>
        <v>4.411764706</v>
      </c>
      <c r="AH114" s="12">
        <f t="shared" si="88"/>
        <v>91.17647059</v>
      </c>
      <c r="AI114" s="12">
        <f t="shared" si="88"/>
        <v>70.58823529</v>
      </c>
      <c r="AJ114" s="12">
        <f t="shared" si="88"/>
        <v>72.05882353</v>
      </c>
      <c r="AK114" s="12">
        <f t="shared" si="88"/>
        <v>42.64705882</v>
      </c>
      <c r="AL114" s="12">
        <f t="shared" si="88"/>
        <v>22.05882353</v>
      </c>
      <c r="AM114" s="12">
        <f t="shared" si="88"/>
        <v>83.82352941</v>
      </c>
      <c r="AN114" s="12">
        <f t="shared" si="88"/>
        <v>94.11764706</v>
      </c>
      <c r="AO114" s="12">
        <f t="shared" si="88"/>
        <v>92.64705882</v>
      </c>
      <c r="AP114" s="12">
        <f t="shared" si="88"/>
        <v>92.64705882</v>
      </c>
      <c r="AQ114" s="12">
        <f t="shared" si="88"/>
        <v>75</v>
      </c>
      <c r="AR114" s="12">
        <f t="shared" si="88"/>
        <v>27.94117647</v>
      </c>
      <c r="AS114" s="12">
        <f t="shared" si="88"/>
        <v>77.94117647</v>
      </c>
      <c r="AT114" s="12">
        <f t="shared" si="88"/>
        <v>77.94117647</v>
      </c>
      <c r="AU114" s="12">
        <f t="shared" si="88"/>
        <v>80.88235294</v>
      </c>
      <c r="AV114" s="12">
        <f t="shared" si="88"/>
        <v>48.52941176</v>
      </c>
      <c r="AW114" s="12">
        <f t="shared" si="88"/>
        <v>35.29411765</v>
      </c>
      <c r="AX114" s="12">
        <f t="shared" si="88"/>
        <v>32.35294118</v>
      </c>
      <c r="AY114" s="12">
        <f t="shared" si="88"/>
        <v>36.76470588</v>
      </c>
      <c r="AZ114" s="12">
        <f t="shared" si="88"/>
        <v>25</v>
      </c>
      <c r="BA114" s="12">
        <f t="shared" si="88"/>
        <v>57.35294118</v>
      </c>
      <c r="BB114" s="12">
        <f t="shared" si="88"/>
        <v>91.17647059</v>
      </c>
    </row>
    <row r="115">
      <c r="A115" s="2" t="s">
        <v>73</v>
      </c>
      <c r="B115" s="8">
        <f t="shared" ref="B115:AE115" si="89">(COUNTIF(B$2:B$69, "&lt;"&amp;B46)) * (100/68)</f>
        <v>45.58823529</v>
      </c>
      <c r="C115" s="8">
        <f t="shared" si="89"/>
        <v>26.47058824</v>
      </c>
      <c r="D115" s="8">
        <f t="shared" si="89"/>
        <v>51.47058824</v>
      </c>
      <c r="E115" s="8">
        <f t="shared" si="89"/>
        <v>32.35294118</v>
      </c>
      <c r="F115" s="8">
        <f t="shared" si="89"/>
        <v>33.82352941</v>
      </c>
      <c r="G115" s="8">
        <f t="shared" si="89"/>
        <v>69.11764706</v>
      </c>
      <c r="H115" s="8">
        <f t="shared" si="89"/>
        <v>48.52941176</v>
      </c>
      <c r="I115" s="8">
        <f t="shared" si="89"/>
        <v>0</v>
      </c>
      <c r="J115" s="8">
        <f t="shared" si="89"/>
        <v>38.23529412</v>
      </c>
      <c r="K115" s="8">
        <f t="shared" si="89"/>
        <v>42.64705882</v>
      </c>
      <c r="L115" s="8">
        <f t="shared" si="89"/>
        <v>29.41176471</v>
      </c>
      <c r="M115" s="8">
        <f t="shared" si="89"/>
        <v>7.352941176</v>
      </c>
      <c r="N115" s="8">
        <f t="shared" si="89"/>
        <v>10.29411765</v>
      </c>
      <c r="O115" s="8">
        <f t="shared" si="89"/>
        <v>51.47058824</v>
      </c>
      <c r="P115" s="8">
        <f t="shared" si="89"/>
        <v>85.29411765</v>
      </c>
      <c r="Q115" s="8">
        <f t="shared" si="89"/>
        <v>63.23529412</v>
      </c>
      <c r="R115" s="8">
        <f t="shared" si="89"/>
        <v>85.29411765</v>
      </c>
      <c r="S115" s="8">
        <f t="shared" si="89"/>
        <v>45.58823529</v>
      </c>
      <c r="T115" s="8">
        <f t="shared" si="89"/>
        <v>58.82352941</v>
      </c>
      <c r="U115" s="8">
        <f t="shared" si="89"/>
        <v>58.82352941</v>
      </c>
      <c r="V115" s="8">
        <f t="shared" si="89"/>
        <v>45.58823529</v>
      </c>
      <c r="W115" s="8">
        <f t="shared" si="89"/>
        <v>10.29411765</v>
      </c>
      <c r="X115" s="8">
        <f t="shared" si="89"/>
        <v>69.11764706</v>
      </c>
      <c r="Y115" s="8">
        <f t="shared" si="89"/>
        <v>55.88235294</v>
      </c>
      <c r="Z115" s="8">
        <f t="shared" si="89"/>
        <v>72.05882353</v>
      </c>
      <c r="AA115" s="8">
        <f t="shared" si="89"/>
        <v>30.88235294</v>
      </c>
      <c r="AB115" s="8">
        <f t="shared" si="89"/>
        <v>85.29411765</v>
      </c>
      <c r="AC115" s="8">
        <f t="shared" si="89"/>
        <v>41.17647059</v>
      </c>
      <c r="AD115" s="8">
        <f t="shared" si="89"/>
        <v>67.64705882</v>
      </c>
      <c r="AE115" s="8">
        <f t="shared" si="89"/>
        <v>60.29411765</v>
      </c>
      <c r="AF115" s="12">
        <f t="shared" ref="AF115:BB115" si="90">(COUNTIF(AF$2:AF$69, "&gt;"&amp;AF46)) * (100/68)</f>
        <v>26.47058824</v>
      </c>
      <c r="AG115" s="12">
        <f t="shared" si="90"/>
        <v>35.29411765</v>
      </c>
      <c r="AH115" s="12">
        <f t="shared" si="90"/>
        <v>7.352941176</v>
      </c>
      <c r="AI115" s="12">
        <f t="shared" si="90"/>
        <v>11.76470588</v>
      </c>
      <c r="AJ115" s="12">
        <f t="shared" si="90"/>
        <v>36.76470588</v>
      </c>
      <c r="AK115" s="12">
        <f t="shared" si="90"/>
        <v>52.94117647</v>
      </c>
      <c r="AL115" s="12">
        <f t="shared" si="90"/>
        <v>67.64705882</v>
      </c>
      <c r="AM115" s="12">
        <f t="shared" si="90"/>
        <v>61.76470588</v>
      </c>
      <c r="AN115" s="12">
        <f t="shared" si="90"/>
        <v>33.82352941</v>
      </c>
      <c r="AO115" s="12">
        <f t="shared" si="90"/>
        <v>38.23529412</v>
      </c>
      <c r="AP115" s="12">
        <f t="shared" si="90"/>
        <v>60.29411765</v>
      </c>
      <c r="AQ115" s="12">
        <f t="shared" si="90"/>
        <v>42.64705882</v>
      </c>
      <c r="AR115" s="12">
        <f t="shared" si="90"/>
        <v>11.76470588</v>
      </c>
      <c r="AS115" s="12">
        <f t="shared" si="90"/>
        <v>38.23529412</v>
      </c>
      <c r="AT115" s="12">
        <f t="shared" si="90"/>
        <v>39.70588235</v>
      </c>
      <c r="AU115" s="12">
        <f t="shared" si="90"/>
        <v>39.70588235</v>
      </c>
      <c r="AV115" s="12">
        <f t="shared" si="90"/>
        <v>41.17647059</v>
      </c>
      <c r="AW115" s="12">
        <f t="shared" si="90"/>
        <v>30.88235294</v>
      </c>
      <c r="AX115" s="12">
        <f t="shared" si="90"/>
        <v>22.05882353</v>
      </c>
      <c r="AY115" s="12">
        <f t="shared" si="90"/>
        <v>80.88235294</v>
      </c>
      <c r="AZ115" s="12">
        <f t="shared" si="90"/>
        <v>83.82352941</v>
      </c>
      <c r="BA115" s="12">
        <f t="shared" si="90"/>
        <v>45.58823529</v>
      </c>
      <c r="BB115" s="12">
        <f t="shared" si="90"/>
        <v>25</v>
      </c>
    </row>
    <row r="116">
      <c r="A116" s="2" t="s">
        <v>74</v>
      </c>
      <c r="B116" s="8">
        <f t="shared" ref="B116:AE116" si="91">(COUNTIF(B$2:B$69, "&lt;"&amp;B47)) * (100/68)</f>
        <v>45.58823529</v>
      </c>
      <c r="C116" s="8">
        <f t="shared" si="91"/>
        <v>52.94117647</v>
      </c>
      <c r="D116" s="8">
        <f t="shared" si="91"/>
        <v>66.17647059</v>
      </c>
      <c r="E116" s="8">
        <f t="shared" si="91"/>
        <v>73.52941176</v>
      </c>
      <c r="F116" s="8">
        <f t="shared" si="91"/>
        <v>80.88235294</v>
      </c>
      <c r="G116" s="8">
        <f t="shared" si="91"/>
        <v>76.47058824</v>
      </c>
      <c r="H116" s="8">
        <f t="shared" si="91"/>
        <v>67.64705882</v>
      </c>
      <c r="I116" s="8">
        <f t="shared" si="91"/>
        <v>0</v>
      </c>
      <c r="J116" s="8">
        <f t="shared" si="91"/>
        <v>95.58823529</v>
      </c>
      <c r="K116" s="8">
        <f t="shared" si="91"/>
        <v>85.29411765</v>
      </c>
      <c r="L116" s="8">
        <f t="shared" si="91"/>
        <v>94.11764706</v>
      </c>
      <c r="M116" s="8">
        <f t="shared" si="91"/>
        <v>94.11764706</v>
      </c>
      <c r="N116" s="8">
        <f t="shared" si="91"/>
        <v>91.17647059</v>
      </c>
      <c r="O116" s="8">
        <f t="shared" si="91"/>
        <v>73.52941176</v>
      </c>
      <c r="P116" s="8">
        <f t="shared" si="91"/>
        <v>44.11764706</v>
      </c>
      <c r="Q116" s="8">
        <f t="shared" si="91"/>
        <v>95.58823529</v>
      </c>
      <c r="R116" s="8">
        <f t="shared" si="91"/>
        <v>32.35294118</v>
      </c>
      <c r="S116" s="8">
        <f t="shared" si="91"/>
        <v>54.41176471</v>
      </c>
      <c r="T116" s="8">
        <f t="shared" si="91"/>
        <v>88.23529412</v>
      </c>
      <c r="U116" s="8">
        <f t="shared" si="91"/>
        <v>77.94117647</v>
      </c>
      <c r="V116" s="8">
        <f t="shared" si="91"/>
        <v>98.52941176</v>
      </c>
      <c r="W116" s="8">
        <f t="shared" si="91"/>
        <v>27.94117647</v>
      </c>
      <c r="X116" s="8">
        <f t="shared" si="91"/>
        <v>33.82352941</v>
      </c>
      <c r="Y116" s="8">
        <f t="shared" si="91"/>
        <v>91.17647059</v>
      </c>
      <c r="Z116" s="8">
        <f t="shared" si="91"/>
        <v>92.64705882</v>
      </c>
      <c r="AA116" s="8">
        <f t="shared" si="91"/>
        <v>94.11764706</v>
      </c>
      <c r="AB116" s="8">
        <f t="shared" si="91"/>
        <v>50</v>
      </c>
      <c r="AC116" s="8">
        <f t="shared" si="91"/>
        <v>61.76470588</v>
      </c>
      <c r="AD116" s="8">
        <f t="shared" si="91"/>
        <v>41.17647059</v>
      </c>
      <c r="AE116" s="8">
        <f t="shared" si="91"/>
        <v>89.70588235</v>
      </c>
      <c r="AF116" s="12">
        <f t="shared" ref="AF116:BB116" si="92">(COUNTIF(AF$2:AF$69, "&gt;"&amp;AF47)) * (100/68)</f>
        <v>45.58823529</v>
      </c>
      <c r="AG116" s="12">
        <f t="shared" si="92"/>
        <v>50</v>
      </c>
      <c r="AH116" s="12">
        <f t="shared" si="92"/>
        <v>10.29411765</v>
      </c>
      <c r="AI116" s="12">
        <f t="shared" si="92"/>
        <v>76.47058824</v>
      </c>
      <c r="AJ116" s="12">
        <f t="shared" si="92"/>
        <v>58.82352941</v>
      </c>
      <c r="AK116" s="12">
        <f t="shared" si="92"/>
        <v>52.94117647</v>
      </c>
      <c r="AL116" s="12">
        <f t="shared" si="92"/>
        <v>25</v>
      </c>
      <c r="AM116" s="12">
        <f t="shared" si="92"/>
        <v>73.52941176</v>
      </c>
      <c r="AN116" s="12">
        <f t="shared" si="92"/>
        <v>1.470588235</v>
      </c>
      <c r="AO116" s="12">
        <f t="shared" si="92"/>
        <v>20.58823529</v>
      </c>
      <c r="AP116" s="12">
        <f t="shared" si="92"/>
        <v>4.411764706</v>
      </c>
      <c r="AQ116" s="12">
        <f t="shared" si="92"/>
        <v>33.82352941</v>
      </c>
      <c r="AR116" s="12">
        <f t="shared" si="92"/>
        <v>23.52941176</v>
      </c>
      <c r="AS116" s="12">
        <f t="shared" si="92"/>
        <v>4.411764706</v>
      </c>
      <c r="AT116" s="12">
        <f t="shared" si="92"/>
        <v>54.41176471</v>
      </c>
      <c r="AU116" s="12">
        <f t="shared" si="92"/>
        <v>58.82352941</v>
      </c>
      <c r="AV116" s="12">
        <f t="shared" si="92"/>
        <v>67.64705882</v>
      </c>
      <c r="AW116" s="12">
        <f t="shared" si="92"/>
        <v>69.11764706</v>
      </c>
      <c r="AX116" s="12">
        <f t="shared" si="92"/>
        <v>2.941176471</v>
      </c>
      <c r="AY116" s="12">
        <f t="shared" si="92"/>
        <v>11.76470588</v>
      </c>
      <c r="AZ116" s="12">
        <f t="shared" si="92"/>
        <v>75</v>
      </c>
      <c r="BA116" s="12">
        <f t="shared" si="92"/>
        <v>54.41176471</v>
      </c>
      <c r="BB116" s="12">
        <f t="shared" si="92"/>
        <v>5.882352941</v>
      </c>
    </row>
    <row r="117">
      <c r="A117" s="2" t="s">
        <v>107</v>
      </c>
      <c r="B117" s="8">
        <f t="shared" ref="B117:AE117" si="93">(COUNTIF(B$2:B$69, "&lt;"&amp;B48)) * (100/68)</f>
        <v>0</v>
      </c>
      <c r="C117" s="8">
        <f t="shared" si="93"/>
        <v>60.29411765</v>
      </c>
      <c r="D117" s="8">
        <f t="shared" si="93"/>
        <v>66.17647059</v>
      </c>
      <c r="E117" s="8">
        <f t="shared" si="93"/>
        <v>10.29411765</v>
      </c>
      <c r="F117" s="8">
        <f t="shared" si="93"/>
        <v>20.58823529</v>
      </c>
      <c r="G117" s="8">
        <f t="shared" si="93"/>
        <v>27.94117647</v>
      </c>
      <c r="H117" s="8">
        <f t="shared" si="93"/>
        <v>0</v>
      </c>
      <c r="I117" s="8">
        <f t="shared" si="93"/>
        <v>0</v>
      </c>
      <c r="J117" s="8">
        <f t="shared" si="93"/>
        <v>41.17647059</v>
      </c>
      <c r="K117" s="8">
        <f t="shared" si="93"/>
        <v>33.82352941</v>
      </c>
      <c r="L117" s="8">
        <f t="shared" si="93"/>
        <v>57.35294118</v>
      </c>
      <c r="M117" s="8">
        <f t="shared" si="93"/>
        <v>29.41176471</v>
      </c>
      <c r="N117" s="8">
        <f t="shared" si="93"/>
        <v>35.29411765</v>
      </c>
      <c r="O117" s="8">
        <f t="shared" si="93"/>
        <v>48.52941176</v>
      </c>
      <c r="P117" s="8">
        <f t="shared" si="93"/>
        <v>70.58823529</v>
      </c>
      <c r="Q117" s="8">
        <f t="shared" si="93"/>
        <v>70.58823529</v>
      </c>
      <c r="R117" s="8">
        <f t="shared" si="93"/>
        <v>4.411764706</v>
      </c>
      <c r="S117" s="8">
        <f t="shared" si="93"/>
        <v>29.41176471</v>
      </c>
      <c r="T117" s="8">
        <f t="shared" si="93"/>
        <v>52.94117647</v>
      </c>
      <c r="U117" s="8">
        <f t="shared" si="93"/>
        <v>29.41176471</v>
      </c>
      <c r="V117" s="8">
        <f t="shared" si="93"/>
        <v>45.58823529</v>
      </c>
      <c r="W117" s="8">
        <f t="shared" si="93"/>
        <v>70.58823529</v>
      </c>
      <c r="X117" s="8">
        <f t="shared" si="93"/>
        <v>14.70588235</v>
      </c>
      <c r="Y117" s="8">
        <f t="shared" si="93"/>
        <v>47.05882353</v>
      </c>
      <c r="Z117" s="8">
        <f t="shared" si="93"/>
        <v>33.82352941</v>
      </c>
      <c r="AA117" s="8">
        <f t="shared" si="93"/>
        <v>22.05882353</v>
      </c>
      <c r="AB117" s="8">
        <f t="shared" si="93"/>
        <v>66.17647059</v>
      </c>
      <c r="AC117" s="8">
        <f t="shared" si="93"/>
        <v>5.882352941</v>
      </c>
      <c r="AD117" s="8">
        <f t="shared" si="93"/>
        <v>35.29411765</v>
      </c>
      <c r="AE117" s="8">
        <f t="shared" si="93"/>
        <v>42.64705882</v>
      </c>
      <c r="AF117" s="12">
        <f t="shared" ref="AF117:BB117" si="94">(COUNTIF(AF$2:AF$69, "&gt;"&amp;AF48)) * (100/68)</f>
        <v>54.41176471</v>
      </c>
      <c r="AG117" s="12">
        <f t="shared" si="94"/>
        <v>70.58823529</v>
      </c>
      <c r="AH117" s="12">
        <f t="shared" si="94"/>
        <v>50</v>
      </c>
      <c r="AI117" s="12">
        <f t="shared" si="94"/>
        <v>38.23529412</v>
      </c>
      <c r="AJ117" s="12">
        <f t="shared" si="94"/>
        <v>47.05882353</v>
      </c>
      <c r="AK117" s="12">
        <f t="shared" si="94"/>
        <v>23.52941176</v>
      </c>
      <c r="AL117" s="12">
        <f t="shared" si="94"/>
        <v>29.41176471</v>
      </c>
      <c r="AM117" s="12">
        <f t="shared" si="94"/>
        <v>26.47058824</v>
      </c>
      <c r="AN117" s="12">
        <f t="shared" si="94"/>
        <v>50</v>
      </c>
      <c r="AO117" s="12">
        <f t="shared" si="94"/>
        <v>32.35294118</v>
      </c>
      <c r="AP117" s="12">
        <f t="shared" si="94"/>
        <v>67.64705882</v>
      </c>
      <c r="AQ117" s="12">
        <f t="shared" si="94"/>
        <v>26.47058824</v>
      </c>
      <c r="AR117" s="12">
        <f t="shared" si="94"/>
        <v>32.35294118</v>
      </c>
      <c r="AS117" s="12">
        <f t="shared" si="94"/>
        <v>39.70588235</v>
      </c>
      <c r="AT117" s="12">
        <f t="shared" si="94"/>
        <v>27.94117647</v>
      </c>
      <c r="AU117" s="12">
        <f t="shared" si="94"/>
        <v>19.11764706</v>
      </c>
      <c r="AV117" s="12">
        <f t="shared" si="94"/>
        <v>17.64705882</v>
      </c>
      <c r="AW117" s="12">
        <f t="shared" si="94"/>
        <v>29.41176471</v>
      </c>
      <c r="AX117" s="12">
        <f t="shared" si="94"/>
        <v>66.17647059</v>
      </c>
      <c r="AY117" s="12">
        <f t="shared" si="94"/>
        <v>26.47058824</v>
      </c>
      <c r="AZ117" s="12">
        <f t="shared" si="94"/>
        <v>25</v>
      </c>
      <c r="BA117" s="12">
        <f t="shared" si="94"/>
        <v>10.29411765</v>
      </c>
      <c r="BB117" s="12">
        <f t="shared" si="94"/>
        <v>35.29411765</v>
      </c>
    </row>
    <row r="118">
      <c r="A118" s="2" t="s">
        <v>108</v>
      </c>
      <c r="B118" s="8">
        <f t="shared" ref="B118:AE118" si="95">(COUNTIF(B$2:B$69, "&lt;"&amp;B49)) * (100/68)</f>
        <v>45.58823529</v>
      </c>
      <c r="C118" s="8">
        <f t="shared" si="95"/>
        <v>52.94117647</v>
      </c>
      <c r="D118" s="8">
        <f t="shared" si="95"/>
        <v>66.17647059</v>
      </c>
      <c r="E118" s="8">
        <f t="shared" si="95"/>
        <v>58.82352941</v>
      </c>
      <c r="F118" s="8">
        <f t="shared" si="95"/>
        <v>51.47058824</v>
      </c>
      <c r="G118" s="8">
        <f t="shared" si="95"/>
        <v>44.11764706</v>
      </c>
      <c r="H118" s="8">
        <f t="shared" si="95"/>
        <v>58.82352941</v>
      </c>
      <c r="I118" s="8">
        <f t="shared" si="95"/>
        <v>0</v>
      </c>
      <c r="J118" s="8">
        <f t="shared" si="95"/>
        <v>4.411764706</v>
      </c>
      <c r="K118" s="8">
        <f t="shared" si="95"/>
        <v>8.823529412</v>
      </c>
      <c r="L118" s="8">
        <f t="shared" si="95"/>
        <v>11.76470588</v>
      </c>
      <c r="M118" s="8">
        <f t="shared" si="95"/>
        <v>20.58823529</v>
      </c>
      <c r="N118" s="8">
        <f t="shared" si="95"/>
        <v>44.11764706</v>
      </c>
      <c r="O118" s="8">
        <f t="shared" si="95"/>
        <v>8.823529412</v>
      </c>
      <c r="P118" s="8">
        <f t="shared" si="95"/>
        <v>10.29411765</v>
      </c>
      <c r="Q118" s="8">
        <f t="shared" si="95"/>
        <v>11.76470588</v>
      </c>
      <c r="R118" s="8">
        <f t="shared" si="95"/>
        <v>80.88235294</v>
      </c>
      <c r="S118" s="8">
        <f t="shared" si="95"/>
        <v>85.29411765</v>
      </c>
      <c r="T118" s="8">
        <f t="shared" si="95"/>
        <v>29.41176471</v>
      </c>
      <c r="U118" s="8">
        <f t="shared" si="95"/>
        <v>66.17647059</v>
      </c>
      <c r="V118" s="8">
        <f t="shared" si="95"/>
        <v>11.76470588</v>
      </c>
      <c r="W118" s="8">
        <f t="shared" si="95"/>
        <v>45.58823529</v>
      </c>
      <c r="X118" s="8">
        <f t="shared" si="95"/>
        <v>4.411764706</v>
      </c>
      <c r="Y118" s="8">
        <f t="shared" si="95"/>
        <v>32.35294118</v>
      </c>
      <c r="Z118" s="8">
        <f t="shared" si="95"/>
        <v>20.58823529</v>
      </c>
      <c r="AA118" s="8">
        <f t="shared" si="95"/>
        <v>2.941176471</v>
      </c>
      <c r="AB118" s="8">
        <f t="shared" si="95"/>
        <v>94.11764706</v>
      </c>
      <c r="AC118" s="8">
        <f t="shared" si="95"/>
        <v>29.41176471</v>
      </c>
      <c r="AD118" s="8">
        <f t="shared" si="95"/>
        <v>76.47058824</v>
      </c>
      <c r="AE118" s="8">
        <f t="shared" si="95"/>
        <v>95.58823529</v>
      </c>
      <c r="AF118" s="12">
        <f t="shared" ref="AF118:BB118" si="96">(COUNTIF(AF$2:AF$69, "&gt;"&amp;AF49)) * (100/68)</f>
        <v>45.58823529</v>
      </c>
      <c r="AG118" s="12">
        <f t="shared" si="96"/>
        <v>66.17647059</v>
      </c>
      <c r="AH118" s="12">
        <f t="shared" si="96"/>
        <v>50</v>
      </c>
      <c r="AI118" s="12">
        <f t="shared" si="96"/>
        <v>82.35294118</v>
      </c>
      <c r="AJ118" s="12">
        <f t="shared" si="96"/>
        <v>0</v>
      </c>
      <c r="AK118" s="12">
        <f t="shared" si="96"/>
        <v>0</v>
      </c>
      <c r="AL118" s="12">
        <f t="shared" si="96"/>
        <v>32.35294118</v>
      </c>
      <c r="AM118" s="12">
        <f t="shared" si="96"/>
        <v>20.58823529</v>
      </c>
      <c r="AN118" s="12">
        <f t="shared" si="96"/>
        <v>85.29411765</v>
      </c>
      <c r="AO118" s="12">
        <f t="shared" si="96"/>
        <v>83.82352941</v>
      </c>
      <c r="AP118" s="12">
        <f t="shared" si="96"/>
        <v>92.64705882</v>
      </c>
      <c r="AQ118" s="12">
        <f t="shared" si="96"/>
        <v>52.94117647</v>
      </c>
      <c r="AR118" s="12">
        <f t="shared" si="96"/>
        <v>4.411764706</v>
      </c>
      <c r="AS118" s="12">
        <f t="shared" si="96"/>
        <v>57.35294118</v>
      </c>
      <c r="AT118" s="12">
        <f t="shared" si="96"/>
        <v>27.94117647</v>
      </c>
      <c r="AU118" s="12">
        <f t="shared" si="96"/>
        <v>26.47058824</v>
      </c>
      <c r="AV118" s="12">
        <f t="shared" si="96"/>
        <v>95.58823529</v>
      </c>
      <c r="AW118" s="12">
        <f t="shared" si="96"/>
        <v>77.94117647</v>
      </c>
      <c r="AX118" s="12">
        <f t="shared" si="96"/>
        <v>25</v>
      </c>
      <c r="AY118" s="12">
        <f t="shared" si="96"/>
        <v>8.823529412</v>
      </c>
      <c r="AZ118" s="12">
        <f t="shared" si="96"/>
        <v>36.76470588</v>
      </c>
      <c r="BA118" s="12">
        <f t="shared" si="96"/>
        <v>2.941176471</v>
      </c>
      <c r="BB118" s="12">
        <f t="shared" si="96"/>
        <v>67.64705882</v>
      </c>
    </row>
    <row r="119">
      <c r="A119" s="2" t="s">
        <v>75</v>
      </c>
      <c r="B119" s="8">
        <f t="shared" ref="B119:AE119" si="97">(COUNTIF(B$2:B$69, "&lt;"&amp;B50)) * (100/68)</f>
        <v>45.58823529</v>
      </c>
      <c r="C119" s="8">
        <f t="shared" si="97"/>
        <v>26.47058824</v>
      </c>
      <c r="D119" s="8">
        <f t="shared" si="97"/>
        <v>8.823529412</v>
      </c>
      <c r="E119" s="8">
        <f t="shared" si="97"/>
        <v>42.64705882</v>
      </c>
      <c r="F119" s="8">
        <f t="shared" si="97"/>
        <v>72.05882353</v>
      </c>
      <c r="G119" s="8">
        <f t="shared" si="97"/>
        <v>60.29411765</v>
      </c>
      <c r="H119" s="8">
        <f t="shared" si="97"/>
        <v>0</v>
      </c>
      <c r="I119" s="8">
        <f t="shared" si="97"/>
        <v>0</v>
      </c>
      <c r="J119" s="8">
        <f t="shared" si="97"/>
        <v>41.17647059</v>
      </c>
      <c r="K119" s="8">
        <f t="shared" si="97"/>
        <v>27.94117647</v>
      </c>
      <c r="L119" s="8">
        <f t="shared" si="97"/>
        <v>61.76470588</v>
      </c>
      <c r="M119" s="8">
        <f t="shared" si="97"/>
        <v>4.411764706</v>
      </c>
      <c r="N119" s="8">
        <f t="shared" si="97"/>
        <v>1.470588235</v>
      </c>
      <c r="O119" s="8">
        <f t="shared" si="97"/>
        <v>64.70588235</v>
      </c>
      <c r="P119" s="8">
        <f t="shared" si="97"/>
        <v>97.05882353</v>
      </c>
      <c r="Q119" s="8">
        <f t="shared" si="97"/>
        <v>89.70588235</v>
      </c>
      <c r="R119" s="8">
        <f t="shared" si="97"/>
        <v>52.94117647</v>
      </c>
      <c r="S119" s="8">
        <f t="shared" si="97"/>
        <v>1.470588235</v>
      </c>
      <c r="T119" s="8">
        <f t="shared" si="97"/>
        <v>73.52941176</v>
      </c>
      <c r="U119" s="8">
        <f t="shared" si="97"/>
        <v>8.823529412</v>
      </c>
      <c r="V119" s="8">
        <f t="shared" si="97"/>
        <v>33.82352941</v>
      </c>
      <c r="W119" s="8">
        <f t="shared" si="97"/>
        <v>0</v>
      </c>
      <c r="X119" s="8">
        <f t="shared" si="97"/>
        <v>2.941176471</v>
      </c>
      <c r="Y119" s="8">
        <f t="shared" si="97"/>
        <v>22.05882353</v>
      </c>
      <c r="Z119" s="8">
        <f t="shared" si="97"/>
        <v>69.11764706</v>
      </c>
      <c r="AA119" s="8">
        <f t="shared" si="97"/>
        <v>50</v>
      </c>
      <c r="AB119" s="8">
        <f t="shared" si="97"/>
        <v>63.23529412</v>
      </c>
      <c r="AC119" s="8">
        <f t="shared" si="97"/>
        <v>35.29411765</v>
      </c>
      <c r="AD119" s="8">
        <f t="shared" si="97"/>
        <v>22.05882353</v>
      </c>
      <c r="AE119" s="8">
        <f t="shared" si="97"/>
        <v>42.64705882</v>
      </c>
      <c r="AF119" s="12">
        <f t="shared" ref="AF119:BB119" si="98">(COUNTIF(AF$2:AF$69, "&gt;"&amp;AF50)) * (100/68)</f>
        <v>7.352941176</v>
      </c>
      <c r="AG119" s="12">
        <f t="shared" si="98"/>
        <v>0</v>
      </c>
      <c r="AH119" s="12">
        <f t="shared" si="98"/>
        <v>4.411764706</v>
      </c>
      <c r="AI119" s="12">
        <f t="shared" si="98"/>
        <v>5.882352941</v>
      </c>
      <c r="AJ119" s="12">
        <f t="shared" si="98"/>
        <v>98.52941176</v>
      </c>
      <c r="AK119" s="12">
        <f t="shared" si="98"/>
        <v>98.52941176</v>
      </c>
      <c r="AL119" s="12">
        <f t="shared" si="98"/>
        <v>97.05882353</v>
      </c>
      <c r="AM119" s="12">
        <f t="shared" si="98"/>
        <v>79.41176471</v>
      </c>
      <c r="AN119" s="12">
        <f t="shared" si="98"/>
        <v>29.41176471</v>
      </c>
      <c r="AO119" s="12">
        <f t="shared" si="98"/>
        <v>29.41176471</v>
      </c>
      <c r="AP119" s="12">
        <f t="shared" si="98"/>
        <v>38.23529412</v>
      </c>
      <c r="AQ119" s="12">
        <f t="shared" si="98"/>
        <v>33.82352941</v>
      </c>
      <c r="AR119" s="12">
        <f t="shared" si="98"/>
        <v>27.94117647</v>
      </c>
      <c r="AS119" s="12">
        <f t="shared" si="98"/>
        <v>32.35294118</v>
      </c>
      <c r="AT119" s="12">
        <f t="shared" si="98"/>
        <v>82.35294118</v>
      </c>
      <c r="AU119" s="12">
        <f t="shared" si="98"/>
        <v>80.88235294</v>
      </c>
      <c r="AV119" s="12">
        <f t="shared" si="98"/>
        <v>4.411764706</v>
      </c>
      <c r="AW119" s="12">
        <f t="shared" si="98"/>
        <v>19.11764706</v>
      </c>
      <c r="AX119" s="12">
        <f t="shared" si="98"/>
        <v>13.23529412</v>
      </c>
      <c r="AY119" s="12">
        <f t="shared" si="98"/>
        <v>94.11764706</v>
      </c>
      <c r="AZ119" s="12">
        <f t="shared" si="98"/>
        <v>98.52941176</v>
      </c>
      <c r="BA119" s="12">
        <f t="shared" si="98"/>
        <v>98.52941176</v>
      </c>
      <c r="BB119" s="12">
        <f t="shared" si="98"/>
        <v>44.11764706</v>
      </c>
    </row>
    <row r="120">
      <c r="A120" s="2" t="s">
        <v>76</v>
      </c>
      <c r="B120" s="8">
        <f t="shared" ref="B120:AE120" si="99">(COUNTIF(B$2:B$69, "&lt;"&amp;B51)) * (100/68)</f>
        <v>45.58823529</v>
      </c>
      <c r="C120" s="8">
        <f t="shared" si="99"/>
        <v>60.29411765</v>
      </c>
      <c r="D120" s="8">
        <f t="shared" si="99"/>
        <v>32.35294118</v>
      </c>
      <c r="E120" s="8">
        <f t="shared" si="99"/>
        <v>92.64705882</v>
      </c>
      <c r="F120" s="8">
        <f t="shared" si="99"/>
        <v>92.64705882</v>
      </c>
      <c r="G120" s="8">
        <f t="shared" si="99"/>
        <v>47.05882353</v>
      </c>
      <c r="H120" s="8">
        <f t="shared" si="99"/>
        <v>67.64705882</v>
      </c>
      <c r="I120" s="8">
        <f t="shared" si="99"/>
        <v>0</v>
      </c>
      <c r="J120" s="8">
        <f t="shared" si="99"/>
        <v>76.47058824</v>
      </c>
      <c r="K120" s="8">
        <f t="shared" si="99"/>
        <v>75</v>
      </c>
      <c r="L120" s="8">
        <f t="shared" si="99"/>
        <v>69.11764706</v>
      </c>
      <c r="M120" s="8">
        <f t="shared" si="99"/>
        <v>80.88235294</v>
      </c>
      <c r="N120" s="8">
        <f t="shared" si="99"/>
        <v>75</v>
      </c>
      <c r="O120" s="8">
        <f t="shared" si="99"/>
        <v>70.58823529</v>
      </c>
      <c r="P120" s="8">
        <f t="shared" si="99"/>
        <v>30.88235294</v>
      </c>
      <c r="Q120" s="8">
        <f t="shared" si="99"/>
        <v>26.47058824</v>
      </c>
      <c r="R120" s="8">
        <f t="shared" si="99"/>
        <v>79.41176471</v>
      </c>
      <c r="S120" s="8">
        <f t="shared" si="99"/>
        <v>33.82352941</v>
      </c>
      <c r="T120" s="8">
        <f t="shared" si="99"/>
        <v>27.94117647</v>
      </c>
      <c r="U120" s="8">
        <f t="shared" si="99"/>
        <v>23.52941176</v>
      </c>
      <c r="V120" s="8">
        <f t="shared" si="99"/>
        <v>77.94117647</v>
      </c>
      <c r="W120" s="8">
        <f t="shared" si="99"/>
        <v>76.47058824</v>
      </c>
      <c r="X120" s="8">
        <f t="shared" si="99"/>
        <v>55.88235294</v>
      </c>
      <c r="Y120" s="8">
        <f t="shared" si="99"/>
        <v>69.11764706</v>
      </c>
      <c r="Z120" s="8">
        <f t="shared" si="99"/>
        <v>32.35294118</v>
      </c>
      <c r="AA120" s="8">
        <f t="shared" si="99"/>
        <v>42.64705882</v>
      </c>
      <c r="AB120" s="8">
        <f t="shared" si="99"/>
        <v>27.94117647</v>
      </c>
      <c r="AC120" s="8">
        <f t="shared" si="99"/>
        <v>61.76470588</v>
      </c>
      <c r="AD120" s="8">
        <f t="shared" si="99"/>
        <v>67.64705882</v>
      </c>
      <c r="AE120" s="8">
        <f t="shared" si="99"/>
        <v>60.29411765</v>
      </c>
      <c r="AF120" s="12">
        <f t="shared" ref="AF120:BB120" si="100">(COUNTIF(AF$2:AF$69, "&gt;"&amp;AF51)) * (100/68)</f>
        <v>54.41176471</v>
      </c>
      <c r="AG120" s="12">
        <f t="shared" si="100"/>
        <v>35.29411765</v>
      </c>
      <c r="AH120" s="12">
        <f t="shared" si="100"/>
        <v>77.94117647</v>
      </c>
      <c r="AI120" s="12">
        <f t="shared" si="100"/>
        <v>48.52941176</v>
      </c>
      <c r="AJ120" s="12">
        <f t="shared" si="100"/>
        <v>36.76470588</v>
      </c>
      <c r="AK120" s="12">
        <f t="shared" si="100"/>
        <v>48.52941176</v>
      </c>
      <c r="AL120" s="12">
        <f t="shared" si="100"/>
        <v>51.47058824</v>
      </c>
      <c r="AM120" s="12">
        <f t="shared" si="100"/>
        <v>30.88235294</v>
      </c>
      <c r="AN120" s="12">
        <f t="shared" si="100"/>
        <v>61.76470588</v>
      </c>
      <c r="AO120" s="12">
        <f t="shared" si="100"/>
        <v>48.52941176</v>
      </c>
      <c r="AP120" s="12">
        <f t="shared" si="100"/>
        <v>64.70588235</v>
      </c>
      <c r="AQ120" s="12">
        <f t="shared" si="100"/>
        <v>57.35294118</v>
      </c>
      <c r="AR120" s="12">
        <f t="shared" si="100"/>
        <v>54.41176471</v>
      </c>
      <c r="AS120" s="12">
        <f t="shared" si="100"/>
        <v>52.94117647</v>
      </c>
      <c r="AT120" s="12">
        <f t="shared" si="100"/>
        <v>23.52941176</v>
      </c>
      <c r="AU120" s="12">
        <f t="shared" si="100"/>
        <v>23.52941176</v>
      </c>
      <c r="AV120" s="12">
        <f t="shared" si="100"/>
        <v>16.17647059</v>
      </c>
      <c r="AW120" s="12">
        <f t="shared" si="100"/>
        <v>14.70588235</v>
      </c>
      <c r="AX120" s="12">
        <f t="shared" si="100"/>
        <v>61.76470588</v>
      </c>
      <c r="AY120" s="12">
        <f t="shared" si="100"/>
        <v>57.35294118</v>
      </c>
      <c r="AZ120" s="12">
        <f t="shared" si="100"/>
        <v>4.411764706</v>
      </c>
      <c r="BA120" s="12">
        <f t="shared" si="100"/>
        <v>42.64705882</v>
      </c>
      <c r="BB120" s="12">
        <f t="shared" si="100"/>
        <v>51.47058824</v>
      </c>
    </row>
    <row r="121">
      <c r="A121" s="2" t="s">
        <v>109</v>
      </c>
      <c r="B121" s="8">
        <f t="shared" ref="B121:AE121" si="101">(COUNTIF(B$2:B$69, "&lt;"&amp;B52)) * (100/68)</f>
        <v>0</v>
      </c>
      <c r="C121" s="8">
        <f t="shared" si="101"/>
        <v>60.29411765</v>
      </c>
      <c r="D121" s="8">
        <f t="shared" si="101"/>
        <v>89.70588235</v>
      </c>
      <c r="E121" s="8">
        <f t="shared" si="101"/>
        <v>13.23529412</v>
      </c>
      <c r="F121" s="8">
        <f t="shared" si="101"/>
        <v>4.411764706</v>
      </c>
      <c r="G121" s="8">
        <f t="shared" si="101"/>
        <v>92.64705882</v>
      </c>
      <c r="H121" s="8">
        <f t="shared" si="101"/>
        <v>0</v>
      </c>
      <c r="I121" s="8">
        <f t="shared" si="101"/>
        <v>0</v>
      </c>
      <c r="J121" s="8">
        <f t="shared" si="101"/>
        <v>94.11764706</v>
      </c>
      <c r="K121" s="8">
        <f t="shared" si="101"/>
        <v>47.05882353</v>
      </c>
      <c r="L121" s="8">
        <f t="shared" si="101"/>
        <v>97.05882353</v>
      </c>
      <c r="M121" s="8">
        <f t="shared" si="101"/>
        <v>88.23529412</v>
      </c>
      <c r="N121" s="8">
        <f t="shared" si="101"/>
        <v>64.70588235</v>
      </c>
      <c r="O121" s="8">
        <f t="shared" si="101"/>
        <v>92.64705882</v>
      </c>
      <c r="P121" s="8">
        <f t="shared" si="101"/>
        <v>70.58823529</v>
      </c>
      <c r="Q121" s="8">
        <f t="shared" si="101"/>
        <v>98.52941176</v>
      </c>
      <c r="R121" s="8">
        <f t="shared" si="101"/>
        <v>1.470588235</v>
      </c>
      <c r="S121" s="8">
        <f t="shared" si="101"/>
        <v>5.882352941</v>
      </c>
      <c r="T121" s="8">
        <f t="shared" si="101"/>
        <v>61.76470588</v>
      </c>
      <c r="U121" s="8">
        <f t="shared" si="101"/>
        <v>19.11764706</v>
      </c>
      <c r="V121" s="8">
        <f t="shared" si="101"/>
        <v>95.58823529</v>
      </c>
      <c r="W121" s="8">
        <f t="shared" si="101"/>
        <v>52.94117647</v>
      </c>
      <c r="X121" s="8">
        <f t="shared" si="101"/>
        <v>17.64705882</v>
      </c>
      <c r="Y121" s="8">
        <f t="shared" si="101"/>
        <v>75</v>
      </c>
      <c r="Z121" s="8">
        <f t="shared" si="101"/>
        <v>75</v>
      </c>
      <c r="AA121" s="8">
        <f t="shared" si="101"/>
        <v>57.35294118</v>
      </c>
      <c r="AB121" s="8">
        <f t="shared" si="101"/>
        <v>60.29411765</v>
      </c>
      <c r="AC121" s="8">
        <f t="shared" si="101"/>
        <v>7.352941176</v>
      </c>
      <c r="AD121" s="8">
        <f t="shared" si="101"/>
        <v>8.823529412</v>
      </c>
      <c r="AE121" s="8">
        <f t="shared" si="101"/>
        <v>54.41176471</v>
      </c>
      <c r="AF121" s="12">
        <f t="shared" ref="AF121:BB121" si="102">(COUNTIF(AF$2:AF$69, "&gt;"&amp;AF52)) * (100/68)</f>
        <v>54.41176471</v>
      </c>
      <c r="AG121" s="12">
        <f t="shared" si="102"/>
        <v>97.05882353</v>
      </c>
      <c r="AH121" s="12">
        <f t="shared" si="102"/>
        <v>20.58823529</v>
      </c>
      <c r="AI121" s="12">
        <f t="shared" si="102"/>
        <v>61.76470588</v>
      </c>
      <c r="AJ121" s="12">
        <f t="shared" si="102"/>
        <v>97.05882353</v>
      </c>
      <c r="AK121" s="12">
        <f t="shared" si="102"/>
        <v>92.64705882</v>
      </c>
      <c r="AL121" s="12">
        <f t="shared" si="102"/>
        <v>86.76470588</v>
      </c>
      <c r="AM121" s="12">
        <f t="shared" si="102"/>
        <v>98.52941176</v>
      </c>
      <c r="AN121" s="12">
        <f t="shared" si="102"/>
        <v>4.411764706</v>
      </c>
      <c r="AO121" s="12">
        <f t="shared" si="102"/>
        <v>2.941176471</v>
      </c>
      <c r="AP121" s="12">
        <f t="shared" si="102"/>
        <v>11.76470588</v>
      </c>
      <c r="AQ121" s="12">
        <f t="shared" si="102"/>
        <v>8.823529412</v>
      </c>
      <c r="AR121" s="12">
        <f t="shared" si="102"/>
        <v>14.70588235</v>
      </c>
      <c r="AS121" s="12">
        <f t="shared" si="102"/>
        <v>8.823529412</v>
      </c>
      <c r="AT121" s="12">
        <f t="shared" si="102"/>
        <v>97.05882353</v>
      </c>
      <c r="AU121" s="12">
        <f t="shared" si="102"/>
        <v>97.05882353</v>
      </c>
      <c r="AV121" s="12">
        <f t="shared" si="102"/>
        <v>51.47058824</v>
      </c>
      <c r="AW121" s="12">
        <f t="shared" si="102"/>
        <v>79.41176471</v>
      </c>
      <c r="AX121" s="12">
        <f t="shared" si="102"/>
        <v>10.29411765</v>
      </c>
      <c r="AY121" s="12">
        <f t="shared" si="102"/>
        <v>52.94117647</v>
      </c>
      <c r="AZ121" s="12">
        <f t="shared" si="102"/>
        <v>70.58823529</v>
      </c>
      <c r="BA121" s="12">
        <f t="shared" si="102"/>
        <v>97.05882353</v>
      </c>
      <c r="BB121" s="12">
        <f t="shared" si="102"/>
        <v>32.35294118</v>
      </c>
    </row>
    <row r="122">
      <c r="A122" s="2" t="s">
        <v>77</v>
      </c>
      <c r="B122" s="8">
        <f t="shared" ref="B122:AE122" si="103">(COUNTIF(B$2:B$69, "&lt;"&amp;B53)) * (100/68)</f>
        <v>45.58823529</v>
      </c>
      <c r="C122" s="8">
        <f t="shared" si="103"/>
        <v>72.05882353</v>
      </c>
      <c r="D122" s="8">
        <f t="shared" si="103"/>
        <v>41.17647059</v>
      </c>
      <c r="E122" s="8">
        <f t="shared" si="103"/>
        <v>86.76470588</v>
      </c>
      <c r="F122" s="8">
        <f t="shared" si="103"/>
        <v>98.52941176</v>
      </c>
      <c r="G122" s="8">
        <f t="shared" si="103"/>
        <v>22.05882353</v>
      </c>
      <c r="H122" s="8">
        <f t="shared" si="103"/>
        <v>94.11764706</v>
      </c>
      <c r="I122" s="8">
        <f t="shared" si="103"/>
        <v>0</v>
      </c>
      <c r="J122" s="8">
        <f t="shared" si="103"/>
        <v>61.76470588</v>
      </c>
      <c r="K122" s="8">
        <f t="shared" si="103"/>
        <v>58.82352941</v>
      </c>
      <c r="L122" s="8">
        <f t="shared" si="103"/>
        <v>64.70588235</v>
      </c>
      <c r="M122" s="8">
        <f t="shared" si="103"/>
        <v>72.05882353</v>
      </c>
      <c r="N122" s="8">
        <f t="shared" si="103"/>
        <v>73.52941176</v>
      </c>
      <c r="O122" s="8">
        <f t="shared" si="103"/>
        <v>54.41176471</v>
      </c>
      <c r="P122" s="8">
        <f t="shared" si="103"/>
        <v>29.41176471</v>
      </c>
      <c r="Q122" s="8">
        <f t="shared" si="103"/>
        <v>33.82352941</v>
      </c>
      <c r="R122" s="8">
        <f t="shared" si="103"/>
        <v>41.17647059</v>
      </c>
      <c r="S122" s="8">
        <f t="shared" si="103"/>
        <v>30.88235294</v>
      </c>
      <c r="T122" s="8">
        <f t="shared" si="103"/>
        <v>67.64705882</v>
      </c>
      <c r="U122" s="8">
        <f t="shared" si="103"/>
        <v>55.88235294</v>
      </c>
      <c r="V122" s="8">
        <f t="shared" si="103"/>
        <v>82.35294118</v>
      </c>
      <c r="W122" s="8">
        <f t="shared" si="103"/>
        <v>85.29411765</v>
      </c>
      <c r="X122" s="8">
        <f t="shared" si="103"/>
        <v>61.76470588</v>
      </c>
      <c r="Y122" s="8">
        <f t="shared" si="103"/>
        <v>39.70588235</v>
      </c>
      <c r="Z122" s="8">
        <f t="shared" si="103"/>
        <v>60.29411765</v>
      </c>
      <c r="AA122" s="8">
        <f t="shared" si="103"/>
        <v>67.64705882</v>
      </c>
      <c r="AB122" s="8">
        <f t="shared" si="103"/>
        <v>41.17647059</v>
      </c>
      <c r="AC122" s="8">
        <f t="shared" si="103"/>
        <v>60.29411765</v>
      </c>
      <c r="AD122" s="8">
        <f t="shared" si="103"/>
        <v>72.05882353</v>
      </c>
      <c r="AE122" s="8">
        <f t="shared" si="103"/>
        <v>35.29411765</v>
      </c>
      <c r="AF122" s="12">
        <f t="shared" ref="AF122:BB122" si="104">(COUNTIF(AF$2:AF$69, "&gt;"&amp;AF53)) * (100/68)</f>
        <v>66.17647059</v>
      </c>
      <c r="AG122" s="12">
        <f t="shared" si="104"/>
        <v>50</v>
      </c>
      <c r="AH122" s="12">
        <f t="shared" si="104"/>
        <v>64.70588235</v>
      </c>
      <c r="AI122" s="12">
        <f t="shared" si="104"/>
        <v>64.70588235</v>
      </c>
      <c r="AJ122" s="12">
        <f t="shared" si="104"/>
        <v>72.05882353</v>
      </c>
      <c r="AK122" s="12">
        <f t="shared" si="104"/>
        <v>67.64705882</v>
      </c>
      <c r="AL122" s="12">
        <f t="shared" si="104"/>
        <v>29.41176471</v>
      </c>
      <c r="AM122" s="12">
        <f t="shared" si="104"/>
        <v>51.47058824</v>
      </c>
      <c r="AN122" s="12">
        <f t="shared" si="104"/>
        <v>48.52941176</v>
      </c>
      <c r="AO122" s="12">
        <f t="shared" si="104"/>
        <v>61.76470588</v>
      </c>
      <c r="AP122" s="12">
        <f t="shared" si="104"/>
        <v>39.70588235</v>
      </c>
      <c r="AQ122" s="12">
        <f t="shared" si="104"/>
        <v>54.41176471</v>
      </c>
      <c r="AR122" s="12">
        <f t="shared" si="104"/>
        <v>60.29411765</v>
      </c>
      <c r="AS122" s="12">
        <f t="shared" si="104"/>
        <v>70.58823529</v>
      </c>
      <c r="AT122" s="12">
        <f t="shared" si="104"/>
        <v>33.82352941</v>
      </c>
      <c r="AU122" s="12">
        <f t="shared" si="104"/>
        <v>36.76470588</v>
      </c>
      <c r="AV122" s="12">
        <f t="shared" si="104"/>
        <v>26.47058824</v>
      </c>
      <c r="AW122" s="12">
        <f t="shared" si="104"/>
        <v>19.11764706</v>
      </c>
      <c r="AX122" s="12">
        <f t="shared" si="104"/>
        <v>70.58823529</v>
      </c>
      <c r="AY122" s="12">
        <f t="shared" si="104"/>
        <v>45.58823529</v>
      </c>
      <c r="AZ122" s="12">
        <f t="shared" si="104"/>
        <v>32.35294118</v>
      </c>
      <c r="BA122" s="12">
        <f t="shared" si="104"/>
        <v>85.29411765</v>
      </c>
      <c r="BB122" s="12">
        <f t="shared" si="104"/>
        <v>47.05882353</v>
      </c>
    </row>
    <row r="123">
      <c r="A123" s="2" t="s">
        <v>110</v>
      </c>
      <c r="B123" s="8">
        <f t="shared" ref="B123:AE123" si="105">(COUNTIF(B$2:B$69, "&lt;"&amp;B54)) * (100/68)</f>
        <v>0</v>
      </c>
      <c r="C123" s="8">
        <f t="shared" si="105"/>
        <v>26.47058824</v>
      </c>
      <c r="D123" s="8">
        <f t="shared" si="105"/>
        <v>17.64705882</v>
      </c>
      <c r="E123" s="8">
        <f t="shared" si="105"/>
        <v>4.411764706</v>
      </c>
      <c r="F123" s="8">
        <f t="shared" si="105"/>
        <v>5.882352941</v>
      </c>
      <c r="G123" s="8">
        <f t="shared" si="105"/>
        <v>10.29411765</v>
      </c>
      <c r="H123" s="8">
        <f t="shared" si="105"/>
        <v>0</v>
      </c>
      <c r="I123" s="8">
        <f t="shared" si="105"/>
        <v>0</v>
      </c>
      <c r="J123" s="8">
        <f t="shared" si="105"/>
        <v>47.05882353</v>
      </c>
      <c r="K123" s="8">
        <f t="shared" si="105"/>
        <v>39.70588235</v>
      </c>
      <c r="L123" s="8">
        <f t="shared" si="105"/>
        <v>54.41176471</v>
      </c>
      <c r="M123" s="8">
        <f t="shared" si="105"/>
        <v>36.76470588</v>
      </c>
      <c r="N123" s="8">
        <f t="shared" si="105"/>
        <v>48.52941176</v>
      </c>
      <c r="O123" s="8">
        <f t="shared" si="105"/>
        <v>25</v>
      </c>
      <c r="P123" s="8">
        <f t="shared" si="105"/>
        <v>63.23529412</v>
      </c>
      <c r="Q123" s="8">
        <f t="shared" si="105"/>
        <v>83.82352941</v>
      </c>
      <c r="R123" s="8">
        <f t="shared" si="105"/>
        <v>32.35294118</v>
      </c>
      <c r="S123" s="8">
        <f t="shared" si="105"/>
        <v>72.05882353</v>
      </c>
      <c r="T123" s="8">
        <f t="shared" si="105"/>
        <v>17.64705882</v>
      </c>
      <c r="U123" s="8">
        <f t="shared" si="105"/>
        <v>48.52941176</v>
      </c>
      <c r="V123" s="8">
        <f t="shared" si="105"/>
        <v>58.82352941</v>
      </c>
      <c r="W123" s="8">
        <f t="shared" si="105"/>
        <v>57.35294118</v>
      </c>
      <c r="X123" s="8">
        <f t="shared" si="105"/>
        <v>33.82352941</v>
      </c>
      <c r="Y123" s="8">
        <f t="shared" si="105"/>
        <v>52.94117647</v>
      </c>
      <c r="Z123" s="8">
        <f t="shared" si="105"/>
        <v>50</v>
      </c>
      <c r="AA123" s="8">
        <f t="shared" si="105"/>
        <v>45.58823529</v>
      </c>
      <c r="AB123" s="8">
        <f t="shared" si="105"/>
        <v>57.35294118</v>
      </c>
      <c r="AC123" s="8">
        <f t="shared" si="105"/>
        <v>4.411764706</v>
      </c>
      <c r="AD123" s="8">
        <f t="shared" si="105"/>
        <v>83.82352941</v>
      </c>
      <c r="AE123" s="8">
        <f t="shared" si="105"/>
        <v>42.64705882</v>
      </c>
      <c r="AF123" s="12">
        <f t="shared" ref="AF123:BB123" si="106">(COUNTIF(AF$2:AF$69, "&gt;"&amp;AF54)) * (100/68)</f>
        <v>13.23529412</v>
      </c>
      <c r="AG123" s="12">
        <f t="shared" si="106"/>
        <v>70.58823529</v>
      </c>
      <c r="AH123" s="12">
        <f t="shared" si="106"/>
        <v>30.88235294</v>
      </c>
      <c r="AI123" s="12">
        <f t="shared" si="106"/>
        <v>45.58823529</v>
      </c>
      <c r="AJ123" s="12">
        <f t="shared" si="106"/>
        <v>42.64705882</v>
      </c>
      <c r="AK123" s="12">
        <f t="shared" si="106"/>
        <v>39.70588235</v>
      </c>
      <c r="AL123" s="12">
        <f t="shared" si="106"/>
        <v>0</v>
      </c>
      <c r="AM123" s="12">
        <f t="shared" si="106"/>
        <v>30.88235294</v>
      </c>
      <c r="AN123" s="12">
        <f t="shared" si="106"/>
        <v>23.52941176</v>
      </c>
      <c r="AO123" s="12">
        <f t="shared" si="106"/>
        <v>23.52941176</v>
      </c>
      <c r="AP123" s="12">
        <f t="shared" si="106"/>
        <v>29.41176471</v>
      </c>
      <c r="AQ123" s="12">
        <f t="shared" si="106"/>
        <v>16.17647059</v>
      </c>
      <c r="AR123" s="12">
        <f t="shared" si="106"/>
        <v>33.82352941</v>
      </c>
      <c r="AS123" s="12">
        <f t="shared" si="106"/>
        <v>29.41176471</v>
      </c>
      <c r="AT123" s="12">
        <f t="shared" si="106"/>
        <v>23.52941176</v>
      </c>
      <c r="AU123" s="12">
        <f t="shared" si="106"/>
        <v>13.23529412</v>
      </c>
      <c r="AV123" s="12">
        <f t="shared" si="106"/>
        <v>77.94117647</v>
      </c>
      <c r="AW123" s="12">
        <f t="shared" si="106"/>
        <v>48.52941176</v>
      </c>
      <c r="AX123" s="12">
        <f t="shared" si="106"/>
        <v>42.64705882</v>
      </c>
      <c r="AY123" s="12">
        <f t="shared" si="106"/>
        <v>0</v>
      </c>
      <c r="AZ123" s="12">
        <f t="shared" si="106"/>
        <v>14.70588235</v>
      </c>
      <c r="BA123" s="12">
        <f t="shared" si="106"/>
        <v>45.58823529</v>
      </c>
      <c r="BB123" s="12">
        <f t="shared" si="106"/>
        <v>13.23529412</v>
      </c>
    </row>
    <row r="124">
      <c r="A124" s="2" t="s">
        <v>78</v>
      </c>
      <c r="B124" s="8">
        <f t="shared" ref="B124:AE124" si="107">(COUNTIF(B$2:B$69, "&lt;"&amp;B55)) * (100/68)</f>
        <v>45.58823529</v>
      </c>
      <c r="C124" s="8">
        <f t="shared" si="107"/>
        <v>10.29411765</v>
      </c>
      <c r="D124" s="8">
        <f t="shared" si="107"/>
        <v>2.941176471</v>
      </c>
      <c r="E124" s="8">
        <f t="shared" si="107"/>
        <v>77.94117647</v>
      </c>
      <c r="F124" s="8">
        <f t="shared" si="107"/>
        <v>86.76470588</v>
      </c>
      <c r="G124" s="8">
        <f t="shared" si="107"/>
        <v>16.17647059</v>
      </c>
      <c r="H124" s="8">
        <f t="shared" si="107"/>
        <v>75</v>
      </c>
      <c r="I124" s="8">
        <f t="shared" si="107"/>
        <v>0</v>
      </c>
      <c r="J124" s="8">
        <f t="shared" si="107"/>
        <v>51.47058824</v>
      </c>
      <c r="K124" s="8">
        <f t="shared" si="107"/>
        <v>23.52941176</v>
      </c>
      <c r="L124" s="8">
        <f t="shared" si="107"/>
        <v>76.47058824</v>
      </c>
      <c r="M124" s="8">
        <f t="shared" si="107"/>
        <v>91.17647059</v>
      </c>
      <c r="N124" s="8">
        <f t="shared" si="107"/>
        <v>83.82352941</v>
      </c>
      <c r="O124" s="8">
        <f t="shared" si="107"/>
        <v>69.11764706</v>
      </c>
      <c r="P124" s="8">
        <f t="shared" si="107"/>
        <v>1.470588235</v>
      </c>
      <c r="Q124" s="8">
        <f t="shared" si="107"/>
        <v>8.823529412</v>
      </c>
      <c r="R124" s="8">
        <f t="shared" si="107"/>
        <v>11.76470588</v>
      </c>
      <c r="S124" s="8">
        <f t="shared" si="107"/>
        <v>38.23529412</v>
      </c>
      <c r="T124" s="8">
        <f t="shared" si="107"/>
        <v>41.17647059</v>
      </c>
      <c r="U124" s="8">
        <f t="shared" si="107"/>
        <v>29.41176471</v>
      </c>
      <c r="V124" s="8">
        <f t="shared" si="107"/>
        <v>20.58823529</v>
      </c>
      <c r="W124" s="8">
        <f t="shared" si="107"/>
        <v>80.88235294</v>
      </c>
      <c r="X124" s="8">
        <f t="shared" si="107"/>
        <v>92.64705882</v>
      </c>
      <c r="Y124" s="8">
        <f t="shared" si="107"/>
        <v>36.76470588</v>
      </c>
      <c r="Z124" s="8">
        <f t="shared" si="107"/>
        <v>30.88235294</v>
      </c>
      <c r="AA124" s="8">
        <f t="shared" si="107"/>
        <v>80.88235294</v>
      </c>
      <c r="AB124" s="8">
        <f t="shared" si="107"/>
        <v>2.941176471</v>
      </c>
      <c r="AC124" s="8">
        <f t="shared" si="107"/>
        <v>45.58823529</v>
      </c>
      <c r="AD124" s="8">
        <f t="shared" si="107"/>
        <v>60.29411765</v>
      </c>
      <c r="AE124" s="8">
        <f t="shared" si="107"/>
        <v>26.47058824</v>
      </c>
      <c r="AF124" s="12">
        <f t="shared" ref="AF124:BB124" si="108">(COUNTIF(AF$2:AF$69, "&gt;"&amp;AF55)) * (100/68)</f>
        <v>7.352941176</v>
      </c>
      <c r="AG124" s="12">
        <f t="shared" si="108"/>
        <v>4.411764706</v>
      </c>
      <c r="AH124" s="12">
        <f t="shared" si="108"/>
        <v>69.11764706</v>
      </c>
      <c r="AI124" s="12">
        <f t="shared" si="108"/>
        <v>95.58823529</v>
      </c>
      <c r="AJ124" s="12">
        <f t="shared" si="108"/>
        <v>23.52941176</v>
      </c>
      <c r="AK124" s="12">
        <f t="shared" si="108"/>
        <v>10.29411765</v>
      </c>
      <c r="AL124" s="12">
        <f t="shared" si="108"/>
        <v>19.11764706</v>
      </c>
      <c r="AM124" s="12">
        <f t="shared" si="108"/>
        <v>4.411764706</v>
      </c>
      <c r="AN124" s="12">
        <f t="shared" si="108"/>
        <v>66.17647059</v>
      </c>
      <c r="AO124" s="12">
        <f t="shared" si="108"/>
        <v>48.52941176</v>
      </c>
      <c r="AP124" s="12">
        <f t="shared" si="108"/>
        <v>26.47058824</v>
      </c>
      <c r="AQ124" s="12">
        <f t="shared" si="108"/>
        <v>61.76470588</v>
      </c>
      <c r="AR124" s="12">
        <f t="shared" si="108"/>
        <v>97.05882353</v>
      </c>
      <c r="AS124" s="12">
        <f t="shared" si="108"/>
        <v>80.88235294</v>
      </c>
      <c r="AT124" s="12">
        <f t="shared" si="108"/>
        <v>4.411764706</v>
      </c>
      <c r="AU124" s="12">
        <f t="shared" si="108"/>
        <v>2.941176471</v>
      </c>
      <c r="AV124" s="12">
        <f t="shared" si="108"/>
        <v>58.82352941</v>
      </c>
      <c r="AW124" s="12">
        <f t="shared" si="108"/>
        <v>54.41176471</v>
      </c>
      <c r="AX124" s="12">
        <f t="shared" si="108"/>
        <v>85.29411765</v>
      </c>
      <c r="AY124" s="12">
        <f t="shared" si="108"/>
        <v>26.47058824</v>
      </c>
      <c r="AZ124" s="12">
        <f t="shared" si="108"/>
        <v>32.35294118</v>
      </c>
      <c r="BA124" s="12">
        <f t="shared" si="108"/>
        <v>17.64705882</v>
      </c>
      <c r="BB124" s="12">
        <f t="shared" si="108"/>
        <v>51.47058824</v>
      </c>
    </row>
    <row r="125">
      <c r="A125" s="2" t="s">
        <v>111</v>
      </c>
      <c r="B125" s="8">
        <f t="shared" ref="B125:AE125" si="109">(COUNTIF(B$2:B$69, "&lt;"&amp;B56)) * (100/68)</f>
        <v>45.58823529</v>
      </c>
      <c r="C125" s="8">
        <f t="shared" si="109"/>
        <v>10.29411765</v>
      </c>
      <c r="D125" s="8">
        <f t="shared" si="109"/>
        <v>17.64705882</v>
      </c>
      <c r="E125" s="8">
        <f t="shared" si="109"/>
        <v>64.70588235</v>
      </c>
      <c r="F125" s="8">
        <f t="shared" si="109"/>
        <v>58.82352941</v>
      </c>
      <c r="G125" s="8">
        <f t="shared" si="109"/>
        <v>25</v>
      </c>
      <c r="H125" s="8">
        <f t="shared" si="109"/>
        <v>98.52941176</v>
      </c>
      <c r="I125" s="8">
        <f t="shared" si="109"/>
        <v>0</v>
      </c>
      <c r="J125" s="8">
        <f t="shared" si="109"/>
        <v>47.05882353</v>
      </c>
      <c r="K125" s="8">
        <f t="shared" si="109"/>
        <v>54.41176471</v>
      </c>
      <c r="L125" s="8">
        <f t="shared" si="109"/>
        <v>26.47058824</v>
      </c>
      <c r="M125" s="8">
        <f t="shared" si="109"/>
        <v>48.52941176</v>
      </c>
      <c r="N125" s="8">
        <f t="shared" si="109"/>
        <v>26.47058824</v>
      </c>
      <c r="O125" s="8">
        <f t="shared" si="109"/>
        <v>86.76470588</v>
      </c>
      <c r="P125" s="8">
        <f t="shared" si="109"/>
        <v>47.05882353</v>
      </c>
      <c r="Q125" s="8">
        <f t="shared" si="109"/>
        <v>4.411764706</v>
      </c>
      <c r="R125" s="8">
        <f t="shared" si="109"/>
        <v>7.352941176</v>
      </c>
      <c r="S125" s="8">
        <f t="shared" si="109"/>
        <v>64.70588235</v>
      </c>
      <c r="T125" s="8">
        <f t="shared" si="109"/>
        <v>73.52941176</v>
      </c>
      <c r="U125" s="8">
        <f t="shared" si="109"/>
        <v>80.88235294</v>
      </c>
      <c r="V125" s="8">
        <f t="shared" si="109"/>
        <v>5.882352941</v>
      </c>
      <c r="W125" s="8">
        <f t="shared" si="109"/>
        <v>39.70588235</v>
      </c>
      <c r="X125" s="8">
        <f t="shared" si="109"/>
        <v>98.52941176</v>
      </c>
      <c r="Y125" s="8">
        <f t="shared" si="109"/>
        <v>38.23529412</v>
      </c>
      <c r="Z125" s="8">
        <f t="shared" si="109"/>
        <v>69.11764706</v>
      </c>
      <c r="AA125" s="8">
        <f t="shared" si="109"/>
        <v>89.70588235</v>
      </c>
      <c r="AB125" s="8">
        <f t="shared" si="109"/>
        <v>8.823529412</v>
      </c>
      <c r="AC125" s="8">
        <f t="shared" si="109"/>
        <v>23.52941176</v>
      </c>
      <c r="AD125" s="8">
        <f t="shared" si="109"/>
        <v>57.35294118</v>
      </c>
      <c r="AE125" s="8">
        <f t="shared" si="109"/>
        <v>26.47058824</v>
      </c>
      <c r="AF125" s="12">
        <f t="shared" ref="AF125:BB125" si="110">(COUNTIF(AF$2:AF$69, "&gt;"&amp;AF56)) * (100/68)</f>
        <v>13.23529412</v>
      </c>
      <c r="AG125" s="12">
        <f t="shared" si="110"/>
        <v>7.352941176</v>
      </c>
      <c r="AH125" s="12">
        <f t="shared" si="110"/>
        <v>70.58823529</v>
      </c>
      <c r="AI125" s="12">
        <f t="shared" si="110"/>
        <v>16.17647059</v>
      </c>
      <c r="AJ125" s="12">
        <f t="shared" si="110"/>
        <v>54.41176471</v>
      </c>
      <c r="AK125" s="12">
        <f t="shared" si="110"/>
        <v>38.23529412</v>
      </c>
      <c r="AL125" s="12">
        <f t="shared" si="110"/>
        <v>20.58823529</v>
      </c>
      <c r="AM125" s="12">
        <f t="shared" si="110"/>
        <v>42.64705882</v>
      </c>
      <c r="AN125" s="12">
        <f t="shared" si="110"/>
        <v>41.17647059</v>
      </c>
      <c r="AO125" s="12">
        <f t="shared" si="110"/>
        <v>58.82352941</v>
      </c>
      <c r="AP125" s="12">
        <f t="shared" si="110"/>
        <v>26.47058824</v>
      </c>
      <c r="AQ125" s="12">
        <f t="shared" si="110"/>
        <v>86.76470588</v>
      </c>
      <c r="AR125" s="12">
        <f t="shared" si="110"/>
        <v>76.47058824</v>
      </c>
      <c r="AS125" s="12">
        <f t="shared" si="110"/>
        <v>33.82352941</v>
      </c>
      <c r="AT125" s="12">
        <f t="shared" si="110"/>
        <v>52.94117647</v>
      </c>
      <c r="AU125" s="12">
        <f t="shared" si="110"/>
        <v>48.52941176</v>
      </c>
      <c r="AV125" s="12">
        <f t="shared" si="110"/>
        <v>38.23529412</v>
      </c>
      <c r="AW125" s="12">
        <f t="shared" si="110"/>
        <v>38.23529412</v>
      </c>
      <c r="AX125" s="12">
        <f t="shared" si="110"/>
        <v>77.94117647</v>
      </c>
      <c r="AY125" s="12">
        <f t="shared" si="110"/>
        <v>16.17647059</v>
      </c>
      <c r="AZ125" s="12">
        <f t="shared" si="110"/>
        <v>52.94117647</v>
      </c>
      <c r="BA125" s="12">
        <f t="shared" si="110"/>
        <v>30.88235294</v>
      </c>
      <c r="BB125" s="12">
        <f t="shared" si="110"/>
        <v>60.29411765</v>
      </c>
    </row>
    <row r="126">
      <c r="A126" s="2" t="s">
        <v>79</v>
      </c>
      <c r="B126" s="8">
        <f t="shared" ref="B126:AE126" si="111">(COUNTIF(B$2:B$69, "&lt;"&amp;B57)) * (100/68)</f>
        <v>0</v>
      </c>
      <c r="C126" s="8">
        <f t="shared" si="111"/>
        <v>60.29411765</v>
      </c>
      <c r="D126" s="8">
        <f t="shared" si="111"/>
        <v>51.47058824</v>
      </c>
      <c r="E126" s="8">
        <f t="shared" si="111"/>
        <v>83.82352941</v>
      </c>
      <c r="F126" s="8">
        <f t="shared" si="111"/>
        <v>50</v>
      </c>
      <c r="G126" s="8">
        <f t="shared" si="111"/>
        <v>63.23529412</v>
      </c>
      <c r="H126" s="8">
        <f t="shared" si="111"/>
        <v>0</v>
      </c>
      <c r="I126" s="8">
        <f t="shared" si="111"/>
        <v>0</v>
      </c>
      <c r="J126" s="8">
        <f t="shared" si="111"/>
        <v>22.05882353</v>
      </c>
      <c r="K126" s="8">
        <f t="shared" si="111"/>
        <v>16.17647059</v>
      </c>
      <c r="L126" s="8">
        <f t="shared" si="111"/>
        <v>45.58823529</v>
      </c>
      <c r="M126" s="8">
        <f t="shared" si="111"/>
        <v>20.58823529</v>
      </c>
      <c r="N126" s="8">
        <f t="shared" si="111"/>
        <v>38.23529412</v>
      </c>
      <c r="O126" s="8">
        <f t="shared" si="111"/>
        <v>25</v>
      </c>
      <c r="P126" s="8">
        <f t="shared" si="111"/>
        <v>50</v>
      </c>
      <c r="Q126" s="8">
        <f t="shared" si="111"/>
        <v>77.94117647</v>
      </c>
      <c r="R126" s="8">
        <f t="shared" si="111"/>
        <v>14.70588235</v>
      </c>
      <c r="S126" s="8">
        <f t="shared" si="111"/>
        <v>57.35294118</v>
      </c>
      <c r="T126" s="8">
        <f t="shared" si="111"/>
        <v>32.35294118</v>
      </c>
      <c r="U126" s="8">
        <f t="shared" si="111"/>
        <v>42.64705882</v>
      </c>
      <c r="V126" s="8">
        <f t="shared" si="111"/>
        <v>5.882352941</v>
      </c>
      <c r="W126" s="8">
        <f t="shared" si="111"/>
        <v>39.70588235</v>
      </c>
      <c r="X126" s="8">
        <f t="shared" si="111"/>
        <v>52.94117647</v>
      </c>
      <c r="Y126" s="8">
        <f t="shared" si="111"/>
        <v>13.23529412</v>
      </c>
      <c r="Z126" s="8">
        <f t="shared" si="111"/>
        <v>2.941176471</v>
      </c>
      <c r="AA126" s="8">
        <f t="shared" si="111"/>
        <v>29.41176471</v>
      </c>
      <c r="AB126" s="8">
        <f t="shared" si="111"/>
        <v>1.470588235</v>
      </c>
      <c r="AC126" s="8">
        <f t="shared" si="111"/>
        <v>86.76470588</v>
      </c>
      <c r="AD126" s="8">
        <f t="shared" si="111"/>
        <v>0</v>
      </c>
      <c r="AE126" s="8">
        <f t="shared" si="111"/>
        <v>79.41176471</v>
      </c>
      <c r="AF126" s="12">
        <f t="shared" ref="AF126:BB126" si="112">(COUNTIF(AF$2:AF$69, "&gt;"&amp;AF57)) * (100/68)</f>
        <v>66.17647059</v>
      </c>
      <c r="AG126" s="12">
        <f t="shared" si="112"/>
        <v>83.82352941</v>
      </c>
      <c r="AH126" s="12">
        <f t="shared" si="112"/>
        <v>89.70588235</v>
      </c>
      <c r="AI126" s="12">
        <f t="shared" si="112"/>
        <v>50</v>
      </c>
      <c r="AJ126" s="12">
        <f t="shared" si="112"/>
        <v>83.82352941</v>
      </c>
      <c r="AK126" s="12">
        <f t="shared" si="112"/>
        <v>72.05882353</v>
      </c>
      <c r="AL126" s="12">
        <f t="shared" si="112"/>
        <v>75</v>
      </c>
      <c r="AM126" s="12">
        <f t="shared" si="112"/>
        <v>51.47058824</v>
      </c>
      <c r="AN126" s="12">
        <f t="shared" si="112"/>
        <v>92.64705882</v>
      </c>
      <c r="AO126" s="12">
        <f t="shared" si="112"/>
        <v>64.70588235</v>
      </c>
      <c r="AP126" s="12">
        <f t="shared" si="112"/>
        <v>79.41176471</v>
      </c>
      <c r="AQ126" s="12">
        <f t="shared" si="112"/>
        <v>83.82352941</v>
      </c>
      <c r="AR126" s="12">
        <f t="shared" si="112"/>
        <v>95.58823529</v>
      </c>
      <c r="AS126" s="12">
        <f t="shared" si="112"/>
        <v>54.41176471</v>
      </c>
      <c r="AT126" s="12">
        <f t="shared" si="112"/>
        <v>55.88235294</v>
      </c>
      <c r="AU126" s="12">
        <f t="shared" si="112"/>
        <v>64.70588235</v>
      </c>
      <c r="AV126" s="12">
        <f t="shared" si="112"/>
        <v>88.23529412</v>
      </c>
      <c r="AW126" s="12">
        <f t="shared" si="112"/>
        <v>97.05882353</v>
      </c>
      <c r="AX126" s="12">
        <f t="shared" si="112"/>
        <v>97.05882353</v>
      </c>
      <c r="AY126" s="12">
        <f t="shared" si="112"/>
        <v>91.17647059</v>
      </c>
      <c r="AZ126" s="12">
        <f t="shared" si="112"/>
        <v>64.70588235</v>
      </c>
      <c r="BA126" s="12">
        <f t="shared" si="112"/>
        <v>61.76470588</v>
      </c>
      <c r="BB126" s="12">
        <f t="shared" si="112"/>
        <v>95.58823529</v>
      </c>
    </row>
    <row r="127">
      <c r="A127" s="2" t="s">
        <v>112</v>
      </c>
      <c r="B127" s="8">
        <f t="shared" ref="B127:AE127" si="113">(COUNTIF(B$2:B$69, "&lt;"&amp;B58)) * (100/68)</f>
        <v>0</v>
      </c>
      <c r="C127" s="8">
        <f t="shared" si="113"/>
        <v>72.05882353</v>
      </c>
      <c r="D127" s="8">
        <f t="shared" si="113"/>
        <v>66.17647059</v>
      </c>
      <c r="E127" s="8">
        <f t="shared" si="113"/>
        <v>30.88235294</v>
      </c>
      <c r="F127" s="8">
        <f t="shared" si="113"/>
        <v>32.35294118</v>
      </c>
      <c r="G127" s="8">
        <f t="shared" si="113"/>
        <v>8.823529412</v>
      </c>
      <c r="H127" s="8">
        <f t="shared" si="113"/>
        <v>48.52941176</v>
      </c>
      <c r="I127" s="8">
        <f t="shared" si="113"/>
        <v>0</v>
      </c>
      <c r="J127" s="8">
        <f t="shared" si="113"/>
        <v>10.29411765</v>
      </c>
      <c r="K127" s="8">
        <f t="shared" si="113"/>
        <v>0</v>
      </c>
      <c r="L127" s="8">
        <f t="shared" si="113"/>
        <v>61.76470588</v>
      </c>
      <c r="M127" s="8">
        <f t="shared" si="113"/>
        <v>45.58823529</v>
      </c>
      <c r="N127" s="8">
        <f t="shared" si="113"/>
        <v>42.64705882</v>
      </c>
      <c r="O127" s="8">
        <f t="shared" si="113"/>
        <v>50</v>
      </c>
      <c r="P127" s="8">
        <f t="shared" si="113"/>
        <v>8.823529412</v>
      </c>
      <c r="Q127" s="8">
        <f t="shared" si="113"/>
        <v>33.82352941</v>
      </c>
      <c r="R127" s="8">
        <f t="shared" si="113"/>
        <v>19.11764706</v>
      </c>
      <c r="S127" s="8">
        <f t="shared" si="113"/>
        <v>26.47058824</v>
      </c>
      <c r="T127" s="8">
        <f t="shared" si="113"/>
        <v>14.70588235</v>
      </c>
      <c r="U127" s="8">
        <f t="shared" si="113"/>
        <v>11.76470588</v>
      </c>
      <c r="V127" s="8">
        <f t="shared" si="113"/>
        <v>16.17647059</v>
      </c>
      <c r="W127" s="8">
        <f t="shared" si="113"/>
        <v>94.11764706</v>
      </c>
      <c r="X127" s="8">
        <f t="shared" si="113"/>
        <v>76.47058824</v>
      </c>
      <c r="Y127" s="8">
        <f t="shared" si="113"/>
        <v>14.70588235</v>
      </c>
      <c r="Z127" s="8">
        <f t="shared" si="113"/>
        <v>17.64705882</v>
      </c>
      <c r="AA127" s="8">
        <f t="shared" si="113"/>
        <v>39.70588235</v>
      </c>
      <c r="AB127" s="8">
        <f t="shared" si="113"/>
        <v>10.29411765</v>
      </c>
      <c r="AC127" s="8">
        <f t="shared" si="113"/>
        <v>14.70588235</v>
      </c>
      <c r="AD127" s="8">
        <f t="shared" si="113"/>
        <v>64.70588235</v>
      </c>
      <c r="AE127" s="8">
        <f t="shared" si="113"/>
        <v>69.11764706</v>
      </c>
      <c r="AF127" s="12">
        <f t="shared" ref="AF127:BB127" si="114">(COUNTIF(AF$2:AF$69, "&gt;"&amp;AF58)) * (100/68)</f>
        <v>66.17647059</v>
      </c>
      <c r="AG127" s="12">
        <f t="shared" si="114"/>
        <v>70.58823529</v>
      </c>
      <c r="AH127" s="12">
        <f t="shared" si="114"/>
        <v>94.11764706</v>
      </c>
      <c r="AI127" s="12">
        <f t="shared" si="114"/>
        <v>91.17647059</v>
      </c>
      <c r="AJ127" s="12">
        <f t="shared" si="114"/>
        <v>16.17647059</v>
      </c>
      <c r="AK127" s="12">
        <f t="shared" si="114"/>
        <v>7.352941176</v>
      </c>
      <c r="AL127" s="12">
        <f t="shared" si="114"/>
        <v>7.352941176</v>
      </c>
      <c r="AM127" s="12">
        <f t="shared" si="114"/>
        <v>61.76470588</v>
      </c>
      <c r="AN127" s="12">
        <f t="shared" si="114"/>
        <v>79.41176471</v>
      </c>
      <c r="AO127" s="12">
        <f t="shared" si="114"/>
        <v>57.35294118</v>
      </c>
      <c r="AP127" s="12">
        <f t="shared" si="114"/>
        <v>67.64705882</v>
      </c>
      <c r="AQ127" s="12">
        <f t="shared" si="114"/>
        <v>73.52941176</v>
      </c>
      <c r="AR127" s="12">
        <f t="shared" si="114"/>
        <v>76.47058824</v>
      </c>
      <c r="AS127" s="12">
        <f t="shared" si="114"/>
        <v>48.52941176</v>
      </c>
      <c r="AT127" s="12">
        <f t="shared" si="114"/>
        <v>67.64705882</v>
      </c>
      <c r="AU127" s="12">
        <f t="shared" si="114"/>
        <v>60.29411765</v>
      </c>
      <c r="AV127" s="12">
        <f t="shared" si="114"/>
        <v>63.23529412</v>
      </c>
      <c r="AW127" s="12">
        <f t="shared" si="114"/>
        <v>54.41176471</v>
      </c>
      <c r="AX127" s="12">
        <f t="shared" si="114"/>
        <v>58.82352941</v>
      </c>
      <c r="AY127" s="12">
        <f t="shared" si="114"/>
        <v>22.05882353</v>
      </c>
      <c r="AZ127" s="12">
        <f t="shared" si="114"/>
        <v>1.470588235</v>
      </c>
      <c r="BA127" s="12">
        <f t="shared" si="114"/>
        <v>8.823529412</v>
      </c>
      <c r="BB127" s="12">
        <f t="shared" si="114"/>
        <v>85.29411765</v>
      </c>
    </row>
    <row r="128">
      <c r="A128" s="2" t="s">
        <v>80</v>
      </c>
      <c r="B128" s="8">
        <f t="shared" ref="B128:AE128" si="115">(COUNTIF(B$2:B$69, "&lt;"&amp;B59)) * (100/68)</f>
        <v>45.58823529</v>
      </c>
      <c r="C128" s="8">
        <f t="shared" si="115"/>
        <v>47.05882353</v>
      </c>
      <c r="D128" s="8">
        <f t="shared" si="115"/>
        <v>41.17647059</v>
      </c>
      <c r="E128" s="8">
        <f t="shared" si="115"/>
        <v>91.17647059</v>
      </c>
      <c r="F128" s="8">
        <f t="shared" si="115"/>
        <v>55.88235294</v>
      </c>
      <c r="G128" s="8">
        <f t="shared" si="115"/>
        <v>89.70588235</v>
      </c>
      <c r="H128" s="8">
        <f t="shared" si="115"/>
        <v>83.82352941</v>
      </c>
      <c r="I128" s="8">
        <f t="shared" si="115"/>
        <v>0</v>
      </c>
      <c r="J128" s="8">
        <f t="shared" si="115"/>
        <v>63.23529412</v>
      </c>
      <c r="K128" s="8">
        <f t="shared" si="115"/>
        <v>72.05882353</v>
      </c>
      <c r="L128" s="8">
        <f t="shared" si="115"/>
        <v>52.94117647</v>
      </c>
      <c r="M128" s="8">
        <f t="shared" si="115"/>
        <v>36.76470588</v>
      </c>
      <c r="N128" s="8">
        <f t="shared" si="115"/>
        <v>33.82352941</v>
      </c>
      <c r="O128" s="8">
        <f t="shared" si="115"/>
        <v>61.76470588</v>
      </c>
      <c r="P128" s="8">
        <f t="shared" si="115"/>
        <v>82.35294118</v>
      </c>
      <c r="Q128" s="8">
        <f t="shared" si="115"/>
        <v>60.29411765</v>
      </c>
      <c r="R128" s="8">
        <f t="shared" si="115"/>
        <v>75</v>
      </c>
      <c r="S128" s="8">
        <f t="shared" si="115"/>
        <v>95.58823529</v>
      </c>
      <c r="T128" s="8">
        <f t="shared" si="115"/>
        <v>47.05882353</v>
      </c>
      <c r="U128" s="8">
        <f t="shared" si="115"/>
        <v>91.17647059</v>
      </c>
      <c r="V128" s="8">
        <f t="shared" si="115"/>
        <v>92.64705882</v>
      </c>
      <c r="W128" s="8">
        <f t="shared" si="115"/>
        <v>27.94117647</v>
      </c>
      <c r="X128" s="8">
        <f t="shared" si="115"/>
        <v>86.76470588</v>
      </c>
      <c r="Y128" s="8">
        <f t="shared" si="115"/>
        <v>77.94117647</v>
      </c>
      <c r="Z128" s="8">
        <f t="shared" si="115"/>
        <v>13.23529412</v>
      </c>
      <c r="AA128" s="8">
        <f t="shared" si="115"/>
        <v>77.94117647</v>
      </c>
      <c r="AB128" s="8">
        <f t="shared" si="115"/>
        <v>0</v>
      </c>
      <c r="AC128" s="8">
        <f t="shared" si="115"/>
        <v>77.94117647</v>
      </c>
      <c r="AD128" s="8">
        <f t="shared" si="115"/>
        <v>35.29411765</v>
      </c>
      <c r="AE128" s="8">
        <f t="shared" si="115"/>
        <v>35.29411765</v>
      </c>
      <c r="AF128" s="12">
        <f t="shared" ref="AF128:BB128" si="116">(COUNTIF(AF$2:AF$69, "&gt;"&amp;AF59)) * (100/68)</f>
        <v>54.41176471</v>
      </c>
      <c r="AG128" s="12">
        <f t="shared" si="116"/>
        <v>25</v>
      </c>
      <c r="AH128" s="12">
        <f t="shared" si="116"/>
        <v>73.52941176</v>
      </c>
      <c r="AI128" s="12">
        <f t="shared" si="116"/>
        <v>14.70588235</v>
      </c>
      <c r="AJ128" s="12">
        <f t="shared" si="116"/>
        <v>36.76470588</v>
      </c>
      <c r="AK128" s="12">
        <f t="shared" si="116"/>
        <v>48.52941176</v>
      </c>
      <c r="AL128" s="12">
        <f t="shared" si="116"/>
        <v>14.70588235</v>
      </c>
      <c r="AM128" s="12">
        <f t="shared" si="116"/>
        <v>20.58823529</v>
      </c>
      <c r="AN128" s="12">
        <f t="shared" si="116"/>
        <v>83.82352941</v>
      </c>
      <c r="AO128" s="12">
        <f t="shared" si="116"/>
        <v>72.05882353</v>
      </c>
      <c r="AP128" s="12">
        <f t="shared" si="116"/>
        <v>51.47058824</v>
      </c>
      <c r="AQ128" s="12">
        <f t="shared" si="116"/>
        <v>80.88235294</v>
      </c>
      <c r="AR128" s="12">
        <f t="shared" si="116"/>
        <v>98.52941176</v>
      </c>
      <c r="AS128" s="12">
        <f t="shared" si="116"/>
        <v>86.76470588</v>
      </c>
      <c r="AT128" s="12">
        <f t="shared" si="116"/>
        <v>1.470588235</v>
      </c>
      <c r="AU128" s="12">
        <f t="shared" si="116"/>
        <v>5.882352941</v>
      </c>
      <c r="AV128" s="12">
        <f t="shared" si="116"/>
        <v>97.05882353</v>
      </c>
      <c r="AW128" s="12">
        <f t="shared" si="116"/>
        <v>95.58823529</v>
      </c>
      <c r="AX128" s="12">
        <f t="shared" si="116"/>
        <v>94.11764706</v>
      </c>
      <c r="AY128" s="12">
        <f t="shared" si="116"/>
        <v>22.05882353</v>
      </c>
      <c r="AZ128" s="12">
        <f t="shared" si="116"/>
        <v>47.05882353</v>
      </c>
      <c r="BA128" s="12">
        <f t="shared" si="116"/>
        <v>55.88235294</v>
      </c>
      <c r="BB128" s="12">
        <f t="shared" si="116"/>
        <v>72.05882353</v>
      </c>
    </row>
    <row r="129">
      <c r="A129" s="2" t="s">
        <v>113</v>
      </c>
      <c r="B129" s="8">
        <f t="shared" ref="B129:AE129" si="117">(COUNTIF(B$2:B$69, "&lt;"&amp;B60)) * (100/68)</f>
        <v>0</v>
      </c>
      <c r="C129" s="8">
        <f t="shared" si="117"/>
        <v>72.05882353</v>
      </c>
      <c r="D129" s="8">
        <f t="shared" si="117"/>
        <v>89.70588235</v>
      </c>
      <c r="E129" s="8">
        <f t="shared" si="117"/>
        <v>23.52941176</v>
      </c>
      <c r="F129" s="8">
        <f t="shared" si="117"/>
        <v>16.17647059</v>
      </c>
      <c r="G129" s="8">
        <f t="shared" si="117"/>
        <v>61.76470588</v>
      </c>
      <c r="H129" s="8">
        <f t="shared" si="117"/>
        <v>0</v>
      </c>
      <c r="I129" s="8">
        <f t="shared" si="117"/>
        <v>0</v>
      </c>
      <c r="J129" s="8">
        <f t="shared" si="117"/>
        <v>73.52941176</v>
      </c>
      <c r="K129" s="8">
        <f t="shared" si="117"/>
        <v>85.29411765</v>
      </c>
      <c r="L129" s="8">
        <f t="shared" si="117"/>
        <v>54.41176471</v>
      </c>
      <c r="M129" s="8">
        <f t="shared" si="117"/>
        <v>80.88235294</v>
      </c>
      <c r="N129" s="8">
        <f t="shared" si="117"/>
        <v>86.76470588</v>
      </c>
      <c r="O129" s="8">
        <f t="shared" si="117"/>
        <v>20.58823529</v>
      </c>
      <c r="P129" s="8">
        <f t="shared" si="117"/>
        <v>30.88235294</v>
      </c>
      <c r="Q129" s="8">
        <f t="shared" si="117"/>
        <v>63.23529412</v>
      </c>
      <c r="R129" s="8">
        <f t="shared" si="117"/>
        <v>52.94117647</v>
      </c>
      <c r="S129" s="8">
        <f t="shared" si="117"/>
        <v>61.76470588</v>
      </c>
      <c r="T129" s="8">
        <f t="shared" si="117"/>
        <v>25</v>
      </c>
      <c r="U129" s="8">
        <f t="shared" si="117"/>
        <v>48.52941176</v>
      </c>
      <c r="V129" s="8">
        <f t="shared" si="117"/>
        <v>63.23529412</v>
      </c>
      <c r="W129" s="8">
        <f t="shared" si="117"/>
        <v>64.70588235</v>
      </c>
      <c r="X129" s="8">
        <f t="shared" si="117"/>
        <v>97.05882353</v>
      </c>
      <c r="Y129" s="8">
        <f t="shared" si="117"/>
        <v>60.29411765</v>
      </c>
      <c r="Z129" s="8">
        <f t="shared" si="117"/>
        <v>45.58823529</v>
      </c>
      <c r="AA129" s="8">
        <f t="shared" si="117"/>
        <v>60.29411765</v>
      </c>
      <c r="AB129" s="8">
        <f t="shared" si="117"/>
        <v>25</v>
      </c>
      <c r="AC129" s="8">
        <f t="shared" si="117"/>
        <v>23.52941176</v>
      </c>
      <c r="AD129" s="8">
        <f t="shared" si="117"/>
        <v>83.82352941</v>
      </c>
      <c r="AE129" s="8">
        <f t="shared" si="117"/>
        <v>20.58823529</v>
      </c>
      <c r="AF129" s="12">
        <f t="shared" ref="AF129:BB129" si="118">(COUNTIF(AF$2:AF$69, "&gt;"&amp;AF60)) * (100/68)</f>
        <v>66.17647059</v>
      </c>
      <c r="AG129" s="12">
        <f t="shared" si="118"/>
        <v>70.58823529</v>
      </c>
      <c r="AH129" s="12">
        <f t="shared" si="118"/>
        <v>83.82352941</v>
      </c>
      <c r="AI129" s="12">
        <f t="shared" si="118"/>
        <v>70.58823529</v>
      </c>
      <c r="AJ129" s="12">
        <f t="shared" si="118"/>
        <v>63.23529412</v>
      </c>
      <c r="AK129" s="12">
        <f t="shared" si="118"/>
        <v>67.64705882</v>
      </c>
      <c r="AL129" s="12">
        <f t="shared" si="118"/>
        <v>77.94117647</v>
      </c>
      <c r="AM129" s="12">
        <f t="shared" si="118"/>
        <v>57.35294118</v>
      </c>
      <c r="AN129" s="12">
        <f t="shared" si="118"/>
        <v>66.17647059</v>
      </c>
      <c r="AO129" s="12">
        <f t="shared" si="118"/>
        <v>73.52941176</v>
      </c>
      <c r="AP129" s="12">
        <f t="shared" si="118"/>
        <v>50</v>
      </c>
      <c r="AQ129" s="12">
        <f t="shared" si="118"/>
        <v>60.29411765</v>
      </c>
      <c r="AR129" s="12">
        <f t="shared" si="118"/>
        <v>86.76470588</v>
      </c>
      <c r="AS129" s="12">
        <f t="shared" si="118"/>
        <v>92.64705882</v>
      </c>
      <c r="AT129" s="12">
        <f t="shared" si="118"/>
        <v>47.05882353</v>
      </c>
      <c r="AU129" s="12">
        <f t="shared" si="118"/>
        <v>41.17647059</v>
      </c>
      <c r="AV129" s="12">
        <f t="shared" si="118"/>
        <v>33.82352941</v>
      </c>
      <c r="AW129" s="12">
        <f t="shared" si="118"/>
        <v>25</v>
      </c>
      <c r="AX129" s="12">
        <f t="shared" si="118"/>
        <v>45.58823529</v>
      </c>
      <c r="AY129" s="12">
        <f t="shared" si="118"/>
        <v>75</v>
      </c>
      <c r="AZ129" s="12">
        <f t="shared" si="118"/>
        <v>25</v>
      </c>
      <c r="BA129" s="12">
        <f t="shared" si="118"/>
        <v>80.88235294</v>
      </c>
      <c r="BB129" s="12">
        <f t="shared" si="118"/>
        <v>73.52941176</v>
      </c>
    </row>
    <row r="130">
      <c r="A130" s="2" t="s">
        <v>81</v>
      </c>
      <c r="B130" s="8">
        <f t="shared" ref="B130:AE130" si="119">(COUNTIF(B$2:B$69, "&lt;"&amp;B61)) * (100/68)</f>
        <v>45.58823529</v>
      </c>
      <c r="C130" s="8">
        <f t="shared" si="119"/>
        <v>14.70588235</v>
      </c>
      <c r="D130" s="8">
        <f t="shared" si="119"/>
        <v>5.882352941</v>
      </c>
      <c r="E130" s="8">
        <f t="shared" si="119"/>
        <v>70.58823529</v>
      </c>
      <c r="F130" s="8">
        <f t="shared" si="119"/>
        <v>77.94117647</v>
      </c>
      <c r="G130" s="8">
        <f t="shared" si="119"/>
        <v>16.17647059</v>
      </c>
      <c r="H130" s="8">
        <f t="shared" si="119"/>
        <v>58.82352941</v>
      </c>
      <c r="I130" s="8">
        <f t="shared" si="119"/>
        <v>0</v>
      </c>
      <c r="J130" s="8">
        <f t="shared" si="119"/>
        <v>63.23529412</v>
      </c>
      <c r="K130" s="8">
        <f t="shared" si="119"/>
        <v>77.94117647</v>
      </c>
      <c r="L130" s="8">
        <f t="shared" si="119"/>
        <v>41.17647059</v>
      </c>
      <c r="M130" s="8">
        <f t="shared" si="119"/>
        <v>92.64705882</v>
      </c>
      <c r="N130" s="8">
        <f t="shared" si="119"/>
        <v>94.11764706</v>
      </c>
      <c r="O130" s="8">
        <f t="shared" si="119"/>
        <v>41.17647059</v>
      </c>
      <c r="P130" s="8">
        <f t="shared" si="119"/>
        <v>4.411764706</v>
      </c>
      <c r="Q130" s="8">
        <f t="shared" si="119"/>
        <v>2.941176471</v>
      </c>
      <c r="R130" s="8">
        <f t="shared" si="119"/>
        <v>20.58823529</v>
      </c>
      <c r="S130" s="8">
        <f t="shared" si="119"/>
        <v>70.58823529</v>
      </c>
      <c r="T130" s="8">
        <f t="shared" si="119"/>
        <v>20.58823529</v>
      </c>
      <c r="U130" s="8">
        <f t="shared" si="119"/>
        <v>48.52941176</v>
      </c>
      <c r="V130" s="8">
        <f t="shared" si="119"/>
        <v>80.88235294</v>
      </c>
      <c r="W130" s="8">
        <f t="shared" si="119"/>
        <v>77.94117647</v>
      </c>
      <c r="X130" s="8">
        <f t="shared" si="119"/>
        <v>82.35294118</v>
      </c>
      <c r="Y130" s="8">
        <f t="shared" si="119"/>
        <v>45.58823529</v>
      </c>
      <c r="Z130" s="8">
        <f t="shared" si="119"/>
        <v>60.29411765</v>
      </c>
      <c r="AA130" s="8">
        <f t="shared" si="119"/>
        <v>70.58823529</v>
      </c>
      <c r="AB130" s="8">
        <f t="shared" si="119"/>
        <v>41.17647059</v>
      </c>
      <c r="AC130" s="8">
        <f t="shared" si="119"/>
        <v>44.11764706</v>
      </c>
      <c r="AD130" s="8">
        <f t="shared" si="119"/>
        <v>83.82352941</v>
      </c>
      <c r="AE130" s="8">
        <f t="shared" si="119"/>
        <v>98.52941176</v>
      </c>
      <c r="AF130" s="12">
        <f t="shared" ref="AF130:BB130" si="120">(COUNTIF(AF$2:AF$69, "&gt;"&amp;AF61)) * (100/68)</f>
        <v>0</v>
      </c>
      <c r="AG130" s="12">
        <f t="shared" si="120"/>
        <v>7.352941176</v>
      </c>
      <c r="AH130" s="12">
        <f t="shared" si="120"/>
        <v>70.58823529</v>
      </c>
      <c r="AI130" s="12">
        <f t="shared" si="120"/>
        <v>88.23529412</v>
      </c>
      <c r="AJ130" s="12">
        <f t="shared" si="120"/>
        <v>35.29411765</v>
      </c>
      <c r="AK130" s="12">
        <f t="shared" si="120"/>
        <v>32.35294118</v>
      </c>
      <c r="AL130" s="12">
        <f t="shared" si="120"/>
        <v>35.29411765</v>
      </c>
      <c r="AM130" s="12">
        <f t="shared" si="120"/>
        <v>61.76470588</v>
      </c>
      <c r="AN130" s="12">
        <f t="shared" si="120"/>
        <v>38.23529412</v>
      </c>
      <c r="AO130" s="12">
        <f t="shared" si="120"/>
        <v>41.17647059</v>
      </c>
      <c r="AP130" s="12">
        <f t="shared" si="120"/>
        <v>20.58823529</v>
      </c>
      <c r="AQ130" s="12">
        <f t="shared" si="120"/>
        <v>26.47058824</v>
      </c>
      <c r="AR130" s="12">
        <f t="shared" si="120"/>
        <v>73.52941176</v>
      </c>
      <c r="AS130" s="12">
        <f t="shared" si="120"/>
        <v>83.82352941</v>
      </c>
      <c r="AT130" s="12">
        <f t="shared" si="120"/>
        <v>50</v>
      </c>
      <c r="AU130" s="12">
        <f t="shared" si="120"/>
        <v>48.52941176</v>
      </c>
      <c r="AV130" s="12">
        <f t="shared" si="120"/>
        <v>33.82352941</v>
      </c>
      <c r="AW130" s="12">
        <f t="shared" si="120"/>
        <v>23.52941176</v>
      </c>
      <c r="AX130" s="12">
        <f t="shared" si="120"/>
        <v>16.17647059</v>
      </c>
      <c r="AY130" s="12">
        <f t="shared" si="120"/>
        <v>29.41176471</v>
      </c>
      <c r="AZ130" s="12">
        <f t="shared" si="120"/>
        <v>10.29411765</v>
      </c>
      <c r="BA130" s="12">
        <f t="shared" si="120"/>
        <v>75</v>
      </c>
      <c r="BB130" s="12">
        <f t="shared" si="120"/>
        <v>47.05882353</v>
      </c>
    </row>
    <row r="131">
      <c r="A131" s="2" t="s">
        <v>86</v>
      </c>
      <c r="B131" s="8">
        <f t="shared" ref="B131:AE131" si="121">(COUNTIF(B$2:B$69, "&lt;"&amp;B62)) * (100/68)</f>
        <v>45.58823529</v>
      </c>
      <c r="C131" s="8">
        <f t="shared" si="121"/>
        <v>26.47058824</v>
      </c>
      <c r="D131" s="8">
        <f t="shared" si="121"/>
        <v>17.64705882</v>
      </c>
      <c r="E131" s="8">
        <f t="shared" si="121"/>
        <v>33.82352941</v>
      </c>
      <c r="F131" s="8">
        <f t="shared" si="121"/>
        <v>67.64705882</v>
      </c>
      <c r="G131" s="8">
        <f t="shared" si="121"/>
        <v>2.941176471</v>
      </c>
      <c r="H131" s="8">
        <f t="shared" si="121"/>
        <v>83.82352941</v>
      </c>
      <c r="I131" s="8">
        <f t="shared" si="121"/>
        <v>0</v>
      </c>
      <c r="J131" s="8">
        <f t="shared" si="121"/>
        <v>11.76470588</v>
      </c>
      <c r="K131" s="8">
        <f t="shared" si="121"/>
        <v>76.47058824</v>
      </c>
      <c r="L131" s="8">
        <f t="shared" si="121"/>
        <v>1.470588235</v>
      </c>
      <c r="M131" s="8">
        <f t="shared" si="121"/>
        <v>11.76470588</v>
      </c>
      <c r="N131" s="8">
        <f t="shared" si="121"/>
        <v>45.58823529</v>
      </c>
      <c r="O131" s="8">
        <f t="shared" si="121"/>
        <v>4.411764706</v>
      </c>
      <c r="P131" s="8">
        <f t="shared" si="121"/>
        <v>41.17647059</v>
      </c>
      <c r="Q131" s="8">
        <f t="shared" si="121"/>
        <v>5.882352941</v>
      </c>
      <c r="R131" s="8">
        <f t="shared" si="121"/>
        <v>10.29411765</v>
      </c>
      <c r="S131" s="8">
        <f t="shared" si="121"/>
        <v>64.70588235</v>
      </c>
      <c r="T131" s="8">
        <f t="shared" si="121"/>
        <v>47.05882353</v>
      </c>
      <c r="U131" s="8">
        <f t="shared" si="121"/>
        <v>69.11764706</v>
      </c>
      <c r="V131" s="8">
        <f t="shared" si="121"/>
        <v>36.76470588</v>
      </c>
      <c r="W131" s="8">
        <f t="shared" si="121"/>
        <v>60.29411765</v>
      </c>
      <c r="X131" s="8">
        <f t="shared" si="121"/>
        <v>82.35294118</v>
      </c>
      <c r="Y131" s="8">
        <f t="shared" si="121"/>
        <v>10.29411765</v>
      </c>
      <c r="Z131" s="8">
        <f t="shared" si="121"/>
        <v>63.23529412</v>
      </c>
      <c r="AA131" s="8">
        <f t="shared" si="121"/>
        <v>33.82352941</v>
      </c>
      <c r="AB131" s="8">
        <f t="shared" si="121"/>
        <v>80.88235294</v>
      </c>
      <c r="AC131" s="8">
        <f t="shared" si="121"/>
        <v>23.52941176</v>
      </c>
      <c r="AD131" s="8">
        <f t="shared" si="121"/>
        <v>94.11764706</v>
      </c>
      <c r="AE131" s="8">
        <f t="shared" si="121"/>
        <v>42.64705882</v>
      </c>
      <c r="AF131" s="12">
        <f t="shared" ref="AF131:BB131" si="122">(COUNTIF(AF$2:AF$69, "&gt;"&amp;AF62)) * (100/68)</f>
        <v>13.23529412</v>
      </c>
      <c r="AG131" s="12">
        <f t="shared" si="122"/>
        <v>7.352941176</v>
      </c>
      <c r="AH131" s="12">
        <f t="shared" si="122"/>
        <v>63.23529412</v>
      </c>
      <c r="AI131" s="12">
        <f t="shared" si="122"/>
        <v>26.47058824</v>
      </c>
      <c r="AJ131" s="12">
        <f t="shared" si="122"/>
        <v>69.11764706</v>
      </c>
      <c r="AK131" s="12">
        <f t="shared" si="122"/>
        <v>58.82352941</v>
      </c>
      <c r="AL131" s="12">
        <f t="shared" si="122"/>
        <v>45.58823529</v>
      </c>
      <c r="AM131" s="12">
        <f t="shared" si="122"/>
        <v>14.70588235</v>
      </c>
      <c r="AN131" s="12">
        <f t="shared" si="122"/>
        <v>75</v>
      </c>
      <c r="AO131" s="12">
        <f t="shared" si="122"/>
        <v>91.17647059</v>
      </c>
      <c r="AP131" s="12">
        <f t="shared" si="122"/>
        <v>83.82352941</v>
      </c>
      <c r="AQ131" s="12">
        <f t="shared" si="122"/>
        <v>92.64705882</v>
      </c>
      <c r="AR131" s="12">
        <f t="shared" si="122"/>
        <v>14.70588235</v>
      </c>
      <c r="AS131" s="12">
        <f t="shared" si="122"/>
        <v>33.82352941</v>
      </c>
      <c r="AT131" s="12">
        <f t="shared" si="122"/>
        <v>26.47058824</v>
      </c>
      <c r="AU131" s="12">
        <f t="shared" si="122"/>
        <v>22.05882353</v>
      </c>
      <c r="AV131" s="12">
        <f t="shared" si="122"/>
        <v>0</v>
      </c>
      <c r="AW131" s="12">
        <f t="shared" si="122"/>
        <v>0</v>
      </c>
      <c r="AX131" s="12">
        <f t="shared" si="122"/>
        <v>32.35294118</v>
      </c>
      <c r="AY131" s="12">
        <f t="shared" si="122"/>
        <v>42.64705882</v>
      </c>
      <c r="AZ131" s="12">
        <f t="shared" si="122"/>
        <v>29.41176471</v>
      </c>
      <c r="BA131" s="12">
        <f t="shared" si="122"/>
        <v>38.23529412</v>
      </c>
      <c r="BB131" s="12">
        <f t="shared" si="122"/>
        <v>50</v>
      </c>
    </row>
    <row r="132">
      <c r="A132" s="2" t="s">
        <v>119</v>
      </c>
      <c r="B132" s="8">
        <f t="shared" ref="B132:AE132" si="123">(COUNTIF(B$2:B$69, "&lt;"&amp;B63)) * (100/68)</f>
        <v>0</v>
      </c>
      <c r="C132" s="8">
        <f t="shared" si="123"/>
        <v>26.47058824</v>
      </c>
      <c r="D132" s="8">
        <f t="shared" si="123"/>
        <v>32.35294118</v>
      </c>
      <c r="E132" s="8">
        <f t="shared" si="123"/>
        <v>35.29411765</v>
      </c>
      <c r="F132" s="8">
        <f t="shared" si="123"/>
        <v>45.58823529</v>
      </c>
      <c r="G132" s="8">
        <f t="shared" si="123"/>
        <v>29.41176471</v>
      </c>
      <c r="H132" s="8">
        <f t="shared" si="123"/>
        <v>30.88235294</v>
      </c>
      <c r="I132" s="8">
        <f t="shared" si="123"/>
        <v>0</v>
      </c>
      <c r="J132" s="8">
        <f t="shared" si="123"/>
        <v>5.882352941</v>
      </c>
      <c r="K132" s="8">
        <f t="shared" si="123"/>
        <v>7.352941176</v>
      </c>
      <c r="L132" s="8">
        <f t="shared" si="123"/>
        <v>14.70588235</v>
      </c>
      <c r="M132" s="8">
        <f t="shared" si="123"/>
        <v>7.352941176</v>
      </c>
      <c r="N132" s="8">
        <f t="shared" si="123"/>
        <v>16.17647059</v>
      </c>
      <c r="O132" s="8">
        <f t="shared" si="123"/>
        <v>10.29411765</v>
      </c>
      <c r="P132" s="8">
        <f t="shared" si="123"/>
        <v>30.88235294</v>
      </c>
      <c r="Q132" s="8">
        <f t="shared" si="123"/>
        <v>38.23529412</v>
      </c>
      <c r="R132" s="8">
        <f t="shared" si="123"/>
        <v>98.52941176</v>
      </c>
      <c r="S132" s="8">
        <f t="shared" si="123"/>
        <v>4.411764706</v>
      </c>
      <c r="T132" s="8">
        <f t="shared" si="123"/>
        <v>63.23529412</v>
      </c>
      <c r="U132" s="8">
        <f t="shared" si="123"/>
        <v>13.23529412</v>
      </c>
      <c r="V132" s="8">
        <f t="shared" si="123"/>
        <v>36.76470588</v>
      </c>
      <c r="W132" s="8">
        <f t="shared" si="123"/>
        <v>20.58823529</v>
      </c>
      <c r="X132" s="8">
        <f t="shared" si="123"/>
        <v>26.47058824</v>
      </c>
      <c r="Y132" s="8">
        <f t="shared" si="123"/>
        <v>25</v>
      </c>
      <c r="Z132" s="8">
        <f t="shared" si="123"/>
        <v>29.41176471</v>
      </c>
      <c r="AA132" s="8">
        <f t="shared" si="123"/>
        <v>13.23529412</v>
      </c>
      <c r="AB132" s="8">
        <f t="shared" si="123"/>
        <v>88.23529412</v>
      </c>
      <c r="AC132" s="8">
        <f t="shared" si="123"/>
        <v>72.05882353</v>
      </c>
      <c r="AD132" s="8">
        <f t="shared" si="123"/>
        <v>16.17647059</v>
      </c>
      <c r="AE132" s="8">
        <f t="shared" si="123"/>
        <v>26.47058824</v>
      </c>
      <c r="AF132" s="12">
        <f t="shared" ref="AF132:BB132" si="124">(COUNTIF(AF$2:AF$69, "&gt;"&amp;AF63)) * (100/68)</f>
        <v>35.29411765</v>
      </c>
      <c r="AG132" s="12">
        <f t="shared" si="124"/>
        <v>35.29411765</v>
      </c>
      <c r="AH132" s="12">
        <f t="shared" si="124"/>
        <v>38.23529412</v>
      </c>
      <c r="AI132" s="12">
        <f t="shared" si="124"/>
        <v>60.29411765</v>
      </c>
      <c r="AJ132" s="12">
        <f t="shared" si="124"/>
        <v>2.941176471</v>
      </c>
      <c r="AK132" s="12">
        <f t="shared" si="124"/>
        <v>13.23529412</v>
      </c>
      <c r="AL132" s="12">
        <f t="shared" si="124"/>
        <v>83.82352941</v>
      </c>
      <c r="AM132" s="12">
        <f t="shared" si="124"/>
        <v>26.47058824</v>
      </c>
      <c r="AN132" s="12">
        <f t="shared" si="124"/>
        <v>72.05882353</v>
      </c>
      <c r="AO132" s="12">
        <f t="shared" si="124"/>
        <v>54.41176471</v>
      </c>
      <c r="AP132" s="12">
        <f t="shared" si="124"/>
        <v>82.35294118</v>
      </c>
      <c r="AQ132" s="12">
        <f t="shared" si="124"/>
        <v>26.47058824</v>
      </c>
      <c r="AR132" s="12">
        <f t="shared" si="124"/>
        <v>14.70588235</v>
      </c>
      <c r="AS132" s="12">
        <f t="shared" si="124"/>
        <v>57.35294118</v>
      </c>
      <c r="AT132" s="12">
        <f t="shared" si="124"/>
        <v>44.11764706</v>
      </c>
      <c r="AU132" s="12">
        <f t="shared" si="124"/>
        <v>48.52941176</v>
      </c>
      <c r="AV132" s="12">
        <f t="shared" si="124"/>
        <v>14.70588235</v>
      </c>
      <c r="AW132" s="12">
        <f t="shared" si="124"/>
        <v>33.82352941</v>
      </c>
      <c r="AX132" s="12">
        <f t="shared" si="124"/>
        <v>32.35294118</v>
      </c>
      <c r="AY132" s="12">
        <f t="shared" si="124"/>
        <v>80.88235294</v>
      </c>
      <c r="AZ132" s="12">
        <f t="shared" si="124"/>
        <v>60.29411765</v>
      </c>
      <c r="BA132" s="12">
        <f t="shared" si="124"/>
        <v>10.29411765</v>
      </c>
      <c r="BB132" s="12">
        <f t="shared" si="124"/>
        <v>61.76470588</v>
      </c>
    </row>
    <row r="133">
      <c r="A133" s="2" t="s">
        <v>82</v>
      </c>
      <c r="B133" s="8">
        <f t="shared" ref="B133:AE133" si="125">(COUNTIF(B$2:B$69, "&lt;"&amp;B64)) * (100/68)</f>
        <v>0</v>
      </c>
      <c r="C133" s="8">
        <f t="shared" si="125"/>
        <v>83.82352941</v>
      </c>
      <c r="D133" s="8">
        <f t="shared" si="125"/>
        <v>51.47058824</v>
      </c>
      <c r="E133" s="8">
        <f t="shared" si="125"/>
        <v>89.70588235</v>
      </c>
      <c r="F133" s="8">
        <f t="shared" si="125"/>
        <v>57.35294118</v>
      </c>
      <c r="G133" s="8">
        <f t="shared" si="125"/>
        <v>98.52941176</v>
      </c>
      <c r="H133" s="8">
        <f t="shared" si="125"/>
        <v>94.11764706</v>
      </c>
      <c r="I133" s="8">
        <f t="shared" si="125"/>
        <v>0</v>
      </c>
      <c r="J133" s="8">
        <f t="shared" si="125"/>
        <v>98.52941176</v>
      </c>
      <c r="K133" s="8">
        <f t="shared" si="125"/>
        <v>89.70588235</v>
      </c>
      <c r="L133" s="8">
        <f t="shared" si="125"/>
        <v>98.52941176</v>
      </c>
      <c r="M133" s="8">
        <f t="shared" si="125"/>
        <v>98.52941176</v>
      </c>
      <c r="N133" s="8">
        <f t="shared" si="125"/>
        <v>88.23529412</v>
      </c>
      <c r="O133" s="8">
        <f t="shared" si="125"/>
        <v>97.05882353</v>
      </c>
      <c r="P133" s="8">
        <f t="shared" si="125"/>
        <v>50</v>
      </c>
      <c r="Q133" s="8">
        <f t="shared" si="125"/>
        <v>89.70588235</v>
      </c>
      <c r="R133" s="8">
        <f t="shared" si="125"/>
        <v>20.58823529</v>
      </c>
      <c r="S133" s="8">
        <f t="shared" si="125"/>
        <v>41.17647059</v>
      </c>
      <c r="T133" s="8">
        <f t="shared" si="125"/>
        <v>70.58823529</v>
      </c>
      <c r="U133" s="8">
        <f t="shared" si="125"/>
        <v>63.23529412</v>
      </c>
      <c r="V133" s="8">
        <f t="shared" si="125"/>
        <v>83.82352941</v>
      </c>
      <c r="W133" s="8">
        <f t="shared" si="125"/>
        <v>66.17647059</v>
      </c>
      <c r="X133" s="8">
        <f t="shared" si="125"/>
        <v>41.17647059</v>
      </c>
      <c r="Y133" s="8">
        <f t="shared" si="125"/>
        <v>98.52941176</v>
      </c>
      <c r="Z133" s="8">
        <f t="shared" si="125"/>
        <v>80.88235294</v>
      </c>
      <c r="AA133" s="8">
        <f t="shared" si="125"/>
        <v>44.11764706</v>
      </c>
      <c r="AB133" s="8">
        <f t="shared" si="125"/>
        <v>86.76470588</v>
      </c>
      <c r="AC133" s="8">
        <f t="shared" si="125"/>
        <v>75</v>
      </c>
      <c r="AD133" s="8">
        <f t="shared" si="125"/>
        <v>29.41176471</v>
      </c>
      <c r="AE133" s="8">
        <f t="shared" si="125"/>
        <v>1.470588235</v>
      </c>
      <c r="AF133" s="12">
        <f t="shared" ref="AF133:BB133" si="126">(COUNTIF(AF$2:AF$69, "&gt;"&amp;AF64)) * (100/68)</f>
        <v>88.23529412</v>
      </c>
      <c r="AG133" s="12">
        <f t="shared" si="126"/>
        <v>83.82352941</v>
      </c>
      <c r="AH133" s="12">
        <f t="shared" si="126"/>
        <v>16.17647059</v>
      </c>
      <c r="AI133" s="12">
        <f t="shared" si="126"/>
        <v>69.11764706</v>
      </c>
      <c r="AJ133" s="12">
        <f t="shared" si="126"/>
        <v>33.82352941</v>
      </c>
      <c r="AK133" s="12">
        <f t="shared" si="126"/>
        <v>25</v>
      </c>
      <c r="AL133" s="12">
        <f t="shared" si="126"/>
        <v>77.94117647</v>
      </c>
      <c r="AM133" s="12">
        <f t="shared" si="126"/>
        <v>45.58823529</v>
      </c>
      <c r="AN133" s="12">
        <f t="shared" si="126"/>
        <v>4.411764706</v>
      </c>
      <c r="AO133" s="12">
        <f t="shared" si="126"/>
        <v>17.64705882</v>
      </c>
      <c r="AP133" s="12">
        <f t="shared" si="126"/>
        <v>23.52941176</v>
      </c>
      <c r="AQ133" s="12">
        <f t="shared" si="126"/>
        <v>10.29411765</v>
      </c>
      <c r="AR133" s="12">
        <f t="shared" si="126"/>
        <v>2.941176471</v>
      </c>
      <c r="AS133" s="12">
        <f t="shared" si="126"/>
        <v>11.76470588</v>
      </c>
      <c r="AT133" s="12">
        <f t="shared" si="126"/>
        <v>64.70588235</v>
      </c>
      <c r="AU133" s="12">
        <f t="shared" si="126"/>
        <v>66.17647059</v>
      </c>
      <c r="AV133" s="12">
        <f t="shared" si="126"/>
        <v>75</v>
      </c>
      <c r="AW133" s="12">
        <f t="shared" si="126"/>
        <v>79.41176471</v>
      </c>
      <c r="AX133" s="12">
        <f t="shared" si="126"/>
        <v>41.17647059</v>
      </c>
      <c r="AY133" s="12">
        <f t="shared" si="126"/>
        <v>77.94117647</v>
      </c>
      <c r="AZ133" s="12">
        <f t="shared" si="126"/>
        <v>38.23529412</v>
      </c>
      <c r="BA133" s="12">
        <f t="shared" si="126"/>
        <v>14.70588235</v>
      </c>
      <c r="BB133" s="12">
        <f t="shared" si="126"/>
        <v>7.352941176</v>
      </c>
    </row>
    <row r="134">
      <c r="A134" s="2" t="s">
        <v>114</v>
      </c>
      <c r="B134" s="8">
        <f t="shared" ref="B134:AE134" si="127">(COUNTIF(B$2:B$69, "&lt;"&amp;B65)) * (100/68)</f>
        <v>0</v>
      </c>
      <c r="C134" s="8">
        <f t="shared" si="127"/>
        <v>47.05882353</v>
      </c>
      <c r="D134" s="8">
        <f t="shared" si="127"/>
        <v>8.823529412</v>
      </c>
      <c r="E134" s="8">
        <f t="shared" si="127"/>
        <v>20.58823529</v>
      </c>
      <c r="F134" s="8">
        <f t="shared" si="127"/>
        <v>30.88235294</v>
      </c>
      <c r="G134" s="8">
        <f t="shared" si="127"/>
        <v>70.58823529</v>
      </c>
      <c r="H134" s="8">
        <f t="shared" si="127"/>
        <v>30.88235294</v>
      </c>
      <c r="I134" s="8">
        <f t="shared" si="127"/>
        <v>0</v>
      </c>
      <c r="J134" s="8">
        <f t="shared" si="127"/>
        <v>30.88235294</v>
      </c>
      <c r="K134" s="8">
        <f t="shared" si="127"/>
        <v>13.23529412</v>
      </c>
      <c r="L134" s="8">
        <f t="shared" si="127"/>
        <v>60.29411765</v>
      </c>
      <c r="M134" s="8">
        <f t="shared" si="127"/>
        <v>5.882352941</v>
      </c>
      <c r="N134" s="8">
        <f t="shared" si="127"/>
        <v>7.352941176</v>
      </c>
      <c r="O134" s="8">
        <f t="shared" si="127"/>
        <v>45.58823529</v>
      </c>
      <c r="P134" s="8">
        <f t="shared" si="127"/>
        <v>82.35294118</v>
      </c>
      <c r="Q134" s="8">
        <f t="shared" si="127"/>
        <v>88.23529412</v>
      </c>
      <c r="R134" s="8">
        <f t="shared" si="127"/>
        <v>38.23529412</v>
      </c>
      <c r="S134" s="8">
        <f t="shared" si="127"/>
        <v>41.17647059</v>
      </c>
      <c r="T134" s="8">
        <f t="shared" si="127"/>
        <v>77.94117647</v>
      </c>
      <c r="U134" s="8">
        <f t="shared" si="127"/>
        <v>69.11764706</v>
      </c>
      <c r="V134" s="8">
        <f t="shared" si="127"/>
        <v>10.29411765</v>
      </c>
      <c r="W134" s="8">
        <f t="shared" si="127"/>
        <v>4.411764706</v>
      </c>
      <c r="X134" s="8">
        <f t="shared" si="127"/>
        <v>41.17647059</v>
      </c>
      <c r="Y134" s="8">
        <f t="shared" si="127"/>
        <v>47.05882353</v>
      </c>
      <c r="Z134" s="8">
        <f t="shared" si="127"/>
        <v>72.05882353</v>
      </c>
      <c r="AA134" s="8">
        <f t="shared" si="127"/>
        <v>83.82352941</v>
      </c>
      <c r="AB134" s="8">
        <f t="shared" si="127"/>
        <v>22.05882353</v>
      </c>
      <c r="AC134" s="8">
        <f t="shared" si="127"/>
        <v>22.05882353</v>
      </c>
      <c r="AD134" s="8">
        <f t="shared" si="127"/>
        <v>89.70588235</v>
      </c>
      <c r="AE134" s="8">
        <f t="shared" si="127"/>
        <v>13.23529412</v>
      </c>
      <c r="AF134" s="12">
        <f t="shared" ref="AF134:BB134" si="128">(COUNTIF(AF$2:AF$69, "&gt;"&amp;AF65)) * (100/68)</f>
        <v>26.47058824</v>
      </c>
      <c r="AG134" s="12">
        <f t="shared" si="128"/>
        <v>25</v>
      </c>
      <c r="AH134" s="12">
        <f t="shared" si="128"/>
        <v>36.76470588</v>
      </c>
      <c r="AI134" s="12">
        <f t="shared" si="128"/>
        <v>32.35294118</v>
      </c>
      <c r="AJ134" s="12">
        <f t="shared" si="128"/>
        <v>30.88235294</v>
      </c>
      <c r="AK134" s="12">
        <f t="shared" si="128"/>
        <v>33.82352941</v>
      </c>
      <c r="AL134" s="12">
        <f t="shared" si="128"/>
        <v>38.23529412</v>
      </c>
      <c r="AM134" s="12">
        <f t="shared" si="128"/>
        <v>23.52941176</v>
      </c>
      <c r="AN134" s="12">
        <f t="shared" si="128"/>
        <v>58.82352941</v>
      </c>
      <c r="AO134" s="12">
        <f t="shared" si="128"/>
        <v>83.82352941</v>
      </c>
      <c r="AP134" s="12">
        <f t="shared" si="128"/>
        <v>45.58823529</v>
      </c>
      <c r="AQ134" s="12">
        <f t="shared" si="128"/>
        <v>88.23529412</v>
      </c>
      <c r="AR134" s="12">
        <f t="shared" si="128"/>
        <v>76.47058824</v>
      </c>
      <c r="AS134" s="12">
        <f t="shared" si="128"/>
        <v>67.64705882</v>
      </c>
      <c r="AT134" s="12">
        <f t="shared" si="128"/>
        <v>33.82352941</v>
      </c>
      <c r="AU134" s="12">
        <f t="shared" si="128"/>
        <v>30.88235294</v>
      </c>
      <c r="AV134" s="12">
        <f t="shared" si="128"/>
        <v>72.05882353</v>
      </c>
      <c r="AW134" s="12">
        <f t="shared" si="128"/>
        <v>38.23529412</v>
      </c>
      <c r="AX134" s="12">
        <f t="shared" si="128"/>
        <v>85.29411765</v>
      </c>
      <c r="AY134" s="12">
        <f t="shared" si="128"/>
        <v>67.64705882</v>
      </c>
      <c r="AZ134" s="12">
        <f t="shared" si="128"/>
        <v>91.17647059</v>
      </c>
      <c r="BA134" s="12">
        <f t="shared" si="128"/>
        <v>44.11764706</v>
      </c>
      <c r="BB134" s="12">
        <f t="shared" si="128"/>
        <v>63.23529412</v>
      </c>
    </row>
    <row r="135">
      <c r="A135" s="2" t="s">
        <v>83</v>
      </c>
      <c r="B135" s="8">
        <f t="shared" ref="B135:AE135" si="129">(COUNTIF(B$2:B$69, "&lt;"&amp;B66)) * (100/68)</f>
        <v>45.58823529</v>
      </c>
      <c r="C135" s="8">
        <f t="shared" si="129"/>
        <v>14.70588235</v>
      </c>
      <c r="D135" s="8">
        <f t="shared" si="129"/>
        <v>32.35294118</v>
      </c>
      <c r="E135" s="8">
        <f t="shared" si="129"/>
        <v>47.05882353</v>
      </c>
      <c r="F135" s="8">
        <f t="shared" si="129"/>
        <v>69.11764706</v>
      </c>
      <c r="G135" s="8">
        <f t="shared" si="129"/>
        <v>4.411764706</v>
      </c>
      <c r="H135" s="8">
        <f t="shared" si="129"/>
        <v>30.88235294</v>
      </c>
      <c r="I135" s="8">
        <f t="shared" si="129"/>
        <v>0</v>
      </c>
      <c r="J135" s="8">
        <f t="shared" si="129"/>
        <v>0</v>
      </c>
      <c r="K135" s="8">
        <f t="shared" si="129"/>
        <v>39.70588235</v>
      </c>
      <c r="L135" s="8">
        <f t="shared" si="129"/>
        <v>0</v>
      </c>
      <c r="M135" s="8">
        <f t="shared" si="129"/>
        <v>1.470588235</v>
      </c>
      <c r="N135" s="8">
        <f t="shared" si="129"/>
        <v>20.58823529</v>
      </c>
      <c r="O135" s="8">
        <f t="shared" si="129"/>
        <v>1.470588235</v>
      </c>
      <c r="P135" s="8">
        <f t="shared" si="129"/>
        <v>47.05882353</v>
      </c>
      <c r="Q135" s="8">
        <f t="shared" si="129"/>
        <v>10.29411765</v>
      </c>
      <c r="R135" s="8">
        <f t="shared" si="129"/>
        <v>77.94117647</v>
      </c>
      <c r="S135" s="8">
        <f t="shared" si="129"/>
        <v>41.17647059</v>
      </c>
      <c r="T135" s="8">
        <f t="shared" si="129"/>
        <v>23.52941176</v>
      </c>
      <c r="U135" s="8">
        <f t="shared" si="129"/>
        <v>25</v>
      </c>
      <c r="V135" s="8">
        <f t="shared" si="129"/>
        <v>13.23529412</v>
      </c>
      <c r="W135" s="8">
        <f t="shared" si="129"/>
        <v>70.58823529</v>
      </c>
      <c r="X135" s="8">
        <f t="shared" si="129"/>
        <v>70.58823529</v>
      </c>
      <c r="Y135" s="8">
        <f t="shared" si="129"/>
        <v>1.470588235</v>
      </c>
      <c r="Z135" s="8">
        <f t="shared" si="129"/>
        <v>8.823529412</v>
      </c>
      <c r="AA135" s="8">
        <f t="shared" si="129"/>
        <v>4.411764706</v>
      </c>
      <c r="AB135" s="8">
        <f t="shared" si="129"/>
        <v>73.52941176</v>
      </c>
      <c r="AC135" s="8">
        <f t="shared" si="129"/>
        <v>0</v>
      </c>
      <c r="AD135" s="8">
        <f t="shared" si="129"/>
        <v>41.17647059</v>
      </c>
      <c r="AE135" s="8">
        <f t="shared" si="129"/>
        <v>69.11764706</v>
      </c>
      <c r="AF135" s="12">
        <f t="shared" ref="AF135:BB135" si="130">(COUNTIF(AF$2:AF$69, "&gt;"&amp;AF66)) * (100/68)</f>
        <v>26.47058824</v>
      </c>
      <c r="AG135" s="12">
        <f t="shared" si="130"/>
        <v>16.17647059</v>
      </c>
      <c r="AH135" s="12">
        <f t="shared" si="130"/>
        <v>76.47058824</v>
      </c>
      <c r="AI135" s="12">
        <f t="shared" si="130"/>
        <v>26.47058824</v>
      </c>
      <c r="AJ135" s="12">
        <f t="shared" si="130"/>
        <v>64.70588235</v>
      </c>
      <c r="AK135" s="12">
        <f t="shared" si="130"/>
        <v>77.94117647</v>
      </c>
      <c r="AL135" s="12">
        <f t="shared" si="130"/>
        <v>91.17647059</v>
      </c>
      <c r="AM135" s="12">
        <f t="shared" si="130"/>
        <v>61.76470588</v>
      </c>
      <c r="AN135" s="12">
        <f t="shared" si="130"/>
        <v>88.23529412</v>
      </c>
      <c r="AO135" s="12">
        <f t="shared" si="130"/>
        <v>70.58823529</v>
      </c>
      <c r="AP135" s="12">
        <f t="shared" si="130"/>
        <v>91.17647059</v>
      </c>
      <c r="AQ135" s="12">
        <f t="shared" si="130"/>
        <v>70.58823529</v>
      </c>
      <c r="AR135" s="12">
        <f t="shared" si="130"/>
        <v>14.70588235</v>
      </c>
      <c r="AS135" s="12">
        <f t="shared" si="130"/>
        <v>25</v>
      </c>
      <c r="AT135" s="12">
        <f t="shared" si="130"/>
        <v>73.52941176</v>
      </c>
      <c r="AU135" s="12">
        <f t="shared" si="130"/>
        <v>55.88235294</v>
      </c>
      <c r="AV135" s="12">
        <f t="shared" si="130"/>
        <v>4.411764706</v>
      </c>
      <c r="AW135" s="12">
        <f t="shared" si="130"/>
        <v>11.76470588</v>
      </c>
      <c r="AX135" s="12">
        <f t="shared" si="130"/>
        <v>20.58823529</v>
      </c>
      <c r="AY135" s="12">
        <f t="shared" si="130"/>
        <v>97.05882353</v>
      </c>
      <c r="AZ135" s="12">
        <f t="shared" si="130"/>
        <v>32.35294118</v>
      </c>
      <c r="BA135" s="12">
        <f t="shared" si="130"/>
        <v>73.52941176</v>
      </c>
      <c r="BB135" s="12">
        <f t="shared" si="130"/>
        <v>89.70588235</v>
      </c>
    </row>
    <row r="136">
      <c r="A136" s="2" t="s">
        <v>115</v>
      </c>
      <c r="B136" s="8">
        <f t="shared" ref="B136:AE136" si="131">(COUNTIF(B$2:B$69, "&lt;"&amp;B67)) * (100/68)</f>
        <v>0</v>
      </c>
      <c r="C136" s="8">
        <f t="shared" si="131"/>
        <v>47.05882353</v>
      </c>
      <c r="D136" s="8">
        <f t="shared" si="131"/>
        <v>41.17647059</v>
      </c>
      <c r="E136" s="8">
        <f t="shared" si="131"/>
        <v>48.52941176</v>
      </c>
      <c r="F136" s="8">
        <f t="shared" si="131"/>
        <v>42.64705882</v>
      </c>
      <c r="G136" s="8">
        <f t="shared" si="131"/>
        <v>26.47058824</v>
      </c>
      <c r="H136" s="8">
        <f t="shared" si="131"/>
        <v>30.88235294</v>
      </c>
      <c r="I136" s="8">
        <f t="shared" si="131"/>
        <v>0</v>
      </c>
      <c r="J136" s="8">
        <f t="shared" si="131"/>
        <v>26.47058824</v>
      </c>
      <c r="K136" s="8">
        <f t="shared" si="131"/>
        <v>20.58823529</v>
      </c>
      <c r="L136" s="8">
        <f t="shared" si="131"/>
        <v>38.23529412</v>
      </c>
      <c r="M136" s="8">
        <f t="shared" si="131"/>
        <v>20.58823529</v>
      </c>
      <c r="N136" s="8">
        <f t="shared" si="131"/>
        <v>36.76470588</v>
      </c>
      <c r="O136" s="8">
        <f t="shared" si="131"/>
        <v>30.88235294</v>
      </c>
      <c r="P136" s="8">
        <f t="shared" si="131"/>
        <v>50</v>
      </c>
      <c r="Q136" s="8">
        <f t="shared" si="131"/>
        <v>69.11764706</v>
      </c>
      <c r="R136" s="8">
        <f t="shared" si="131"/>
        <v>57.35294118</v>
      </c>
      <c r="S136" s="8">
        <f t="shared" si="131"/>
        <v>17.64705882</v>
      </c>
      <c r="T136" s="8">
        <f t="shared" si="131"/>
        <v>83.82352941</v>
      </c>
      <c r="U136" s="8">
        <f t="shared" si="131"/>
        <v>38.23529412</v>
      </c>
      <c r="V136" s="8">
        <f t="shared" si="131"/>
        <v>0</v>
      </c>
      <c r="W136" s="8">
        <f t="shared" si="131"/>
        <v>8.823529412</v>
      </c>
      <c r="X136" s="8">
        <f t="shared" si="131"/>
        <v>17.64705882</v>
      </c>
      <c r="Y136" s="8">
        <f t="shared" si="131"/>
        <v>19.11764706</v>
      </c>
      <c r="Z136" s="8">
        <f t="shared" si="131"/>
        <v>44.11764706</v>
      </c>
      <c r="AA136" s="8">
        <f t="shared" si="131"/>
        <v>38.23529412</v>
      </c>
      <c r="AB136" s="8">
        <f t="shared" si="131"/>
        <v>54.41176471</v>
      </c>
      <c r="AC136" s="8">
        <f t="shared" si="131"/>
        <v>17.64705882</v>
      </c>
      <c r="AD136" s="8">
        <f t="shared" si="131"/>
        <v>11.76470588</v>
      </c>
      <c r="AE136" s="8">
        <f t="shared" si="131"/>
        <v>60.29411765</v>
      </c>
      <c r="AF136" s="12">
        <f t="shared" ref="AF136:BB136" si="132">(COUNTIF(AF$2:AF$69, "&gt;"&amp;AF67)) * (100/68)</f>
        <v>45.58823529</v>
      </c>
      <c r="AG136" s="12">
        <f t="shared" si="132"/>
        <v>50</v>
      </c>
      <c r="AH136" s="12">
        <f t="shared" si="132"/>
        <v>73.52941176</v>
      </c>
      <c r="AI136" s="12">
        <f t="shared" si="132"/>
        <v>42.64705882</v>
      </c>
      <c r="AJ136" s="12">
        <f t="shared" si="132"/>
        <v>69.11764706</v>
      </c>
      <c r="AK136" s="12">
        <f t="shared" si="132"/>
        <v>76.47058824</v>
      </c>
      <c r="AL136" s="12">
        <f t="shared" si="132"/>
        <v>67.64705882</v>
      </c>
      <c r="AM136" s="12">
        <f t="shared" si="132"/>
        <v>57.35294118</v>
      </c>
      <c r="AN136" s="12">
        <f t="shared" si="132"/>
        <v>61.76470588</v>
      </c>
      <c r="AO136" s="12">
        <f t="shared" si="132"/>
        <v>69.11764706</v>
      </c>
      <c r="AP136" s="12">
        <f t="shared" si="132"/>
        <v>64.70588235</v>
      </c>
      <c r="AQ136" s="12">
        <f t="shared" si="132"/>
        <v>50</v>
      </c>
      <c r="AR136" s="12">
        <f t="shared" si="132"/>
        <v>54.41176471</v>
      </c>
      <c r="AS136" s="12">
        <f t="shared" si="132"/>
        <v>76.47058824</v>
      </c>
      <c r="AT136" s="12">
        <f t="shared" si="132"/>
        <v>77.94117647</v>
      </c>
      <c r="AU136" s="12">
        <f t="shared" si="132"/>
        <v>75</v>
      </c>
      <c r="AV136" s="12">
        <f t="shared" si="132"/>
        <v>33.82352941</v>
      </c>
      <c r="AW136" s="12">
        <f t="shared" si="132"/>
        <v>63.23529412</v>
      </c>
      <c r="AX136" s="12">
        <f t="shared" si="132"/>
        <v>82.35294118</v>
      </c>
      <c r="AY136" s="12">
        <f t="shared" si="132"/>
        <v>80.88235294</v>
      </c>
      <c r="AZ136" s="12">
        <f t="shared" si="132"/>
        <v>75</v>
      </c>
      <c r="BA136" s="12">
        <f t="shared" si="132"/>
        <v>67.64705882</v>
      </c>
      <c r="BB136" s="12">
        <f t="shared" si="132"/>
        <v>76.47058824</v>
      </c>
    </row>
    <row r="137">
      <c r="A137" s="2" t="s">
        <v>84</v>
      </c>
      <c r="B137" s="8">
        <f t="shared" ref="B137:AE137" si="133">(COUNTIF(B$2:B$69, "&lt;"&amp;B68)) * (100/68)</f>
        <v>45.58823529</v>
      </c>
      <c r="C137" s="8">
        <f t="shared" si="133"/>
        <v>89.70588235</v>
      </c>
      <c r="D137" s="8">
        <f t="shared" si="133"/>
        <v>95.58823529</v>
      </c>
      <c r="E137" s="8">
        <f t="shared" si="133"/>
        <v>95.58823529</v>
      </c>
      <c r="F137" s="8">
        <f t="shared" si="133"/>
        <v>77.94117647</v>
      </c>
      <c r="G137" s="8">
        <f t="shared" si="133"/>
        <v>51.47058824</v>
      </c>
      <c r="H137" s="8">
        <f t="shared" si="133"/>
        <v>88.23529412</v>
      </c>
      <c r="I137" s="8">
        <f t="shared" si="133"/>
        <v>0</v>
      </c>
      <c r="J137" s="8">
        <f t="shared" si="133"/>
        <v>70.58823529</v>
      </c>
      <c r="K137" s="8">
        <f t="shared" si="133"/>
        <v>82.35294118</v>
      </c>
      <c r="L137" s="8">
        <f t="shared" si="133"/>
        <v>45.58823529</v>
      </c>
      <c r="M137" s="8">
        <f t="shared" si="133"/>
        <v>89.70588235</v>
      </c>
      <c r="N137" s="8">
        <f t="shared" si="133"/>
        <v>98.52941176</v>
      </c>
      <c r="O137" s="8">
        <f t="shared" si="133"/>
        <v>10.29411765</v>
      </c>
      <c r="P137" s="8">
        <f t="shared" si="133"/>
        <v>10.29411765</v>
      </c>
      <c r="Q137" s="8">
        <f t="shared" si="133"/>
        <v>41.17647059</v>
      </c>
      <c r="R137" s="8">
        <f t="shared" si="133"/>
        <v>47.05882353</v>
      </c>
      <c r="S137" s="8">
        <f t="shared" si="133"/>
        <v>72.05882353</v>
      </c>
      <c r="T137" s="8">
        <f t="shared" si="133"/>
        <v>14.70588235</v>
      </c>
      <c r="U137" s="8">
        <f t="shared" si="133"/>
        <v>42.64705882</v>
      </c>
      <c r="V137" s="8">
        <f t="shared" si="133"/>
        <v>36.76470588</v>
      </c>
      <c r="W137" s="8">
        <f t="shared" si="133"/>
        <v>80.88235294</v>
      </c>
      <c r="X137" s="8">
        <f t="shared" si="133"/>
        <v>64.70588235</v>
      </c>
      <c r="Y137" s="8">
        <f t="shared" si="133"/>
        <v>33.82352941</v>
      </c>
      <c r="Z137" s="8">
        <f t="shared" si="133"/>
        <v>10.29411765</v>
      </c>
      <c r="AA137" s="8">
        <f t="shared" si="133"/>
        <v>17.64705882</v>
      </c>
      <c r="AB137" s="8">
        <f t="shared" si="133"/>
        <v>50</v>
      </c>
      <c r="AC137" s="8">
        <f t="shared" si="133"/>
        <v>14.70588235</v>
      </c>
      <c r="AD137" s="8">
        <f t="shared" si="133"/>
        <v>41.17647059</v>
      </c>
      <c r="AE137" s="8">
        <f t="shared" si="133"/>
        <v>20.58823529</v>
      </c>
      <c r="AF137" s="12">
        <f t="shared" ref="AF137:BB137" si="134">(COUNTIF(AF$2:AF$69, "&gt;"&amp;AF68)) * (100/68)</f>
        <v>88.23529412</v>
      </c>
      <c r="AG137" s="12">
        <f t="shared" si="134"/>
        <v>83.82352941</v>
      </c>
      <c r="AH137" s="12">
        <f t="shared" si="134"/>
        <v>95.58823529</v>
      </c>
      <c r="AI137" s="12">
        <f t="shared" si="134"/>
        <v>89.70588235</v>
      </c>
      <c r="AJ137" s="12">
        <f t="shared" si="134"/>
        <v>86.76470588</v>
      </c>
      <c r="AK137" s="12">
        <f t="shared" si="134"/>
        <v>82.35294118</v>
      </c>
      <c r="AL137" s="12">
        <f t="shared" si="134"/>
        <v>83.82352941</v>
      </c>
      <c r="AM137" s="12">
        <f t="shared" si="134"/>
        <v>77.94117647</v>
      </c>
      <c r="AN137" s="12">
        <f t="shared" si="134"/>
        <v>89.70588235</v>
      </c>
      <c r="AO137" s="12">
        <f t="shared" si="134"/>
        <v>82.35294118</v>
      </c>
      <c r="AP137" s="12">
        <f t="shared" si="134"/>
        <v>85.29411765</v>
      </c>
      <c r="AQ137" s="12">
        <f t="shared" si="134"/>
        <v>63.23529412</v>
      </c>
      <c r="AR137" s="12">
        <f t="shared" si="134"/>
        <v>54.41176471</v>
      </c>
      <c r="AS137" s="12">
        <f t="shared" si="134"/>
        <v>72.05882353</v>
      </c>
      <c r="AT137" s="12">
        <f t="shared" si="134"/>
        <v>89.70588235</v>
      </c>
      <c r="AU137" s="12">
        <f t="shared" si="134"/>
        <v>83.82352941</v>
      </c>
      <c r="AV137" s="12">
        <f t="shared" si="134"/>
        <v>58.82352941</v>
      </c>
      <c r="AW137" s="12">
        <f t="shared" si="134"/>
        <v>66.17647059</v>
      </c>
      <c r="AX137" s="12">
        <f t="shared" si="134"/>
        <v>70.58823529</v>
      </c>
      <c r="AY137" s="12">
        <f t="shared" si="134"/>
        <v>94.11764706</v>
      </c>
      <c r="AZ137" s="12">
        <f t="shared" si="134"/>
        <v>8.823529412</v>
      </c>
      <c r="BA137" s="12">
        <f t="shared" si="134"/>
        <v>75</v>
      </c>
      <c r="BB137" s="12">
        <f t="shared" si="134"/>
        <v>92.64705882</v>
      </c>
    </row>
    <row r="138">
      <c r="A138" s="2" t="s">
        <v>116</v>
      </c>
      <c r="B138" s="8">
        <f t="shared" ref="B138:AE138" si="135">(COUNTIF(B$2:B$69, "&lt;"&amp;B69)) * (100/68)</f>
        <v>0</v>
      </c>
      <c r="C138" s="8">
        <f t="shared" si="135"/>
        <v>72.05882353</v>
      </c>
      <c r="D138" s="8">
        <f t="shared" si="135"/>
        <v>85.29411765</v>
      </c>
      <c r="E138" s="8">
        <f t="shared" si="135"/>
        <v>7.352941176</v>
      </c>
      <c r="F138" s="8">
        <f t="shared" si="135"/>
        <v>7.352941176</v>
      </c>
      <c r="G138" s="8">
        <f t="shared" si="135"/>
        <v>23.52941176</v>
      </c>
      <c r="H138" s="8">
        <f t="shared" si="135"/>
        <v>0</v>
      </c>
      <c r="I138" s="8">
        <f t="shared" si="135"/>
        <v>0</v>
      </c>
      <c r="J138" s="8">
        <f t="shared" si="135"/>
        <v>26.47058824</v>
      </c>
      <c r="K138" s="8">
        <f t="shared" si="135"/>
        <v>5.882352941</v>
      </c>
      <c r="L138" s="8">
        <f t="shared" si="135"/>
        <v>79.41176471</v>
      </c>
      <c r="M138" s="8">
        <f t="shared" si="135"/>
        <v>19.11764706</v>
      </c>
      <c r="N138" s="8">
        <f t="shared" si="135"/>
        <v>16.17647059</v>
      </c>
      <c r="O138" s="8">
        <f t="shared" si="135"/>
        <v>57.35294118</v>
      </c>
      <c r="P138" s="8">
        <f t="shared" si="135"/>
        <v>58.82352941</v>
      </c>
      <c r="Q138" s="8">
        <f t="shared" si="135"/>
        <v>92.64705882</v>
      </c>
      <c r="R138" s="8">
        <f t="shared" si="135"/>
        <v>16.17647059</v>
      </c>
      <c r="S138" s="8">
        <f t="shared" si="135"/>
        <v>13.23529412</v>
      </c>
      <c r="T138" s="8">
        <f t="shared" si="135"/>
        <v>77.94117647</v>
      </c>
      <c r="U138" s="8">
        <f t="shared" si="135"/>
        <v>27.94117647</v>
      </c>
      <c r="V138" s="8">
        <f t="shared" si="135"/>
        <v>13.23529412</v>
      </c>
      <c r="W138" s="8">
        <f t="shared" si="135"/>
        <v>25</v>
      </c>
      <c r="X138" s="8">
        <f t="shared" si="135"/>
        <v>67.64705882</v>
      </c>
      <c r="Y138" s="8">
        <f t="shared" si="135"/>
        <v>41.17647059</v>
      </c>
      <c r="Z138" s="8">
        <f t="shared" si="135"/>
        <v>91.17647059</v>
      </c>
      <c r="AA138" s="8">
        <f t="shared" si="135"/>
        <v>85.29411765</v>
      </c>
      <c r="AB138" s="8">
        <f t="shared" si="135"/>
        <v>50</v>
      </c>
      <c r="AC138" s="8">
        <f t="shared" si="135"/>
        <v>48.52941176</v>
      </c>
      <c r="AD138" s="8">
        <f t="shared" si="135"/>
        <v>76.47058824</v>
      </c>
      <c r="AE138" s="8">
        <f t="shared" si="135"/>
        <v>79.41176471</v>
      </c>
      <c r="AF138" s="12">
        <f t="shared" ref="AF138:BB138" si="136">(COUNTIF(AF$2:AF$69, "&gt;"&amp;AF69)) * (100/68)</f>
        <v>66.17647059</v>
      </c>
      <c r="AG138" s="12">
        <f t="shared" si="136"/>
        <v>83.82352941</v>
      </c>
      <c r="AH138" s="12">
        <f t="shared" si="136"/>
        <v>57.35294118</v>
      </c>
      <c r="AI138" s="12">
        <f t="shared" si="136"/>
        <v>67.64705882</v>
      </c>
      <c r="AJ138" s="12">
        <f t="shared" si="136"/>
        <v>17.64705882</v>
      </c>
      <c r="AK138" s="12">
        <f t="shared" si="136"/>
        <v>8.823529412</v>
      </c>
      <c r="AL138" s="12">
        <f t="shared" si="136"/>
        <v>5.882352941</v>
      </c>
      <c r="AM138" s="12">
        <f t="shared" si="136"/>
        <v>80.88235294</v>
      </c>
      <c r="AN138" s="12">
        <f t="shared" si="136"/>
        <v>20.58823529</v>
      </c>
      <c r="AO138" s="12">
        <f t="shared" si="136"/>
        <v>48.52941176</v>
      </c>
      <c r="AP138" s="12">
        <f t="shared" si="136"/>
        <v>8.823529412</v>
      </c>
      <c r="AQ138" s="12">
        <f t="shared" si="136"/>
        <v>36.76470588</v>
      </c>
      <c r="AR138" s="12">
        <f t="shared" si="136"/>
        <v>73.52941176</v>
      </c>
      <c r="AS138" s="12">
        <f t="shared" si="136"/>
        <v>89.70588235</v>
      </c>
      <c r="AT138" s="12">
        <f t="shared" si="136"/>
        <v>70.58823529</v>
      </c>
      <c r="AU138" s="12">
        <f t="shared" si="136"/>
        <v>66.17647059</v>
      </c>
      <c r="AV138" s="12">
        <f t="shared" si="136"/>
        <v>44.11764706</v>
      </c>
      <c r="AW138" s="12">
        <f t="shared" si="136"/>
        <v>27.94117647</v>
      </c>
      <c r="AX138" s="12">
        <f t="shared" si="136"/>
        <v>52.94117647</v>
      </c>
      <c r="AY138" s="12">
        <f t="shared" si="136"/>
        <v>14.70588235</v>
      </c>
      <c r="AZ138" s="12">
        <f t="shared" si="136"/>
        <v>55.88235294</v>
      </c>
      <c r="BA138" s="12">
        <f t="shared" si="136"/>
        <v>2.941176471</v>
      </c>
      <c r="BB138" s="12">
        <f t="shared" si="136"/>
        <v>39.70588235</v>
      </c>
    </row>
    <row r="139">
      <c r="A139" s="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</row>
    <row r="140">
      <c r="A140" s="2" t="s">
        <v>202</v>
      </c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</row>
    <row r="141">
      <c r="A141" s="2" t="s">
        <v>203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</row>
    <row r="142">
      <c r="A142" s="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>
      <c r="A143" s="2" t="s">
        <v>53</v>
      </c>
      <c r="B143" s="8">
        <f>B71 * (Percentages!B$17 - 0.5) * 10</f>
        <v>95.41723666</v>
      </c>
      <c r="C143" s="8">
        <f>C71 * (Percentages!C$17 - 0.5) * 10</f>
        <v>138.4721674</v>
      </c>
      <c r="D143" s="5">
        <v>0.0</v>
      </c>
      <c r="E143" s="8">
        <f>E71 * (Percentages!E$17 - 0.5) * 10</f>
        <v>194.6988376</v>
      </c>
      <c r="F143" s="8">
        <f>F71 * (Percentages!F$17 - 0.5) * 10</f>
        <v>145.0334625</v>
      </c>
      <c r="G143" s="8">
        <f>G71 * (Percentages!G$17 - 0.5) * 10</f>
        <v>58.4691708</v>
      </c>
      <c r="H143" s="8">
        <f>H71 * (Percentages!H$17 - 0.5) * 10</f>
        <v>158.9423648</v>
      </c>
      <c r="I143" s="8">
        <f>I71 * (Percentages!I$17 - 0.5) * 10</f>
        <v>0</v>
      </c>
      <c r="J143" s="8">
        <f>J71 * (Percentages!J$17 - 0.5) * 10</f>
        <v>38.0386197</v>
      </c>
      <c r="K143" s="8">
        <f>K71 * (Percentages!K$17 - 0.5) * 10</f>
        <v>53.39162692</v>
      </c>
      <c r="L143" s="8">
        <f>L71 * (Percentages!L$17 - 0.5) * 10</f>
        <v>9.848484848</v>
      </c>
      <c r="M143" s="8">
        <f>M71 * (Percentages!M$17 - 0.5) * 10</f>
        <v>4.8724309</v>
      </c>
      <c r="N143" s="8">
        <f>N71 * (Percentages!N$17 - 0.5) * 10</f>
        <v>0.4665007997</v>
      </c>
      <c r="O143" s="8">
        <f>O71 * (Percentages!O$17 - 0.5) * 10</f>
        <v>47.36354001</v>
      </c>
      <c r="P143" s="8">
        <f>P71 * (Percentages!P$17 - 0.5) * 10</f>
        <v>18.70840079</v>
      </c>
      <c r="Q143" s="8">
        <f>Q71 * (Percentages!Q$17 - 0.5) * 10</f>
        <v>15.99431313</v>
      </c>
      <c r="R143" s="8">
        <f>R71 * (Percentages!R$17 - 0.5) * 10</f>
        <v>24.24242424</v>
      </c>
      <c r="S143" s="8">
        <f>S71 * (Percentages!S$17 - 0.5) * 10</f>
        <v>62.90351506</v>
      </c>
      <c r="T143" s="8">
        <f>T71 * (Percentages!T$17 - 0.5) * 10</f>
        <v>28.27883419</v>
      </c>
      <c r="U143" s="8">
        <f>U71 * (Percentages!U$17 - 0.5) * 10</f>
        <v>69.51461566</v>
      </c>
      <c r="V143" s="8">
        <f>V71 * (Percentages!V$17 - 0.5) * 10</f>
        <v>62.92854565</v>
      </c>
      <c r="W143" s="8">
        <f>W71 * (Percentages!W$17 - 0.5) * 10</f>
        <v>11.64777838</v>
      </c>
      <c r="X143" s="8">
        <f>X71 * (Percentages!X$17 - 0.5) * 10</f>
        <v>28.98190045</v>
      </c>
      <c r="Y143" s="8">
        <f>Y71 * (Percentages!Y$17 - 0.5) * 10</f>
        <v>51.02763997</v>
      </c>
      <c r="Z143" s="8">
        <f>Z71 * (Percentages!Z$17 - 0.5) * 10</f>
        <v>29.67753366</v>
      </c>
      <c r="AA143" s="8">
        <f>AA71 * (Percentages!AA$17 - 0.5) * 10</f>
        <v>17.9144385</v>
      </c>
      <c r="AB143" s="8">
        <f>AB71 * (Percentages!AB$17 - 0.5) * 10</f>
        <v>0.4298642534</v>
      </c>
      <c r="AC143" s="8">
        <f>AC71 * (Percentages!AC$17 - 0.5) * 10</f>
        <v>10.76923077</v>
      </c>
      <c r="AD143" s="8">
        <f>AD71 * (Percentages!AD$17 - 0.5) * 10</f>
        <v>16.94763271</v>
      </c>
      <c r="AE143" s="8">
        <f>AE71 * (Percentages!AE$17 - 0.5) * 10</f>
        <v>8.185349612</v>
      </c>
      <c r="AF143" s="12">
        <f>AF71 * (Percentages!AF$18 - 0.5) * 10</f>
        <v>46.43962848</v>
      </c>
      <c r="AG143" s="11">
        <v>0.0</v>
      </c>
      <c r="AH143" s="12">
        <f>AH71 * (Percentages!AH$18 - 0.5) * 10</f>
        <v>76.97263195</v>
      </c>
      <c r="AI143" s="12">
        <f>AI71 * (Percentages!AI$18 - 0.5) * 10</f>
        <v>0.04456327986</v>
      </c>
      <c r="AJ143" s="12">
        <f>AJ71 * (Percentages!AJ$18 - 0.5) * 10</f>
        <v>0.6808278867</v>
      </c>
      <c r="AK143" s="12">
        <f>AK71 * (Percentages!AK$18 - 0.5) * 10</f>
        <v>1.005721438</v>
      </c>
      <c r="AL143" s="12">
        <f>AL71 * (Percentages!AL$18 - 0.5) * 10</f>
        <v>2.029953086</v>
      </c>
      <c r="AM143" s="12">
        <f>AM71 * (Percentages!AM$18 - 0.5) * 10</f>
        <v>6.024096386</v>
      </c>
      <c r="AN143" s="12">
        <f>AN71 * (Percentages!AN$18 - 0.5) * 10</f>
        <v>14.43768997</v>
      </c>
      <c r="AO143" s="12">
        <f>AO71 * (Percentages!AO$18 - 0.5) * 10</f>
        <v>60.82887701</v>
      </c>
      <c r="AP143" s="12">
        <f>AP71 * (Percentages!AP$18 - 0.5) * 10</f>
        <v>3.484162896</v>
      </c>
      <c r="AQ143" s="12">
        <f>AQ71 * (Percentages!AQ$18 - 0.5) * 10</f>
        <v>19.70588235</v>
      </c>
      <c r="AR143" s="12">
        <f>AR71 * (Percentages!AR$18 - 0.5) * 10</f>
        <v>61.28959276</v>
      </c>
      <c r="AS143" s="12">
        <f>AS71 * (Percentages!AS$18 - 0.5) * 10</f>
        <v>81.80975093</v>
      </c>
      <c r="AT143" s="12">
        <f>AT71 * (Percentages!AT$18 - 0.5) * 10</f>
        <v>4.278074866</v>
      </c>
      <c r="AU143" s="12">
        <f>AU71 * (Percentages!AU$18 - 0.5) * 10</f>
        <v>3.047164812</v>
      </c>
      <c r="AV143" s="12">
        <f>AV71 * (Percentages!AV$18 - 0.5) * 10</f>
        <v>11.46522439</v>
      </c>
      <c r="AW143" s="12">
        <f>AW71 * (Percentages!AW$18 - 0.5) * 10</f>
        <v>1.247771836</v>
      </c>
      <c r="AX143" s="12">
        <f>AX71 * (Percentages!AX$18 - 0.5) * 10</f>
        <v>32.81922525</v>
      </c>
      <c r="AY143" s="12">
        <f>AY71 * (Percentages!AY$18 - 0.5) * 10</f>
        <v>1.370113263</v>
      </c>
      <c r="AZ143" s="12">
        <f>AZ71 * (Percentages!AZ$18 - 0.5) * 10</f>
        <v>2.421090387</v>
      </c>
      <c r="BA143" s="12">
        <f>BA71 * (Percentages!BA$18 - 0.5) * 10</f>
        <v>3.287719922</v>
      </c>
      <c r="BB143" s="12">
        <f>BB71 * (Percentages!BB$18 - 0.5) * 10</f>
        <v>27.68426648</v>
      </c>
    </row>
    <row r="144">
      <c r="A144" s="2" t="s">
        <v>85</v>
      </c>
      <c r="B144" s="8">
        <f>B72 * (Percentages!B$17 - 0.5) * 10</f>
        <v>0</v>
      </c>
      <c r="C144" s="8">
        <f>C72 * (Percentages!C$17 - 0.5) * 10</f>
        <v>61.29095934</v>
      </c>
      <c r="D144" s="5">
        <v>0.0</v>
      </c>
      <c r="E144" s="8">
        <f>E72 * (Percentages!E$17 - 0.5) * 10</f>
        <v>11.79992955</v>
      </c>
      <c r="F144" s="8">
        <f>F72 * (Percentages!F$17 - 0.5) * 10</f>
        <v>2.377597746</v>
      </c>
      <c r="G144" s="8">
        <f>G72 * (Percentages!G$17 - 0.5) * 10</f>
        <v>64.31608788</v>
      </c>
      <c r="H144" s="8">
        <f>H72 * (Percentages!H$17 - 0.5) * 10</f>
        <v>0</v>
      </c>
      <c r="I144" s="8">
        <f>I72 * (Percentages!I$17 - 0.5) * 10</f>
        <v>0</v>
      </c>
      <c r="J144" s="8">
        <f>J72 * (Percentages!J$17 - 0.5) * 10</f>
        <v>40.51939925</v>
      </c>
      <c r="K144" s="8">
        <f>K72 * (Percentages!K$17 - 0.5) * 10</f>
        <v>51.66931638</v>
      </c>
      <c r="L144" s="8">
        <f>L72 * (Percentages!L$17 - 0.5) * 10</f>
        <v>21.21212121</v>
      </c>
      <c r="M144" s="8">
        <f>M72 * (Percentages!M$17 - 0.5) * 10</f>
        <v>19.93267186</v>
      </c>
      <c r="N144" s="8">
        <f>N72 * (Percentages!N$17 - 0.5) * 10</f>
        <v>3.732006398</v>
      </c>
      <c r="O144" s="8">
        <f>O72 * (Percentages!O$17 - 0.5) * 10</f>
        <v>6.02808691</v>
      </c>
      <c r="P144" s="8">
        <f>P72 * (Percentages!P$17 - 0.5) * 10</f>
        <v>9.93883792</v>
      </c>
      <c r="Q144" s="8">
        <f>Q72 * (Percentages!Q$17 - 0.5) * 10</f>
        <v>47.9829394</v>
      </c>
      <c r="R144" s="8">
        <f>R72 * (Percentages!R$17 - 0.5) * 10</f>
        <v>47.05882353</v>
      </c>
      <c r="S144" s="8">
        <f>S72 * (Percentages!S$17 - 0.5) * 10</f>
        <v>56.71628407</v>
      </c>
      <c r="T144" s="8">
        <f>T72 * (Percentages!T$17 - 0.5) * 10</f>
        <v>10.97387596</v>
      </c>
      <c r="U144" s="8">
        <f>U72 * (Percentages!U$17 - 0.5) * 10</f>
        <v>48.76398412</v>
      </c>
      <c r="V144" s="8">
        <f>V72 * (Percentages!V$17 - 0.5) * 10</f>
        <v>68.52219415</v>
      </c>
      <c r="W144" s="8">
        <f>W72 * (Percentages!W$17 - 0.5) * 10</f>
        <v>48.25508185</v>
      </c>
      <c r="X144" s="8">
        <f>X72 * (Percentages!X$17 - 0.5) * 10</f>
        <v>0</v>
      </c>
      <c r="Y144" s="8">
        <f>Y72 * (Percentages!Y$17 - 0.5) * 10</f>
        <v>47.83841247</v>
      </c>
      <c r="Z144" s="8">
        <f>Z72 * (Percentages!Z$17 - 0.5) * 10</f>
        <v>11.51665485</v>
      </c>
      <c r="AA144" s="8">
        <f>AA72 * (Percentages!AA$17 - 0.5) * 10</f>
        <v>2.941176471</v>
      </c>
      <c r="AB144" s="8">
        <f>AB72 * (Percentages!AB$17 - 0.5) * 10</f>
        <v>1.402714932</v>
      </c>
      <c r="AC144" s="8">
        <f>AC72 * (Percentages!AC$17 - 0.5) * 10</f>
        <v>2.307692308</v>
      </c>
      <c r="AD144" s="8">
        <f>AD72 * (Percentages!AD$17 - 0.5) * 10</f>
        <v>10.22238164</v>
      </c>
      <c r="AE144" s="8">
        <f>AE72 * (Percentages!AE$17 - 0.5) * 10</f>
        <v>5.688124306</v>
      </c>
      <c r="AF144" s="12">
        <f>AF72 * (Percentages!AF$18 - 0.5) * 10</f>
        <v>18.57585139</v>
      </c>
      <c r="AG144" s="11">
        <v>0.0</v>
      </c>
      <c r="AH144" s="12">
        <f>AH72 * (Percentages!AH$18 - 0.5) * 10</f>
        <v>20.77039275</v>
      </c>
      <c r="AI144" s="12">
        <f>AI72 * (Percentages!AI$18 - 0.5) * 10</f>
        <v>1.381461676</v>
      </c>
      <c r="AJ144" s="12">
        <f>AJ72 * (Percentages!AJ$18 - 0.5) * 10</f>
        <v>0.5446623094</v>
      </c>
      <c r="AK144" s="12">
        <f>AK72 * (Percentages!AK$18 - 0.5) * 10</f>
        <v>5.028607188</v>
      </c>
      <c r="AL144" s="12">
        <f>AL72 * (Percentages!AL$18 - 0.5) * 10</f>
        <v>6.766510285</v>
      </c>
      <c r="AM144" s="12">
        <f>AM72 * (Percentages!AM$18 - 0.5) * 10</f>
        <v>2.259036145</v>
      </c>
      <c r="AN144" s="12">
        <f>AN72 * (Percentages!AN$18 - 0.5) * 10</f>
        <v>8.492758806</v>
      </c>
      <c r="AO144" s="12">
        <f>AO72 * (Percentages!AO$18 - 0.5) * 10</f>
        <v>6.550802139</v>
      </c>
      <c r="AP144" s="12">
        <f>AP72 * (Percentages!AP$18 - 0.5) * 10</f>
        <v>10.20361991</v>
      </c>
      <c r="AQ144" s="12">
        <f>AQ72 * (Percentages!AQ$18 - 0.5) * 10</f>
        <v>0.5882352941</v>
      </c>
      <c r="AR144" s="12">
        <f>AR72 * (Percentages!AR$18 - 0.5) * 10</f>
        <v>2.918552036</v>
      </c>
      <c r="AS144" s="12">
        <f>AS72 * (Percentages!AS$18 - 0.5) * 10</f>
        <v>39.01695813</v>
      </c>
      <c r="AT144" s="12">
        <f>AT72 * (Percentages!AT$18 - 0.5) * 10</f>
        <v>7.486631016</v>
      </c>
      <c r="AU144" s="12">
        <f>AU72 * (Percentages!AU$18 - 0.5) * 10</f>
        <v>4.570747218</v>
      </c>
      <c r="AV144" s="12">
        <f>AV72 * (Percentages!AV$18 - 0.5) * 10</f>
        <v>38.21741463</v>
      </c>
      <c r="AW144" s="12">
        <f>AW72 * (Percentages!AW$18 - 0.5) * 10</f>
        <v>19.96434938</v>
      </c>
      <c r="AX144" s="12">
        <f>AX72 * (Percentages!AX$18 - 0.5) * 10</f>
        <v>2.69010043</v>
      </c>
      <c r="AY144" s="12">
        <f>AY72 * (Percentages!AY$18 - 0.5) * 10</f>
        <v>6.302521008</v>
      </c>
      <c r="AZ144" s="12">
        <f>AZ72 * (Percentages!AZ$18 - 0.5) * 10</f>
        <v>0.5380200861</v>
      </c>
      <c r="BA144" s="12">
        <f>BA72 * (Percentages!BA$18 - 0.5) * 10</f>
        <v>9.863159765</v>
      </c>
      <c r="BB144" s="12">
        <f>BB72 * (Percentages!BB$18 - 0.5) * 10</f>
        <v>6.644223955</v>
      </c>
    </row>
    <row r="145">
      <c r="A145" s="2" t="s">
        <v>117</v>
      </c>
      <c r="B145" s="8">
        <f>B73 * (Percentages!B$17 - 0.5) * 10</f>
        <v>0</v>
      </c>
      <c r="C145" s="8">
        <f>C73 * (Percentages!C$17 - 0.5) * 10</f>
        <v>2.270035531</v>
      </c>
      <c r="D145" s="5">
        <v>0.0</v>
      </c>
      <c r="E145" s="8">
        <f>E73 * (Percentages!E$17 - 0.5) * 10</f>
        <v>5.899964776</v>
      </c>
      <c r="F145" s="8">
        <f>F73 * (Percentages!F$17 - 0.5) * 10</f>
        <v>4.755195491</v>
      </c>
      <c r="G145" s="8">
        <f>G73 * (Percentages!G$17 - 0.5) * 10</f>
        <v>7.30864635</v>
      </c>
      <c r="H145" s="8">
        <f>H73 * (Percentages!H$17 - 0.5) * 10</f>
        <v>0</v>
      </c>
      <c r="I145" s="8">
        <f>I73 * (Percentages!I$17 - 0.5) * 10</f>
        <v>0</v>
      </c>
      <c r="J145" s="8">
        <f>J73 * (Percentages!J$17 - 0.5) * 10</f>
        <v>23.15394243</v>
      </c>
      <c r="K145" s="8">
        <f>K73 * (Percentages!K$17 - 0.5) * 10</f>
        <v>49.08585056</v>
      </c>
      <c r="L145" s="8">
        <f>L73 * (Percentages!L$17 - 0.5) * 10</f>
        <v>3.787878788</v>
      </c>
      <c r="M145" s="8">
        <f>M73 * (Percentages!M$17 - 0.5) * 10</f>
        <v>11.07370659</v>
      </c>
      <c r="N145" s="8">
        <f>N73 * (Percentages!N$17 - 0.5) * 10</f>
        <v>2.199218056</v>
      </c>
      <c r="O145" s="8">
        <f>O73 * (Percentages!O$17 - 0.5) * 10</f>
        <v>12.05617382</v>
      </c>
      <c r="P145" s="8">
        <f>P73 * (Percentages!P$17 - 0.5) * 10</f>
        <v>11.69275049</v>
      </c>
      <c r="Q145" s="8">
        <f>Q73 * (Percentages!Q$17 - 0.5) * 10</f>
        <v>7.997156567</v>
      </c>
      <c r="R145" s="8">
        <f>R73 * (Percentages!R$17 - 0.5) * 10</f>
        <v>17.82531194</v>
      </c>
      <c r="S145" s="8">
        <f>S73 * (Percentages!S$17 - 0.5) * 10</f>
        <v>21.65530846</v>
      </c>
      <c r="T145" s="8">
        <f>T73 * (Percentages!T$17 - 0.5) * 10</f>
        <v>13.50630887</v>
      </c>
      <c r="U145" s="8">
        <f>U73 * (Percentages!U$17 - 0.5) * 10</f>
        <v>20.75063154</v>
      </c>
      <c r="V145" s="8">
        <f>V73 * (Percentages!V$17 - 0.5) * 10</f>
        <v>29.36665464</v>
      </c>
      <c r="W145" s="8">
        <f>W73 * (Percentages!W$17 - 0.5) * 10</f>
        <v>25.79150926</v>
      </c>
      <c r="X145" s="8">
        <f>X73 * (Percentages!X$17 - 0.5) * 10</f>
        <v>10.92760181</v>
      </c>
      <c r="Y145" s="8">
        <f>Y73 * (Percentages!Y$17 - 0.5) * 10</f>
        <v>35.87880936</v>
      </c>
      <c r="Z145" s="8">
        <f>Z73 * (Percentages!Z$17 - 0.5) * 10</f>
        <v>17.27498228</v>
      </c>
      <c r="AA145" s="8">
        <f>AA73 * (Percentages!AA$17 - 0.5) * 10</f>
        <v>9.625668449</v>
      </c>
      <c r="AB145" s="8">
        <f>AB73 * (Percentages!AB$17 - 0.5) * 10</f>
        <v>0.7466063348</v>
      </c>
      <c r="AC145" s="8">
        <f>AC73 * (Percentages!AC$17 - 0.5) * 10</f>
        <v>2.692307692</v>
      </c>
      <c r="AD145" s="8">
        <f>AD73 * (Percentages!AD$17 - 0.5) * 10</f>
        <v>8.87733142</v>
      </c>
      <c r="AE145" s="8">
        <f>AE73 * (Percentages!AE$17 - 0.5) * 10</f>
        <v>2.497225305</v>
      </c>
      <c r="AF145" s="12">
        <f>AF73 * (Percentages!AF$18 - 0.5) * 10</f>
        <v>1.547987616</v>
      </c>
      <c r="AG145" s="11">
        <v>0.0</v>
      </c>
      <c r="AH145" s="12">
        <f>AH73 * (Percentages!AH$18 - 0.5) * 10</f>
        <v>13.4396659</v>
      </c>
      <c r="AI145" s="12">
        <f>AI73 * (Percentages!AI$18 - 0.5) * 10</f>
        <v>0.623885918</v>
      </c>
      <c r="AJ145" s="12">
        <f>AJ73 * (Percentages!AJ$18 - 0.5) * 10</f>
        <v>0.8169934641</v>
      </c>
      <c r="AK145" s="12">
        <f>AK73 * (Percentages!AK$18 - 0.5) * 10</f>
        <v>0.6704809583</v>
      </c>
      <c r="AL145" s="12">
        <f>AL73 * (Percentages!AL$18 - 0.5) * 10</f>
        <v>5.413208228</v>
      </c>
      <c r="AM145" s="12">
        <f>AM73 * (Percentages!AM$18 - 0.5) * 10</f>
        <v>0.7530120482</v>
      </c>
      <c r="AN145" s="12">
        <f>AN73 * (Percentages!AN$18 - 0.5) * 10</f>
        <v>4.246379403</v>
      </c>
      <c r="AO145" s="12">
        <f>AO73 * (Percentages!AO$18 - 0.5) * 10</f>
        <v>5.614973262</v>
      </c>
      <c r="AP145" s="12">
        <f>AP73 * (Percentages!AP$18 - 0.5) * 10</f>
        <v>2.986425339</v>
      </c>
      <c r="AQ145" s="12">
        <f>AQ73 * (Percentages!AQ$18 - 0.5) * 10</f>
        <v>3.529411765</v>
      </c>
      <c r="AR145" s="12">
        <f>AR73 * (Percentages!AR$18 - 0.5) * 10</f>
        <v>22.37556561</v>
      </c>
      <c r="AS145" s="12">
        <f>AS73 * (Percentages!AS$18 - 0.5) * 10</f>
        <v>10.06889242</v>
      </c>
      <c r="AT145" s="12">
        <f>AT73 * (Percentages!AT$18 - 0.5) * 10</f>
        <v>0</v>
      </c>
      <c r="AU145" s="12">
        <f>AU73 * (Percentages!AU$18 - 0.5) * 10</f>
        <v>0</v>
      </c>
      <c r="AV145" s="12">
        <f>AV73 * (Percentages!AV$18 - 0.5) * 10</f>
        <v>1.273913821</v>
      </c>
      <c r="AW145" s="12">
        <f>AW73 * (Percentages!AW$18 - 0.5) * 10</f>
        <v>2.495543672</v>
      </c>
      <c r="AX145" s="12">
        <f>AX73 * (Percentages!AX$18 - 0.5) * 10</f>
        <v>9.146341463</v>
      </c>
      <c r="AY145" s="12">
        <f>AY73 * (Percentages!AY$18 - 0.5) * 10</f>
        <v>2.466203873</v>
      </c>
      <c r="AZ145" s="12">
        <f>AZ73 * (Percentages!AZ$18 - 0.5) * 10</f>
        <v>0.6725251076</v>
      </c>
      <c r="BA145" s="12">
        <f>BA73 * (Percentages!BA$18 - 0.5) * 10</f>
        <v>4.109649902</v>
      </c>
      <c r="BB145" s="12">
        <f>BB73 * (Percentages!BB$18 - 0.5) * 10</f>
        <v>0</v>
      </c>
    </row>
    <row r="146">
      <c r="A146" s="2" t="s">
        <v>54</v>
      </c>
      <c r="B146" s="8">
        <f>B74 * (Percentages!B$17 - 0.5) * 10</f>
        <v>95.41723666</v>
      </c>
      <c r="C146" s="8">
        <f>C74 * (Percentages!C$17 - 0.5) * 10</f>
        <v>22.70035531</v>
      </c>
      <c r="D146" s="5">
        <v>0.0</v>
      </c>
      <c r="E146" s="8">
        <f>E74 * (Percentages!E$17 - 0.5) * 10</f>
        <v>120.9492779</v>
      </c>
      <c r="F146" s="8">
        <f>F74 * (Percentages!F$17 - 0.5) * 10</f>
        <v>97.48150757</v>
      </c>
      <c r="G146" s="8">
        <f>G74 * (Percentages!G$17 - 0.5) * 10</f>
        <v>38.00496102</v>
      </c>
      <c r="H146" s="8">
        <f>H74 * (Percentages!H$17 - 0.5) * 10</f>
        <v>87.41830065</v>
      </c>
      <c r="I146" s="8">
        <f>I74 * (Percentages!I$17 - 0.5) * 10</f>
        <v>0</v>
      </c>
      <c r="J146" s="8">
        <f>J74 * (Percentages!J$17 - 0.5) * 10</f>
        <v>4.961559092</v>
      </c>
      <c r="K146" s="8">
        <f>K74 * (Percentages!K$17 - 0.5) * 10</f>
        <v>6.889242183</v>
      </c>
      <c r="L146" s="8">
        <f>L74 * (Percentages!L$17 - 0.5) * 10</f>
        <v>10.60606061</v>
      </c>
      <c r="M146" s="8">
        <f>M74 * (Percentages!M$17 - 0.5) * 10</f>
        <v>6.201275691</v>
      </c>
      <c r="N146" s="8">
        <f>N74 * (Percentages!N$17 - 0.5) * 10</f>
        <v>1.399502399</v>
      </c>
      <c r="O146" s="8">
        <f>O74 * (Percentages!O$17 - 0.5) * 10</f>
        <v>24.97350291</v>
      </c>
      <c r="P146" s="8">
        <f>P74 * (Percentages!P$17 - 0.5) * 10</f>
        <v>4.677100198</v>
      </c>
      <c r="Q146" s="8">
        <f>Q74 * (Percentages!Q$17 - 0.5) * 10</f>
        <v>10.99609028</v>
      </c>
      <c r="R146" s="8">
        <f>R74 * (Percentages!R$17 - 0.5) * 10</f>
        <v>28.52049911</v>
      </c>
      <c r="S146" s="8">
        <f>S74 * (Percentages!S$17 - 0.5) * 10</f>
        <v>23.71771879</v>
      </c>
      <c r="T146" s="8">
        <f>T74 * (Percentages!T$17 - 0.5) * 10</f>
        <v>3.376577217</v>
      </c>
      <c r="U146" s="8">
        <f>U74 * (Percentages!U$17 - 0.5) * 10</f>
        <v>11.41284735</v>
      </c>
      <c r="V146" s="8">
        <f>V74 * (Percentages!V$17 - 0.5) * 10</f>
        <v>1.398412126</v>
      </c>
      <c r="W146" s="8">
        <f>W74 * (Percentages!W$17 - 0.5) * 10</f>
        <v>7.487857528</v>
      </c>
      <c r="X146" s="8">
        <f>X74 * (Percentages!X$17 - 0.5) * 10</f>
        <v>18.05429864</v>
      </c>
      <c r="Y146" s="8">
        <f>Y74 * (Percentages!Y$17 - 0.5) * 10</f>
        <v>6.378454996</v>
      </c>
      <c r="Z146" s="8">
        <f>Z74 * (Percentages!Z$17 - 0.5) * 10</f>
        <v>5.315379164</v>
      </c>
      <c r="AA146" s="8">
        <f>AA74 * (Percentages!AA$17 - 0.5) * 10</f>
        <v>9.625668449</v>
      </c>
      <c r="AB146" s="8">
        <f>AB74 * (Percentages!AB$17 - 0.5) * 10</f>
        <v>0.09049773756</v>
      </c>
      <c r="AC146" s="8">
        <f>AC74 * (Percentages!AC$17 - 0.5) * 10</f>
        <v>17.30769231</v>
      </c>
      <c r="AD146" s="8">
        <f>AD74 * (Percentages!AD$17 - 0.5) * 10</f>
        <v>4.573170732</v>
      </c>
      <c r="AE146" s="8">
        <f>AE74 * (Percentages!AE$17 - 0.5) * 10</f>
        <v>6.520532741</v>
      </c>
      <c r="AF146" s="12">
        <f>AF74 * (Percentages!AF$18 - 0.5) * 10</f>
        <v>6.965944272</v>
      </c>
      <c r="AG146" s="11">
        <v>0.0</v>
      </c>
      <c r="AH146" s="12">
        <f>AH74 * (Percentages!AH$18 - 0.5) * 10</f>
        <v>43.98436112</v>
      </c>
      <c r="AI146" s="12">
        <f>AI74 * (Percentages!AI$18 - 0.5) * 10</f>
        <v>1.693404635</v>
      </c>
      <c r="AJ146" s="12">
        <f>AJ74 * (Percentages!AJ$18 - 0.5) * 10</f>
        <v>4.357298475</v>
      </c>
      <c r="AK146" s="12">
        <f>AK74 * (Percentages!AK$18 - 0.5) * 10</f>
        <v>12.73913821</v>
      </c>
      <c r="AL146" s="12">
        <f>AL74 * (Percentages!AL$18 - 0.5) * 10</f>
        <v>37.21580657</v>
      </c>
      <c r="AM146" s="12">
        <f>AM74 * (Percentages!AM$18 - 0.5) * 10</f>
        <v>39.15662651</v>
      </c>
      <c r="AN146" s="12">
        <f>AN74 * (Percentages!AN$18 - 0.5) * 10</f>
        <v>20.80725907</v>
      </c>
      <c r="AO146" s="12">
        <f>AO74 * (Percentages!AO$18 - 0.5) * 10</f>
        <v>22.45989305</v>
      </c>
      <c r="AP146" s="12">
        <f>AP74 * (Percentages!AP$18 - 0.5) * 10</f>
        <v>6.719457014</v>
      </c>
      <c r="AQ146" s="12">
        <f>AQ74 * (Percentages!AQ$18 - 0.5) * 10</f>
        <v>9.411764706</v>
      </c>
      <c r="AR146" s="12">
        <f>AR74 * (Percentages!AR$18 - 0.5) * 10</f>
        <v>61.28959276</v>
      </c>
      <c r="AS146" s="12">
        <f>AS74 * (Percentages!AS$18 - 0.5) * 10</f>
        <v>54.12029677</v>
      </c>
      <c r="AT146" s="12">
        <f>AT74 * (Percentages!AT$18 - 0.5) * 10</f>
        <v>27.27272727</v>
      </c>
      <c r="AU146" s="12">
        <f>AU74 * (Percentages!AU$18 - 0.5) * 10</f>
        <v>26.9166225</v>
      </c>
      <c r="AV146" s="12">
        <f>AV74 * (Percentages!AV$18 - 0.5) * 10</f>
        <v>58.60003576</v>
      </c>
      <c r="AW146" s="12">
        <f>AW74 * (Percentages!AW$18 - 0.5) * 10</f>
        <v>31.81818182</v>
      </c>
      <c r="AX146" s="12">
        <f>AX74 * (Percentages!AX$18 - 0.5) * 10</f>
        <v>25.82496413</v>
      </c>
      <c r="AY146" s="12">
        <f>AY74 * (Percentages!AY$18 - 0.5) * 10</f>
        <v>18.08549507</v>
      </c>
      <c r="AZ146" s="12">
        <f>AZ74 * (Percentages!AZ$18 - 0.5) * 10</f>
        <v>2.286585366</v>
      </c>
      <c r="BA146" s="12">
        <f>BA74 * (Percentages!BA$18 - 0.5) * 10</f>
        <v>19.72631953</v>
      </c>
      <c r="BB146" s="12">
        <f>BB74 * (Percentages!BB$18 - 0.5) * 10</f>
        <v>63.12012757</v>
      </c>
    </row>
    <row r="147">
      <c r="A147" s="2" t="s">
        <v>87</v>
      </c>
      <c r="B147" s="8">
        <f>B75 * (Percentages!B$17 - 0.5) * 10</f>
        <v>95.41723666</v>
      </c>
      <c r="C147" s="8">
        <f>C75 * (Percentages!C$17 - 0.5) * 10</f>
        <v>2.270035531</v>
      </c>
      <c r="D147" s="5">
        <v>0.0</v>
      </c>
      <c r="E147" s="8">
        <f>E75 * (Percentages!E$17 - 0.5) * 10</f>
        <v>150.4491018</v>
      </c>
      <c r="F147" s="8">
        <f>F75 * (Percentages!F$17 - 0.5) * 10</f>
        <v>156.9214512</v>
      </c>
      <c r="G147" s="8">
        <f>G75 * (Percentages!G$17 - 0.5) * 10</f>
        <v>40.92841956</v>
      </c>
      <c r="H147" s="8">
        <f>H75 * (Percentages!H$17 - 0.5) * 10</f>
        <v>55.62982769</v>
      </c>
      <c r="I147" s="8">
        <f>I75 * (Percentages!I$17 - 0.5) * 10</f>
        <v>0</v>
      </c>
      <c r="J147" s="8">
        <f>J75 * (Percentages!J$17 - 0.5) * 10</f>
        <v>19.84623637</v>
      </c>
      <c r="K147" s="8">
        <f>K75 * (Percentages!K$17 - 0.5) * 10</f>
        <v>18.945416</v>
      </c>
      <c r="L147" s="8">
        <f>L75 * (Percentages!L$17 - 0.5) * 10</f>
        <v>15.15151515</v>
      </c>
      <c r="M147" s="8">
        <f>M75 * (Percentages!M$17 - 0.5) * 10</f>
        <v>12.84549965</v>
      </c>
      <c r="N147" s="8">
        <f>N75 * (Percentages!N$17 - 0.5) * 10</f>
        <v>2.065932113</v>
      </c>
      <c r="O147" s="8">
        <f>O75 * (Percentages!O$17 - 0.5) * 10</f>
        <v>20.66772655</v>
      </c>
      <c r="P147" s="8">
        <f>P75 * (Percentages!P$17 - 0.5) * 10</f>
        <v>7.892606584</v>
      </c>
      <c r="Q147" s="8">
        <f>Q75 * (Percentages!Q$17 - 0.5) * 10</f>
        <v>29.98933712</v>
      </c>
      <c r="R147" s="8">
        <f>R75 * (Percentages!R$17 - 0.5) * 10</f>
        <v>29.94652406</v>
      </c>
      <c r="S147" s="8">
        <f>S75 * (Percentages!S$17 - 0.5) * 10</f>
        <v>42.27941176</v>
      </c>
      <c r="T147" s="8">
        <f>T75 * (Percentages!T$17 - 0.5) * 10</f>
        <v>2.110360761</v>
      </c>
      <c r="U147" s="8">
        <f>U75 * (Percentages!U$17 - 0.5) * 10</f>
        <v>11.41284735</v>
      </c>
      <c r="V147" s="8">
        <f>V75 * (Percentages!V$17 - 0.5) * 10</f>
        <v>18.17935763</v>
      </c>
      <c r="W147" s="8">
        <f>W75 * (Percentages!W$17 - 0.5) * 10</f>
        <v>19.96762008</v>
      </c>
      <c r="X147" s="8">
        <f>X75 * (Percentages!X$17 - 0.5) * 10</f>
        <v>8.552036199</v>
      </c>
      <c r="Y147" s="8">
        <f>Y75 * (Percentages!Y$17 - 0.5) * 10</f>
        <v>31.89227498</v>
      </c>
      <c r="Z147" s="8">
        <f>Z75 * (Percentages!Z$17 - 0.5) * 10</f>
        <v>7.973068746</v>
      </c>
      <c r="AA147" s="8">
        <f>AA75 * (Percentages!AA$17 - 0.5) * 10</f>
        <v>6.684491979</v>
      </c>
      <c r="AB147" s="8">
        <f>AB75 * (Percentages!AB$17 - 0.5) * 10</f>
        <v>0.2488687783</v>
      </c>
      <c r="AC147" s="8">
        <f>AC75 * (Percentages!AC$17 - 0.5) * 10</f>
        <v>17.30769231</v>
      </c>
      <c r="AD147" s="8">
        <f>AD75 * (Percentages!AD$17 - 0.5) * 10</f>
        <v>8.87733142</v>
      </c>
      <c r="AE147" s="8">
        <f>AE75 * (Percentages!AE$17 - 0.5) * 10</f>
        <v>0.4162042175</v>
      </c>
      <c r="AF147" s="12">
        <f>AF75 * (Percentages!AF$18 - 0.5) * 10</f>
        <v>3.095975232</v>
      </c>
      <c r="AG147" s="11">
        <v>0.0</v>
      </c>
      <c r="AH147" s="12">
        <f>AH75 * (Percentages!AH$18 - 0.5) * 10</f>
        <v>12.21787809</v>
      </c>
      <c r="AI147" s="12">
        <f>AI75 * (Percentages!AI$18 - 0.5) * 10</f>
        <v>1.515151515</v>
      </c>
      <c r="AJ147" s="12">
        <f>AJ75 * (Percentages!AJ$18 - 0.5) * 10</f>
        <v>0.408496732</v>
      </c>
      <c r="AK147" s="12">
        <f>AK75 * (Percentages!AK$18 - 0.5) * 10</f>
        <v>1.340961917</v>
      </c>
      <c r="AL147" s="12">
        <f>AL75 * (Percentages!AL$18 - 0.5) * 10</f>
        <v>6.766510285</v>
      </c>
      <c r="AM147" s="12">
        <f>AM75 * (Percentages!AM$18 - 0.5) * 10</f>
        <v>9.036144578</v>
      </c>
      <c r="AN147" s="12">
        <f>AN75 * (Percentages!AN$18 - 0.5) * 10</f>
        <v>11.46522439</v>
      </c>
      <c r="AO147" s="12">
        <f>AO75 * (Percentages!AO$18 - 0.5) * 10</f>
        <v>4.679144385</v>
      </c>
      <c r="AP147" s="12">
        <f>AP75 * (Percentages!AP$18 - 0.5) * 10</f>
        <v>5.7239819</v>
      </c>
      <c r="AQ147" s="12">
        <f>AQ75 * (Percentages!AQ$18 - 0.5) * 10</f>
        <v>2.941176471</v>
      </c>
      <c r="AR147" s="12">
        <f>AR75 * (Percentages!AR$18 - 0.5) * 10</f>
        <v>35.99547511</v>
      </c>
      <c r="AS147" s="12">
        <f>AS75 * (Percentages!AS$18 - 0.5) * 10</f>
        <v>16.36195019</v>
      </c>
      <c r="AT147" s="12">
        <f>AT75 * (Percentages!AT$18 - 0.5) * 10</f>
        <v>2.673796791</v>
      </c>
      <c r="AU147" s="12">
        <f>AU75 * (Percentages!AU$18 - 0.5) * 10</f>
        <v>2.031443208</v>
      </c>
      <c r="AV147" s="12">
        <f>AV75 * (Percentages!AV$18 - 0.5) * 10</f>
        <v>72.61308779</v>
      </c>
      <c r="AW147" s="12">
        <f>AW75 * (Percentages!AW$18 - 0.5) * 10</f>
        <v>35.56149733</v>
      </c>
      <c r="AX147" s="12">
        <f>AX75 * (Percentages!AX$18 - 0.5) * 10</f>
        <v>13.98852224</v>
      </c>
      <c r="AY147" s="12">
        <f>AY75 * (Percentages!AY$18 - 0.5) * 10</f>
        <v>4.110339788</v>
      </c>
      <c r="AZ147" s="12">
        <f>AZ75 * (Percentages!AZ$18 - 0.5) * 10</f>
        <v>0.7173601148</v>
      </c>
      <c r="BA147" s="12">
        <f>BA75 * (Percentages!BA$18 - 0.5) * 10</f>
        <v>0</v>
      </c>
      <c r="BB147" s="12">
        <f>BB75 * (Percentages!BB$18 - 0.5) * 10</f>
        <v>15.50318923</v>
      </c>
    </row>
    <row r="148">
      <c r="A148" s="2" t="s">
        <v>55</v>
      </c>
      <c r="B148" s="8">
        <f>B76 * (Percentages!B$17 - 0.5) * 10</f>
        <v>0</v>
      </c>
      <c r="C148" s="8">
        <f>C76 * (Percentages!C$17 - 0.5) * 10</f>
        <v>111.231741</v>
      </c>
      <c r="D148" s="5">
        <v>0.0</v>
      </c>
      <c r="E148" s="8">
        <f>E76 * (Percentages!E$17 - 0.5) * 10</f>
        <v>138.6491722</v>
      </c>
      <c r="F148" s="8">
        <f>F76 * (Percentages!F$17 - 0.5) * 10</f>
        <v>114.1246918</v>
      </c>
      <c r="G148" s="8">
        <f>G76 * (Percentages!G$17 - 0.5) * 10</f>
        <v>30.69631467</v>
      </c>
      <c r="H148" s="8">
        <f>H76 * (Percentages!H$17 - 0.5) * 10</f>
        <v>87.41830065</v>
      </c>
      <c r="I148" s="8">
        <f>I76 * (Percentages!I$17 - 0.5) * 10</f>
        <v>0</v>
      </c>
      <c r="J148" s="8">
        <f>J76 * (Percentages!J$17 - 0.5) * 10</f>
        <v>8.269265153</v>
      </c>
      <c r="K148" s="8">
        <f>K76 * (Percentages!K$17 - 0.5) * 10</f>
        <v>16.36195019</v>
      </c>
      <c r="L148" s="8">
        <f>L76 * (Percentages!L$17 - 0.5) * 10</f>
        <v>7.575757576</v>
      </c>
      <c r="M148" s="8">
        <f>M76 * (Percentages!M$17 - 0.5) * 10</f>
        <v>8.416017009</v>
      </c>
      <c r="N148" s="8">
        <f>N76 * (Percentages!N$17 - 0.5) * 10</f>
        <v>2.332503999</v>
      </c>
      <c r="O148" s="8">
        <f>O76 * (Percentages!O$17 - 0.5) * 10</f>
        <v>4.305776365</v>
      </c>
      <c r="P148" s="8">
        <f>P76 * (Percentages!P$17 - 0.5) * 10</f>
        <v>7.600287822</v>
      </c>
      <c r="Q148" s="8">
        <f>Q76 * (Percentages!Q$17 - 0.5) * 10</f>
        <v>35.98720455</v>
      </c>
      <c r="R148" s="8">
        <f>R76 * (Percentages!R$17 - 0.5) * 10</f>
        <v>27.09447415</v>
      </c>
      <c r="S148" s="8">
        <f>S76 * (Percentages!S$17 - 0.5) * 10</f>
        <v>39.18579627</v>
      </c>
      <c r="T148" s="8">
        <f>T76 * (Percentages!T$17 - 0.5) * 10</f>
        <v>11.39594811</v>
      </c>
      <c r="U148" s="8">
        <f>U76 * (Percentages!U$17 - 0.5) * 10</f>
        <v>34.23854204</v>
      </c>
      <c r="V148" s="8">
        <f>V76 * (Percentages!V$17 - 0.5) * 10</f>
        <v>19.57776976</v>
      </c>
      <c r="W148" s="8">
        <f>W76 * (Percentages!W$17 - 0.5) * 10</f>
        <v>31.61539845</v>
      </c>
      <c r="X148" s="8">
        <f>X76 * (Percentages!X$17 - 0.5) * 10</f>
        <v>18.05429864</v>
      </c>
      <c r="Y148" s="8">
        <f>Y76 * (Percentages!Y$17 - 0.5) * 10</f>
        <v>9.567682495</v>
      </c>
      <c r="Z148" s="8">
        <f>Z76 * (Percentages!Z$17 - 0.5) * 10</f>
        <v>7.087172218</v>
      </c>
      <c r="AA148" s="8">
        <f>AA76 * (Percentages!AA$17 - 0.5) * 10</f>
        <v>3.475935829</v>
      </c>
      <c r="AB148" s="8">
        <f>AB76 * (Percentages!AB$17 - 0.5) * 10</f>
        <v>1.018099548</v>
      </c>
      <c r="AC148" s="8">
        <f>AC76 * (Percentages!AC$17 - 0.5) * 10</f>
        <v>20</v>
      </c>
      <c r="AD148" s="8">
        <f>AD76 * (Percentages!AD$17 - 0.5) * 10</f>
        <v>2.959110473</v>
      </c>
      <c r="AE148" s="8">
        <f>AE76 * (Percentages!AE$17 - 0.5) * 10</f>
        <v>3.32963374</v>
      </c>
      <c r="AF148" s="12">
        <f>AF76 * (Percentages!AF$18 - 0.5) * 10</f>
        <v>43.34365325</v>
      </c>
      <c r="AG148" s="11">
        <v>0.0</v>
      </c>
      <c r="AH148" s="12">
        <f>AH76 * (Percentages!AH$18 - 0.5) * 10</f>
        <v>64.75475387</v>
      </c>
      <c r="AI148" s="12">
        <f>AI76 * (Percentages!AI$18 - 0.5) * 10</f>
        <v>1.960784314</v>
      </c>
      <c r="AJ148" s="12">
        <f>AJ76 * (Percentages!AJ$18 - 0.5) * 10</f>
        <v>3.948801743</v>
      </c>
      <c r="AK148" s="12">
        <f>AK76 * (Percentages!AK$18 - 0.5) * 10</f>
        <v>10.72769533</v>
      </c>
      <c r="AL148" s="12">
        <f>AL76 * (Percentages!AL$18 - 0.5) * 10</f>
        <v>20.97618188</v>
      </c>
      <c r="AM148" s="12">
        <f>AM76 * (Percentages!AM$18 - 0.5) * 10</f>
        <v>35.39156627</v>
      </c>
      <c r="AN148" s="12">
        <f>AN76 * (Percentages!AN$18 - 0.5) * 10</f>
        <v>22.93044878</v>
      </c>
      <c r="AO148" s="12">
        <f>AO76 * (Percentages!AO$18 - 0.5) * 10</f>
        <v>39.30481283</v>
      </c>
      <c r="AP148" s="12">
        <f>AP76 * (Percentages!AP$18 - 0.5) * 10</f>
        <v>12.94117647</v>
      </c>
      <c r="AQ148" s="12">
        <f>AQ76 * (Percentages!AQ$18 - 0.5) * 10</f>
        <v>4.117647059</v>
      </c>
      <c r="AR148" s="12">
        <f>AR76 * (Percentages!AR$18 - 0.5) * 10</f>
        <v>39.88687783</v>
      </c>
      <c r="AS148" s="12">
        <f>AS76 * (Percentages!AS$18 - 0.5) * 10</f>
        <v>78.03391627</v>
      </c>
      <c r="AT148" s="12">
        <f>AT76 * (Percentages!AT$18 - 0.5) * 10</f>
        <v>24.59893048</v>
      </c>
      <c r="AU148" s="12">
        <f>AU76 * (Percentages!AU$18 - 0.5) * 10</f>
        <v>23.86945769</v>
      </c>
      <c r="AV148" s="12">
        <f>AV76 * (Percentages!AV$18 - 0.5) * 10</f>
        <v>58.60003576</v>
      </c>
      <c r="AW148" s="12">
        <f>AW76 * (Percentages!AW$18 - 0.5) * 10</f>
        <v>35.56149733</v>
      </c>
      <c r="AX148" s="12">
        <f>AX76 * (Percentages!AX$18 - 0.5) * 10</f>
        <v>28.51506456</v>
      </c>
      <c r="AY148" s="12">
        <f>AY76 * (Percentages!AY$18 - 0.5) * 10</f>
        <v>6.850566313</v>
      </c>
      <c r="AZ148" s="12">
        <f>AZ76 * (Percentages!AZ$18 - 0.5) * 10</f>
        <v>1.569225251</v>
      </c>
      <c r="BA148" s="12">
        <f>BA76 * (Percentages!BA$18 - 0.5) * 10</f>
        <v>21.37017949</v>
      </c>
      <c r="BB148" s="12">
        <f>BB76 * (Percentages!BB$18 - 0.5) * 10</f>
        <v>60.90538625</v>
      </c>
    </row>
    <row r="149">
      <c r="A149" s="2" t="s">
        <v>88</v>
      </c>
      <c r="B149" s="8">
        <f>B77 * (Percentages!B$17 - 0.5) * 10</f>
        <v>0</v>
      </c>
      <c r="C149" s="8">
        <f>C77 * (Percentages!C$17 - 0.5) * 10</f>
        <v>147.5523095</v>
      </c>
      <c r="D149" s="5">
        <v>0.0</v>
      </c>
      <c r="E149" s="8">
        <f>E77 * (Percentages!E$17 - 0.5) * 10</f>
        <v>56.04966538</v>
      </c>
      <c r="F149" s="8">
        <f>F77 * (Percentages!F$17 - 0.5) * 10</f>
        <v>14.26558647</v>
      </c>
      <c r="G149" s="8">
        <f>G77 * (Percentages!G$17 - 0.5) * 10</f>
        <v>80.39510985</v>
      </c>
      <c r="H149" s="8">
        <f>H77 * (Percentages!H$17 - 0.5) * 10</f>
        <v>0</v>
      </c>
      <c r="I149" s="8">
        <f>I77 * (Percentages!I$17 - 0.5) * 10</f>
        <v>0</v>
      </c>
      <c r="J149" s="8">
        <f>J77 * (Percentages!J$17 - 0.5) * 10</f>
        <v>35.55784016</v>
      </c>
      <c r="K149" s="8">
        <f>K77 * (Percentages!K$17 - 0.5) * 10</f>
        <v>55.97509274</v>
      </c>
      <c r="L149" s="8">
        <f>L77 * (Percentages!L$17 - 0.5) * 10</f>
        <v>5.303030303</v>
      </c>
      <c r="M149" s="8">
        <f>M77 * (Percentages!M$17 - 0.5) * 10</f>
        <v>3.986534373</v>
      </c>
      <c r="N149" s="8">
        <f>N77 * (Percentages!N$17 - 0.5) * 10</f>
        <v>0.5997867425</v>
      </c>
      <c r="O149" s="8">
        <f>O77 * (Percentages!O$17 - 0.5) * 10</f>
        <v>37.02967674</v>
      </c>
      <c r="P149" s="8">
        <f>P77 * (Percentages!P$17 - 0.5) * 10</f>
        <v>19.00071955</v>
      </c>
      <c r="Q149" s="8">
        <f>Q77 * (Percentages!Q$17 - 0.5) * 10</f>
        <v>12.99537942</v>
      </c>
      <c r="R149" s="8">
        <f>R77 * (Percentages!R$17 - 0.5) * 10</f>
        <v>29.94652406</v>
      </c>
      <c r="S149" s="8">
        <f>S77 * (Percentages!S$17 - 0.5) * 10</f>
        <v>68.05954089</v>
      </c>
      <c r="T149" s="8">
        <f>T77 * (Percentages!T$17 - 0.5) * 10</f>
        <v>24.05811267</v>
      </c>
      <c r="U149" s="8">
        <f>U77 * (Percentages!U$17 - 0.5) * 10</f>
        <v>68.47708409</v>
      </c>
      <c r="V149" s="8">
        <f>V77 * (Percentages!V$17 - 0.5) * 10</f>
        <v>30.76506676</v>
      </c>
      <c r="W149" s="8">
        <f>W77 * (Percentages!W$17 - 0.5) * 10</f>
        <v>35.7753193</v>
      </c>
      <c r="X149" s="8">
        <f>X77 * (Percentages!X$17 - 0.5) * 10</f>
        <v>8.552036199</v>
      </c>
      <c r="Y149" s="8">
        <f>Y77 * (Percentages!Y$17 - 0.5) * 10</f>
        <v>48.63571935</v>
      </c>
      <c r="Z149" s="8">
        <f>Z77 * (Percentages!Z$17 - 0.5) * 10</f>
        <v>23.91920624</v>
      </c>
      <c r="AA149" s="8">
        <f>AA77 * (Percentages!AA$17 - 0.5) * 10</f>
        <v>16.31016043</v>
      </c>
      <c r="AB149" s="8">
        <f>AB77 * (Percentages!AB$17 - 0.5) * 10</f>
        <v>0.2714932127</v>
      </c>
      <c r="AC149" s="8">
        <f>AC77 * (Percentages!AC$17 - 0.5) * 10</f>
        <v>0.3846153846</v>
      </c>
      <c r="AD149" s="8">
        <f>AD77 * (Percentages!AD$17 - 0.5) * 10</f>
        <v>6.456241033</v>
      </c>
      <c r="AE149" s="8">
        <f>AE77 * (Percentages!AE$17 - 0.5) * 10</f>
        <v>7.491675916</v>
      </c>
      <c r="AF149" s="12">
        <f>AF77 * (Percentages!AF$18 - 0.5) * 10</f>
        <v>50.30959752</v>
      </c>
      <c r="AG149" s="11">
        <v>0.0</v>
      </c>
      <c r="AH149" s="12">
        <f>AH77 * (Percentages!AH$18 - 0.5) * 10</f>
        <v>68.42011729</v>
      </c>
      <c r="AI149" s="12">
        <f>AI77 * (Percentages!AI$18 - 0.5) * 10</f>
        <v>0</v>
      </c>
      <c r="AJ149" s="12">
        <f>AJ77 * (Percentages!AJ$18 - 0.5) * 10</f>
        <v>1.770152505</v>
      </c>
      <c r="AK149" s="12">
        <f>AK77 * (Percentages!AK$18 - 0.5) * 10</f>
        <v>6.369569104</v>
      </c>
      <c r="AL149" s="12">
        <f>AL77 * (Percentages!AL$18 - 0.5) * 10</f>
        <v>19.62287983</v>
      </c>
      <c r="AM149" s="12">
        <f>AM77 * (Percentages!AM$18 - 0.5) * 10</f>
        <v>23.34337349</v>
      </c>
      <c r="AN149" s="12">
        <f>AN77 * (Percentages!AN$18 - 0.5) * 10</f>
        <v>5.095655283</v>
      </c>
      <c r="AO149" s="12">
        <f>AO77 * (Percentages!AO$18 - 0.5) * 10</f>
        <v>18.71657754</v>
      </c>
      <c r="AP149" s="12">
        <f>AP77 * (Percentages!AP$18 - 0.5) * 10</f>
        <v>0.4977375566</v>
      </c>
      <c r="AQ149" s="12">
        <f>AQ77 * (Percentages!AQ$18 - 0.5) * 10</f>
        <v>5.294117647</v>
      </c>
      <c r="AR149" s="12">
        <f>AR77 * (Percentages!AR$18 - 0.5) * 10</f>
        <v>55.45248869</v>
      </c>
      <c r="AS149" s="12">
        <f>AS77 * (Percentages!AS$18 - 0.5) * 10</f>
        <v>67.96502385</v>
      </c>
      <c r="AT149" s="12">
        <f>AT77 * (Percentages!AT$18 - 0.5) * 10</f>
        <v>33.68983957</v>
      </c>
      <c r="AU149" s="12">
        <f>AU77 * (Percentages!AU$18 - 0.5) * 10</f>
        <v>29.45592651</v>
      </c>
      <c r="AV149" s="12">
        <f>AV77 * (Percentages!AV$18 - 0.5) * 10</f>
        <v>20.38262113</v>
      </c>
      <c r="AW149" s="12">
        <f>AW77 * (Percentages!AW$18 - 0.5) * 10</f>
        <v>13.10160428</v>
      </c>
      <c r="AX149" s="12">
        <f>AX77 * (Percentages!AX$18 - 0.5) * 10</f>
        <v>17.75466284</v>
      </c>
      <c r="AY149" s="12">
        <f>AY77 * (Percentages!AY$18 - 0.5) * 10</f>
        <v>10.68688345</v>
      </c>
      <c r="AZ149" s="12">
        <f>AZ77 * (Percentages!AZ$18 - 0.5) * 10</f>
        <v>1.210545194</v>
      </c>
      <c r="BA149" s="12">
        <f>BA77 * (Percentages!BA$18 - 0.5) * 10</f>
        <v>17.26052959</v>
      </c>
      <c r="BB149" s="12">
        <f>BB77 * (Percentages!BB$18 - 0.5) * 10</f>
        <v>38.75797307</v>
      </c>
    </row>
    <row r="150">
      <c r="A150" s="2" t="s">
        <v>89</v>
      </c>
      <c r="B150" s="8">
        <f>B78 * (Percentages!B$17 - 0.5) * 10</f>
        <v>95.41723666</v>
      </c>
      <c r="C150" s="8">
        <f>C78 * (Percentages!C$17 - 0.5) * 10</f>
        <v>81.72127912</v>
      </c>
      <c r="D150" s="5">
        <v>0.0</v>
      </c>
      <c r="E150" s="8">
        <f>E78 * (Percentages!E$17 - 0.5) * 10</f>
        <v>100.2994012</v>
      </c>
      <c r="F150" s="8">
        <f>F78 * (Percentages!F$17 - 0.5) * 10</f>
        <v>66.57273688</v>
      </c>
      <c r="G150" s="8">
        <f>G78 * (Percentages!G$17 - 0.5) * 10</f>
        <v>35.08150248</v>
      </c>
      <c r="H150" s="8">
        <f>H78 * (Percentages!H$17 - 0.5) * 10</f>
        <v>135.1010101</v>
      </c>
      <c r="I150" s="8">
        <f>I78 * (Percentages!I$17 - 0.5) * 10</f>
        <v>0</v>
      </c>
      <c r="J150" s="8">
        <f>J78 * (Percentages!J$17 - 0.5) * 10</f>
        <v>0.8269265153</v>
      </c>
      <c r="K150" s="8">
        <f>K78 * (Percentages!K$17 - 0.5) * 10</f>
        <v>0</v>
      </c>
      <c r="L150" s="8">
        <f>L78 * (Percentages!L$17 - 0.5) * 10</f>
        <v>10.60606061</v>
      </c>
      <c r="M150" s="8">
        <f>M78 * (Percentages!M$17 - 0.5) * 10</f>
        <v>3.100637845</v>
      </c>
      <c r="N150" s="8">
        <f>N78 * (Percentages!N$17 - 0.5) * 10</f>
        <v>1.066287542</v>
      </c>
      <c r="O150" s="8">
        <f>O78 * (Percentages!O$17 - 0.5) * 10</f>
        <v>6.02808691</v>
      </c>
      <c r="P150" s="8">
        <f>P78 * (Percentages!P$17 - 0.5) * 10</f>
        <v>4.677100198</v>
      </c>
      <c r="Q150" s="8">
        <f>Q78 * (Percentages!Q$17 - 0.5) * 10</f>
        <v>35.98720455</v>
      </c>
      <c r="R150" s="8">
        <f>R78 * (Percentages!R$17 - 0.5) * 10</f>
        <v>9.982174688</v>
      </c>
      <c r="S150" s="8">
        <f>S78 * (Percentages!S$17 - 0.5) * 10</f>
        <v>7.218436155</v>
      </c>
      <c r="T150" s="8">
        <f>T78 * (Percentages!T$17 - 0.5) * 10</f>
        <v>2.954505065</v>
      </c>
      <c r="U150" s="8">
        <f>U78 * (Percentages!U$17 - 0.5) * 10</f>
        <v>3.112594731</v>
      </c>
      <c r="V150" s="8">
        <f>V78 * (Percentages!V$17 - 0.5) * 10</f>
        <v>69.92060628</v>
      </c>
      <c r="W150" s="8">
        <f>W78 * (Percentages!W$17 - 0.5) * 10</f>
        <v>25.79150926</v>
      </c>
      <c r="X150" s="8">
        <f>X78 * (Percentages!X$17 - 0.5) * 10</f>
        <v>22.80542986</v>
      </c>
      <c r="Y150" s="8">
        <f>Y78 * (Percentages!Y$17 - 0.5) * 10</f>
        <v>1.594613749</v>
      </c>
      <c r="Z150" s="8">
        <f>Z78 * (Percentages!Z$17 - 0.5) * 10</f>
        <v>1.771793055</v>
      </c>
      <c r="AA150" s="8">
        <f>AA78 * (Percentages!AA$17 - 0.5) * 10</f>
        <v>1.871657754</v>
      </c>
      <c r="AB150" s="8">
        <f>AB78 * (Percentages!AB$17 - 0.5) * 10</f>
        <v>0.7013574661</v>
      </c>
      <c r="AC150" s="8">
        <f>AC78 * (Percentages!AC$17 - 0.5) * 10</f>
        <v>23.84615385</v>
      </c>
      <c r="AD150" s="8">
        <f>AD78 * (Percentages!AD$17 - 0.5) * 10</f>
        <v>0.8070301291</v>
      </c>
      <c r="AE150" s="8">
        <f>AE78 * (Percentages!AE$17 - 0.5) * 10</f>
        <v>8.185349612</v>
      </c>
      <c r="AF150" s="12">
        <f>AF78 * (Percentages!AF$18 - 0.5) * 10</f>
        <v>34.82972136</v>
      </c>
      <c r="AG150" s="11">
        <v>0.0</v>
      </c>
      <c r="AH150" s="12">
        <f>AH78 * (Percentages!AH$18 - 0.5) * 10</f>
        <v>53.75866359</v>
      </c>
      <c r="AI150" s="12">
        <f>AI78 * (Percentages!AI$18 - 0.5) * 10</f>
        <v>2.228163993</v>
      </c>
      <c r="AJ150" s="12">
        <f>AJ78 * (Percentages!AJ$18 - 0.5) * 10</f>
        <v>5.991285403</v>
      </c>
      <c r="AK150" s="12">
        <f>AK78 * (Percentages!AK$18 - 0.5) * 10</f>
        <v>14.08010013</v>
      </c>
      <c r="AL150" s="12">
        <f>AL78 * (Percentages!AL$18 - 0.5) * 10</f>
        <v>45.33561891</v>
      </c>
      <c r="AM150" s="12">
        <f>AM78 * (Percentages!AM$18 - 0.5) * 10</f>
        <v>47.43975904</v>
      </c>
      <c r="AN150" s="12">
        <f>AN78 * (Percentages!AN$18 - 0.5) * 10</f>
        <v>26.3275523</v>
      </c>
      <c r="AO150" s="12">
        <f>AO78 * (Percentages!AO$18 - 0.5) * 10</f>
        <v>41.17647059</v>
      </c>
      <c r="AP150" s="12">
        <f>AP78 * (Percentages!AP$18 - 0.5) * 10</f>
        <v>15.18099548</v>
      </c>
      <c r="AQ150" s="12">
        <f>AQ78 * (Percentages!AQ$18 - 0.5) * 10</f>
        <v>14.41176471</v>
      </c>
      <c r="AR150" s="12">
        <f>AR78 * (Percentages!AR$18 - 0.5) * 10</f>
        <v>26.26696833</v>
      </c>
      <c r="AS150" s="12">
        <f>AS78 * (Percentages!AS$18 - 0.5) * 10</f>
        <v>20.13778484</v>
      </c>
      <c r="AT150" s="12">
        <f>AT78 * (Percentages!AT$18 - 0.5) * 10</f>
        <v>33.15508021</v>
      </c>
      <c r="AU150" s="12">
        <f>AU78 * (Percentages!AU$18 - 0.5) * 10</f>
        <v>31.99523052</v>
      </c>
      <c r="AV150" s="12">
        <f>AV78 * (Percentages!AV$18 - 0.5) * 10</f>
        <v>28.02610406</v>
      </c>
      <c r="AW150" s="12">
        <f>AW78 * (Percentages!AW$18 - 0.5) * 10</f>
        <v>28.07486631</v>
      </c>
      <c r="AX150" s="12">
        <f>AX78 * (Percentages!AX$18 - 0.5) * 10</f>
        <v>22.59684362</v>
      </c>
      <c r="AY150" s="12">
        <f>AY78 * (Percentages!AY$18 - 0.5) * 10</f>
        <v>16.98940446</v>
      </c>
      <c r="AZ150" s="12">
        <f>AZ78 * (Percentages!AZ$18 - 0.5) * 10</f>
        <v>2.152080344</v>
      </c>
      <c r="BA150" s="12">
        <f>BA78 * (Percentages!BA$18 - 0.5) * 10</f>
        <v>43.56228896</v>
      </c>
      <c r="BB150" s="12">
        <f>BB78 * (Percentages!BB$18 - 0.5) * 10</f>
        <v>69.76435152</v>
      </c>
    </row>
    <row r="151">
      <c r="A151" s="2" t="s">
        <v>56</v>
      </c>
      <c r="B151" s="8">
        <f>B79 * (Percentages!B$17 - 0.5) * 10</f>
        <v>0</v>
      </c>
      <c r="C151" s="8">
        <f>C79 * (Percentages!C$17 - 0.5) * 10</f>
        <v>111.231741</v>
      </c>
      <c r="D151" s="5">
        <v>0.0</v>
      </c>
      <c r="E151" s="8">
        <f>E79 * (Percentages!E$17 - 0.5) * 10</f>
        <v>44.24973582</v>
      </c>
      <c r="F151" s="8">
        <f>F79 * (Percentages!F$17 - 0.5) * 10</f>
        <v>19.02078197</v>
      </c>
      <c r="G151" s="8">
        <f>G79 * (Percentages!G$17 - 0.5) * 10</f>
        <v>95.01240255</v>
      </c>
      <c r="H151" s="8">
        <f>H79 * (Percentages!H$17 - 0.5) * 10</f>
        <v>0</v>
      </c>
      <c r="I151" s="8">
        <f>I79 * (Percentages!I$17 - 0.5) * 10</f>
        <v>0</v>
      </c>
      <c r="J151" s="8">
        <f>J79 * (Percentages!J$17 - 0.5) * 10</f>
        <v>47.96173789</v>
      </c>
      <c r="K151" s="8">
        <f>K79 * (Percentages!K$17 - 0.5) * 10</f>
        <v>35.30736619</v>
      </c>
      <c r="L151" s="8">
        <f>L79 * (Percentages!L$17 - 0.5) * 10</f>
        <v>43.93939394</v>
      </c>
      <c r="M151" s="8">
        <f>M79 * (Percentages!M$17 - 0.5) * 10</f>
        <v>16.83203402</v>
      </c>
      <c r="N151" s="8">
        <f>N79 * (Percentages!N$17 - 0.5) * 10</f>
        <v>0.1999289142</v>
      </c>
      <c r="O151" s="8">
        <f>O79 * (Percentages!O$17 - 0.5) * 10</f>
        <v>57.69740329</v>
      </c>
      <c r="P151" s="8">
        <f>P79 * (Percentages!P$17 - 0.5) * 10</f>
        <v>17.8314445</v>
      </c>
      <c r="Q151" s="8">
        <f>Q79 * (Percentages!Q$17 - 0.5) * 10</f>
        <v>27.99004798</v>
      </c>
      <c r="R151" s="8">
        <f>R79 * (Percentages!R$17 - 0.5) * 10</f>
        <v>29.94652406</v>
      </c>
      <c r="S151" s="8">
        <f>S79 * (Percentages!S$17 - 0.5) * 10</f>
        <v>25.78012912</v>
      </c>
      <c r="T151" s="8">
        <f>T79 * (Percentages!T$17 - 0.5) * 10</f>
        <v>15.19459748</v>
      </c>
      <c r="U151" s="8">
        <f>U79 * (Percentages!U$17 - 0.5) * 10</f>
        <v>24.90075785</v>
      </c>
      <c r="V151" s="8">
        <f>V79 * (Percentages!V$17 - 0.5) * 10</f>
        <v>86.70155179</v>
      </c>
      <c r="W151" s="8">
        <f>W79 * (Percentages!W$17 - 0.5) * 10</f>
        <v>22.46357258</v>
      </c>
      <c r="X151" s="8">
        <f>X79 * (Percentages!X$17 - 0.5) * 10</f>
        <v>10.92760181</v>
      </c>
      <c r="Y151" s="8">
        <f>Y79 * (Percentages!Y$17 - 0.5) * 10</f>
        <v>50.2303331</v>
      </c>
      <c r="Z151" s="8">
        <f>Z79 * (Percentages!Z$17 - 0.5) * 10</f>
        <v>19.04677534</v>
      </c>
      <c r="AA151" s="8">
        <f>AA79 * (Percentages!AA$17 - 0.5) * 10</f>
        <v>12.29946524</v>
      </c>
      <c r="AB151" s="8">
        <f>AB79 * (Percentages!AB$17 - 0.5) * 10</f>
        <v>0.7013574661</v>
      </c>
      <c r="AC151" s="8">
        <f>AC79 * (Percentages!AC$17 - 0.5) * 10</f>
        <v>8.076923077</v>
      </c>
      <c r="AD151" s="8">
        <f>AD79 * (Percentages!AD$17 - 0.5) * 10</f>
        <v>8.87733142</v>
      </c>
      <c r="AE151" s="8">
        <f>AE79 * (Percentages!AE$17 - 0.5) * 10</f>
        <v>1.66481687</v>
      </c>
      <c r="AF151" s="12">
        <f>AF79 * (Percentages!AF$18 - 0.5) * 10</f>
        <v>34.82972136</v>
      </c>
      <c r="AG151" s="11">
        <v>0.0</v>
      </c>
      <c r="AH151" s="12">
        <f>AH79 * (Percentages!AH$18 - 0.5) * 10</f>
        <v>13.4396659</v>
      </c>
      <c r="AI151" s="12">
        <f>AI79 * (Percentages!AI$18 - 0.5) * 10</f>
        <v>0.1336898396</v>
      </c>
      <c r="AJ151" s="12">
        <f>AJ79 * (Percentages!AJ$18 - 0.5) * 10</f>
        <v>2.587145969</v>
      </c>
      <c r="AK151" s="12">
        <f>AK79 * (Percentages!AK$18 - 0.5) * 10</f>
        <v>8.381011979</v>
      </c>
      <c r="AL151" s="12">
        <f>AL79 * (Percentages!AL$18 - 0.5) * 10</f>
        <v>32.47924937</v>
      </c>
      <c r="AM151" s="12">
        <f>AM79 * (Percentages!AM$18 - 0.5) * 10</f>
        <v>23.34337349</v>
      </c>
      <c r="AN151" s="12">
        <f>AN79 * (Percentages!AN$18 - 0.5) * 10</f>
        <v>3.821741463</v>
      </c>
      <c r="AO151" s="12">
        <f>AO79 * (Percentages!AO$18 - 0.5) * 10</f>
        <v>6.550802139</v>
      </c>
      <c r="AP151" s="12">
        <f>AP79 * (Percentages!AP$18 - 0.5) * 10</f>
        <v>1.990950226</v>
      </c>
      <c r="AQ151" s="12">
        <f>AQ79 * (Percentages!AQ$18 - 0.5) * 10</f>
        <v>2.352941176</v>
      </c>
      <c r="AR151" s="12">
        <f>AR79 * (Percentages!AR$18 - 0.5) * 10</f>
        <v>29.18552036</v>
      </c>
      <c r="AS151" s="12">
        <f>AS79 * (Percentages!AS$18 - 0.5) * 10</f>
        <v>33.98251192</v>
      </c>
      <c r="AT151" s="12">
        <f>AT79 * (Percentages!AT$18 - 0.5) * 10</f>
        <v>18.18181818</v>
      </c>
      <c r="AU151" s="12">
        <f>AU79 * (Percentages!AU$18 - 0.5) * 10</f>
        <v>16.25154566</v>
      </c>
      <c r="AV151" s="12">
        <f>AV79 * (Percentages!AV$18 - 0.5) * 10</f>
        <v>35.66958698</v>
      </c>
      <c r="AW151" s="12">
        <f>AW79 * (Percentages!AW$18 - 0.5) * 10</f>
        <v>20.58823529</v>
      </c>
      <c r="AX151" s="12">
        <f>AX79 * (Percentages!AX$18 - 0.5) * 10</f>
        <v>22.59684362</v>
      </c>
      <c r="AY151" s="12">
        <f>AY79 * (Percentages!AY$18 - 0.5) * 10</f>
        <v>10.68688345</v>
      </c>
      <c r="AZ151" s="12">
        <f>AZ79 * (Percentages!AZ$18 - 0.5) * 10</f>
        <v>1.43472023</v>
      </c>
      <c r="BA151" s="12">
        <f>BA79 * (Percentages!BA$18 - 0.5) * 10</f>
        <v>32.87719922</v>
      </c>
      <c r="BB151" s="12">
        <f>BB79 * (Percentages!BB$18 - 0.5) * 10</f>
        <v>14.39581857</v>
      </c>
    </row>
    <row r="152">
      <c r="A152" s="2" t="s">
        <v>57</v>
      </c>
      <c r="B152" s="8">
        <f>B80 * (Percentages!B$17 - 0.5) * 10</f>
        <v>95.41723666</v>
      </c>
      <c r="C152" s="8">
        <f>C80 * (Percentages!C$17 - 0.5) * 10</f>
        <v>22.70035531</v>
      </c>
      <c r="D152" s="5">
        <v>0.0</v>
      </c>
      <c r="E152" s="8">
        <f>E80 * (Percentages!E$17 - 0.5) * 10</f>
        <v>162.2490313</v>
      </c>
      <c r="F152" s="8">
        <f>F80 * (Percentages!F$17 - 0.5) * 10</f>
        <v>137.9006692</v>
      </c>
      <c r="G152" s="8">
        <f>G80 * (Percentages!G$17 - 0.5) * 10</f>
        <v>46.77533664</v>
      </c>
      <c r="H152" s="8">
        <f>H80 * (Percentages!H$17 - 0.5) * 10</f>
        <v>121.855813</v>
      </c>
      <c r="I152" s="8">
        <f>I80 * (Percentages!I$17 - 0.5) * 10</f>
        <v>0</v>
      </c>
      <c r="J152" s="8">
        <f>J80 * (Percentages!J$17 - 0.5) * 10</f>
        <v>31.42320758</v>
      </c>
      <c r="K152" s="8">
        <f>K80 * (Percentages!K$17 - 0.5) * 10</f>
        <v>31.00158983</v>
      </c>
      <c r="L152" s="8">
        <f>L80 * (Percentages!L$17 - 0.5) * 10</f>
        <v>34.84848485</v>
      </c>
      <c r="M152" s="8">
        <f>M80 * (Percentages!M$17 - 0.5) * 10</f>
        <v>10.18781006</v>
      </c>
      <c r="N152" s="8">
        <f>N80 * (Percentages!N$17 - 0.5) * 10</f>
        <v>0.9330015994</v>
      </c>
      <c r="O152" s="8">
        <f>O80 * (Percentages!O$17 - 0.5) * 10</f>
        <v>46.50238474</v>
      </c>
      <c r="P152" s="8">
        <f>P80 * (Percentages!P$17 - 0.5) * 10</f>
        <v>15.78521317</v>
      </c>
      <c r="Q152" s="8">
        <f>Q80 * (Percentages!Q$17 - 0.5) * 10</f>
        <v>42.98471655</v>
      </c>
      <c r="R152" s="8">
        <f>R80 * (Percentages!R$17 - 0.5) * 10</f>
        <v>43.49376114</v>
      </c>
      <c r="S152" s="8">
        <f>S80 * (Percentages!S$17 - 0.5) * 10</f>
        <v>10.31205165</v>
      </c>
      <c r="T152" s="8">
        <f>T80 * (Percentages!T$17 - 0.5) * 10</f>
        <v>27.01261774</v>
      </c>
      <c r="U152" s="8">
        <f>U80 * (Percentages!U$17 - 0.5) * 10</f>
        <v>52.91411043</v>
      </c>
      <c r="V152" s="8">
        <f>V80 * (Percentages!V$17 - 0.5) * 10</f>
        <v>71.3190184</v>
      </c>
      <c r="W152" s="8">
        <f>W80 * (Percentages!W$17 - 0.5) * 10</f>
        <v>5.823889189</v>
      </c>
      <c r="X152" s="8">
        <f>X80 * (Percentages!X$17 - 0.5) * 10</f>
        <v>22.80542986</v>
      </c>
      <c r="Y152" s="8">
        <f>Y80 * (Percentages!Y$17 - 0.5) * 10</f>
        <v>33.48688873</v>
      </c>
      <c r="Z152" s="8">
        <f>Z80 * (Percentages!Z$17 - 0.5) * 10</f>
        <v>28.34868887</v>
      </c>
      <c r="AA152" s="8">
        <f>AA80 * (Percentages!AA$17 - 0.5) * 10</f>
        <v>17.64705882</v>
      </c>
      <c r="AB152" s="8">
        <f>AB80 * (Percentages!AB$17 - 0.5) * 10</f>
        <v>0.1809954751</v>
      </c>
      <c r="AC152" s="8">
        <f>AC80 * (Percentages!AC$17 - 0.5) * 10</f>
        <v>18.46153846</v>
      </c>
      <c r="AD152" s="8">
        <f>AD80 * (Percentages!AD$17 - 0.5) * 10</f>
        <v>3.49713056</v>
      </c>
      <c r="AE152" s="8">
        <f>AE80 * (Percentages!AE$17 - 0.5) * 10</f>
        <v>2.497225305</v>
      </c>
      <c r="AF152" s="12">
        <f>AF80 * (Percentages!AF$18 - 0.5) * 10</f>
        <v>6.965944272</v>
      </c>
      <c r="AG152" s="11">
        <v>0.0</v>
      </c>
      <c r="AH152" s="12">
        <f>AH80 * (Percentages!AH$18 - 0.5) * 10</f>
        <v>37.87542207</v>
      </c>
      <c r="AI152" s="12">
        <f>AI80 * (Percentages!AI$18 - 0.5) * 10</f>
        <v>0.4901960784</v>
      </c>
      <c r="AJ152" s="12">
        <f>AJ80 * (Percentages!AJ$18 - 0.5) * 10</f>
        <v>6.67211329</v>
      </c>
      <c r="AK152" s="12">
        <f>AK80 * (Percentages!AK$18 - 0.5) * 10</f>
        <v>18.77346683</v>
      </c>
      <c r="AL152" s="12">
        <f>AL80 * (Percentages!AL$18 - 0.5) * 10</f>
        <v>25.71273908</v>
      </c>
      <c r="AM152" s="12">
        <f>AM80 * (Percentages!AM$18 - 0.5) * 10</f>
        <v>48.94578313</v>
      </c>
      <c r="AN152" s="12">
        <f>AN80 * (Percentages!AN$18 - 0.5) * 10</f>
        <v>2.123189701</v>
      </c>
      <c r="AO152" s="12">
        <f>AO80 * (Percentages!AO$18 - 0.5) * 10</f>
        <v>27.13903743</v>
      </c>
      <c r="AP152" s="12">
        <f>AP80 * (Percentages!AP$18 - 0.5) * 10</f>
        <v>0.2488687783</v>
      </c>
      <c r="AQ152" s="12">
        <f>AQ80 * (Percentages!AQ$18 - 0.5) * 10</f>
        <v>16.76470588</v>
      </c>
      <c r="AR152" s="12">
        <f>AR80 * (Percentages!AR$18 - 0.5) * 10</f>
        <v>39.88687783</v>
      </c>
      <c r="AS152" s="12">
        <f>AS80 * (Percentages!AS$18 - 0.5) * 10</f>
        <v>16.36195019</v>
      </c>
      <c r="AT152" s="12">
        <f>AT80 * (Percentages!AT$18 - 0.5) * 10</f>
        <v>34.75935829</v>
      </c>
      <c r="AU152" s="12">
        <f>AU80 * (Percentages!AU$18 - 0.5) * 10</f>
        <v>33.01095213</v>
      </c>
      <c r="AV152" s="12">
        <f>AV80 * (Percentages!AV$18 - 0.5) * 10</f>
        <v>15.28696585</v>
      </c>
      <c r="AW152" s="12">
        <f>AW80 * (Percentages!AW$18 - 0.5) * 10</f>
        <v>18.09269162</v>
      </c>
      <c r="AX152" s="12">
        <f>AX80 * (Percentages!AX$18 - 0.5) * 10</f>
        <v>11.83644189</v>
      </c>
      <c r="AY152" s="12">
        <f>AY80 * (Percentages!AY$18 - 0.5) * 10</f>
        <v>7.946656924</v>
      </c>
      <c r="AZ152" s="12">
        <f>AZ80 * (Percentages!AZ$18 - 0.5) * 10</f>
        <v>2.869440459</v>
      </c>
      <c r="BA152" s="12">
        <f>BA80 * (Percentages!BA$18 - 0.5) * 10</f>
        <v>47.67193887</v>
      </c>
      <c r="BB152" s="12">
        <f>BB80 * (Percentages!BB$18 - 0.5) * 10</f>
        <v>31.00637845</v>
      </c>
    </row>
    <row r="153">
      <c r="A153" s="2" t="s">
        <v>90</v>
      </c>
      <c r="B153" s="8">
        <f>B81 * (Percentages!B$17 - 0.5) * 10</f>
        <v>95.41723666</v>
      </c>
      <c r="C153" s="8">
        <f>C81 * (Percentages!C$17 - 0.5) * 10</f>
        <v>61.29095934</v>
      </c>
      <c r="D153" s="5">
        <v>0.0</v>
      </c>
      <c r="E153" s="8">
        <f>E81 * (Percentages!E$17 - 0.5) * 10</f>
        <v>82.59950687</v>
      </c>
      <c r="F153" s="8">
        <f>F81 * (Percentages!F$17 - 0.5) * 10</f>
        <v>61.81754139</v>
      </c>
      <c r="G153" s="8">
        <f>G81 * (Percentages!G$17 - 0.5) * 10</f>
        <v>67.23954642</v>
      </c>
      <c r="H153" s="8">
        <f>H81 * (Percentages!H$17 - 0.5) * 10</f>
        <v>121.855813</v>
      </c>
      <c r="I153" s="8">
        <f>I81 * (Percentages!I$17 - 0.5) * 10</f>
        <v>0</v>
      </c>
      <c r="J153" s="8">
        <f>J81 * (Percentages!J$17 - 0.5) * 10</f>
        <v>49.61559092</v>
      </c>
      <c r="K153" s="8">
        <f>K81 * (Percentages!K$17 - 0.5) * 10</f>
        <v>57.69740329</v>
      </c>
      <c r="L153" s="8">
        <f>L81 * (Percentages!L$17 - 0.5) * 10</f>
        <v>15.15151515</v>
      </c>
      <c r="M153" s="8">
        <f>M81 * (Percentages!M$17 - 0.5) * 10</f>
        <v>21.26151665</v>
      </c>
      <c r="N153" s="8">
        <f>N81 * (Percentages!N$17 - 0.5) * 10</f>
        <v>3.665363426</v>
      </c>
      <c r="O153" s="8">
        <f>O81 * (Percentages!O$17 - 0.5) * 10</f>
        <v>22.3900371</v>
      </c>
      <c r="P153" s="8">
        <f>P81 * (Percentages!P$17 - 0.5) * 10</f>
        <v>14.61593812</v>
      </c>
      <c r="Q153" s="8">
        <f>Q81 * (Percentages!Q$17 - 0.5) * 10</f>
        <v>32.98827084</v>
      </c>
      <c r="R153" s="8">
        <f>R81 * (Percentages!R$17 - 0.5) * 10</f>
        <v>20.67736185</v>
      </c>
      <c r="S153" s="8">
        <f>S81 * (Percentages!S$17 - 0.5) * 10</f>
        <v>47.43543759</v>
      </c>
      <c r="T153" s="8">
        <f>T81 * (Percentages!T$17 - 0.5) * 10</f>
        <v>11.81802026</v>
      </c>
      <c r="U153" s="8">
        <f>U81 * (Percentages!U$17 - 0.5) * 10</f>
        <v>45.65138939</v>
      </c>
      <c r="V153" s="8">
        <f>V81 * (Percentages!V$17 - 0.5) * 10</f>
        <v>15.38253338</v>
      </c>
      <c r="W153" s="8">
        <f>W81 * (Percentages!W$17 - 0.5) * 10</f>
        <v>39.10325598</v>
      </c>
      <c r="X153" s="8">
        <f>X81 * (Percentages!X$17 - 0.5) * 10</f>
        <v>24.70588235</v>
      </c>
      <c r="Y153" s="8">
        <f>Y81 * (Percentages!Y$17 - 0.5) * 10</f>
        <v>39.86534373</v>
      </c>
      <c r="Z153" s="8">
        <f>Z81 * (Percentages!Z$17 - 0.5) * 10</f>
        <v>11.95960312</v>
      </c>
      <c r="AA153" s="8">
        <f>AA81 * (Percentages!AA$17 - 0.5) * 10</f>
        <v>12.8342246</v>
      </c>
      <c r="AB153" s="8">
        <f>AB81 * (Percentages!AB$17 - 0.5) * 10</f>
        <v>0.2262443439</v>
      </c>
      <c r="AC153" s="8">
        <f>AC81 * (Percentages!AC$17 - 0.5) * 10</f>
        <v>19.23076923</v>
      </c>
      <c r="AD153" s="8">
        <f>AD81 * (Percentages!AD$17 - 0.5) * 10</f>
        <v>6.456241033</v>
      </c>
      <c r="AE153" s="8">
        <f>AE81 * (Percentages!AE$17 - 0.5) * 10</f>
        <v>1.942286349</v>
      </c>
      <c r="AF153" s="12">
        <f>AF81 * (Percentages!AF$18 - 0.5) * 10</f>
        <v>18.57585139</v>
      </c>
      <c r="AG153" s="11">
        <v>0.0</v>
      </c>
      <c r="AH153" s="12">
        <f>AH81 * (Percentages!AH$18 - 0.5) * 10</f>
        <v>17.10502932</v>
      </c>
      <c r="AI153" s="12">
        <f>AI81 * (Percentages!AI$18 - 0.5) * 10</f>
        <v>0.6684491979</v>
      </c>
      <c r="AJ153" s="12">
        <f>AJ81 * (Percentages!AJ$18 - 0.5) * 10</f>
        <v>8.306100218</v>
      </c>
      <c r="AK153" s="12">
        <f>AK81 * (Percentages!AK$18 - 0.5) * 10</f>
        <v>20.11442875</v>
      </c>
      <c r="AL153" s="12">
        <f>AL81 * (Percentages!AL$18 - 0.5) * 10</f>
        <v>42.6290148</v>
      </c>
      <c r="AM153" s="12">
        <f>AM81 * (Percentages!AM$18 - 0.5) * 10</f>
        <v>17.31927711</v>
      </c>
      <c r="AN153" s="12">
        <f>AN81 * (Percentages!AN$18 - 0.5) * 10</f>
        <v>8.492758806</v>
      </c>
      <c r="AO153" s="12">
        <f>AO81 * (Percentages!AO$18 - 0.5) * 10</f>
        <v>11.22994652</v>
      </c>
      <c r="AP153" s="12">
        <f>AP81 * (Percentages!AP$18 - 0.5) * 10</f>
        <v>1.990950226</v>
      </c>
      <c r="AQ153" s="12">
        <f>AQ81 * (Percentages!AQ$18 - 0.5) * 10</f>
        <v>2.647058824</v>
      </c>
      <c r="AR153" s="12">
        <f>AR81 * (Percentages!AR$18 - 0.5) * 10</f>
        <v>50.58823529</v>
      </c>
      <c r="AS153" s="12">
        <f>AS81 * (Percentages!AS$18 - 0.5) * 10</f>
        <v>49.08585056</v>
      </c>
      <c r="AT153" s="12">
        <f>AT81 * (Percentages!AT$18 - 0.5) * 10</f>
        <v>5.882352941</v>
      </c>
      <c r="AU153" s="12">
        <f>AU81 * (Percentages!AU$18 - 0.5) * 10</f>
        <v>8.125772832</v>
      </c>
      <c r="AV153" s="12">
        <f>AV81 * (Percentages!AV$18 - 0.5) * 10</f>
        <v>6.369569104</v>
      </c>
      <c r="AW153" s="12">
        <f>AW81 * (Percentages!AW$18 - 0.5) * 10</f>
        <v>6.862745098</v>
      </c>
      <c r="AX153" s="12">
        <f>AX81 * (Percentages!AX$18 - 0.5) * 10</f>
        <v>21.52080344</v>
      </c>
      <c r="AY153" s="12">
        <f>AY81 * (Percentages!AY$18 - 0.5) * 10</f>
        <v>15.07124589</v>
      </c>
      <c r="AZ153" s="12">
        <f>AZ81 * (Percentages!AZ$18 - 0.5) * 10</f>
        <v>1.389885222</v>
      </c>
      <c r="BA153" s="12">
        <f>BA81 * (Percentages!BA$18 - 0.5) * 10</f>
        <v>47.67193887</v>
      </c>
      <c r="BB153" s="12">
        <f>BB81 * (Percentages!BB$18 - 0.5) * 10</f>
        <v>16.61055989</v>
      </c>
    </row>
    <row r="154">
      <c r="A154" s="2" t="s">
        <v>58</v>
      </c>
      <c r="B154" s="8">
        <f>B82 * (Percentages!B$17 - 0.5) * 10</f>
        <v>95.41723666</v>
      </c>
      <c r="C154" s="8">
        <f>C82 * (Percentages!C$17 - 0.5) * 10</f>
        <v>40.86063956</v>
      </c>
      <c r="D154" s="5">
        <v>0.0</v>
      </c>
      <c r="E154" s="8">
        <f>E82 * (Percentages!E$17 - 0.5) * 10</f>
        <v>165.1990137</v>
      </c>
      <c r="F154" s="8">
        <f>F82 * (Percentages!F$17 - 0.5) * 10</f>
        <v>152.1662557</v>
      </c>
      <c r="G154" s="8">
        <f>G82 * (Percentages!G$17 - 0.5) * 10</f>
        <v>80.39510985</v>
      </c>
      <c r="H154" s="8">
        <f>H82 * (Percentages!H$17 - 0.5) * 10</f>
        <v>105.9615765</v>
      </c>
      <c r="I154" s="8">
        <f>I82 * (Percentages!I$17 - 0.5) * 10</f>
        <v>0</v>
      </c>
      <c r="J154" s="8">
        <f>J82 * (Percentages!J$17 - 0.5) * 10</f>
        <v>12.40389773</v>
      </c>
      <c r="K154" s="8">
        <f>K82 * (Percentages!K$17 - 0.5) * 10</f>
        <v>19.80657128</v>
      </c>
      <c r="L154" s="8">
        <f>L82 * (Percentages!L$17 - 0.5) * 10</f>
        <v>9.090909091</v>
      </c>
      <c r="M154" s="8">
        <f>M82 * (Percentages!M$17 - 0.5) * 10</f>
        <v>0.8858965273</v>
      </c>
      <c r="N154" s="8">
        <f>N82 * (Percentages!N$17 - 0.5) * 10</f>
        <v>0.1332859428</v>
      </c>
      <c r="O154" s="8">
        <f>O82 * (Percentages!O$17 - 0.5) * 10</f>
        <v>12.05617382</v>
      </c>
      <c r="P154" s="8">
        <f>P82 * (Percentages!P$17 - 0.5) * 10</f>
        <v>18.12376327</v>
      </c>
      <c r="Q154" s="8">
        <f>Q82 * (Percentages!Q$17 - 0.5) * 10</f>
        <v>52.98116225</v>
      </c>
      <c r="R154" s="8">
        <f>R82 * (Percentages!R$17 - 0.5) * 10</f>
        <v>35.65062389</v>
      </c>
      <c r="S154" s="8">
        <f>S82 * (Percentages!S$17 - 0.5) * 10</f>
        <v>53.62266858</v>
      </c>
      <c r="T154" s="8">
        <f>T82 * (Percentages!T$17 - 0.5) * 10</f>
        <v>1.688288608</v>
      </c>
      <c r="U154" s="8">
        <f>U82 * (Percentages!U$17 - 0.5) * 10</f>
        <v>15.56297366</v>
      </c>
      <c r="V154" s="8">
        <f>V82 * (Percentages!V$17 - 0.5) * 10</f>
        <v>46.14760014</v>
      </c>
      <c r="W154" s="8">
        <f>W82 * (Percentages!W$17 - 0.5) * 10</f>
        <v>19.96762008</v>
      </c>
      <c r="X154" s="8">
        <f>X82 * (Percentages!X$17 - 0.5) * 10</f>
        <v>1.425339367</v>
      </c>
      <c r="Y154" s="8">
        <f>Y82 * (Percentages!Y$17 - 0.5) * 10</f>
        <v>35.08150248</v>
      </c>
      <c r="Z154" s="8">
        <f>Z82 * (Percentages!Z$17 - 0.5) * 10</f>
        <v>10.63075833</v>
      </c>
      <c r="AA154" s="8">
        <f>AA82 * (Percentages!AA$17 - 0.5) * 10</f>
        <v>4.812834225</v>
      </c>
      <c r="AB154" s="8">
        <f>AB82 * (Percentages!AB$17 - 0.5) * 10</f>
        <v>0.9049773756</v>
      </c>
      <c r="AC154" s="8">
        <f>AC82 * (Percentages!AC$17 - 0.5) * 10</f>
        <v>9.615384615</v>
      </c>
      <c r="AD154" s="8">
        <f>AD82 * (Percentages!AD$17 - 0.5) * 10</f>
        <v>12.37446198</v>
      </c>
      <c r="AE154" s="8">
        <f>AE82 * (Percentages!AE$17 - 0.5) * 10</f>
        <v>3.32963374</v>
      </c>
      <c r="AF154" s="12">
        <f>AF82 * (Percentages!AF$18 - 0.5) * 10</f>
        <v>18.57585139</v>
      </c>
      <c r="AG154" s="11">
        <v>0.0</v>
      </c>
      <c r="AH154" s="12">
        <f>AH82 * (Percentages!AH$18 - 0.5) * 10</f>
        <v>7.330726853</v>
      </c>
      <c r="AI154" s="12">
        <f>AI82 * (Percentages!AI$18 - 0.5) * 10</f>
        <v>0.2673796791</v>
      </c>
      <c r="AJ154" s="12">
        <f>AJ82 * (Percentages!AJ$18 - 0.5) * 10</f>
        <v>1.225490196</v>
      </c>
      <c r="AK154" s="12">
        <f>AK82 * (Percentages!AK$18 - 0.5) * 10</f>
        <v>4.358126229</v>
      </c>
      <c r="AL154" s="12">
        <f>AL82 * (Percentages!AL$18 - 0.5) * 10</f>
        <v>14.88632263</v>
      </c>
      <c r="AM154" s="12">
        <f>AM82 * (Percentages!AM$18 - 0.5) * 10</f>
        <v>17.31927711</v>
      </c>
      <c r="AN154" s="12">
        <f>AN82 * (Percentages!AN$18 - 0.5) * 10</f>
        <v>5.944931164</v>
      </c>
      <c r="AO154" s="12">
        <f>AO82 * (Percentages!AO$18 - 0.5) * 10</f>
        <v>1.871657754</v>
      </c>
      <c r="AP154" s="12">
        <f>AP82 * (Percentages!AP$18 - 0.5) * 10</f>
        <v>3.235294118</v>
      </c>
      <c r="AQ154" s="12">
        <f>AQ82 * (Percentages!AQ$18 - 0.5) * 10</f>
        <v>0.2941176471</v>
      </c>
      <c r="AR154" s="12">
        <f>AR82 * (Percentages!AR$18 - 0.5) * 10</f>
        <v>31.13122172</v>
      </c>
      <c r="AS154" s="12">
        <f>AS82 * (Percentages!AS$18 - 0.5) * 10</f>
        <v>49.08585056</v>
      </c>
      <c r="AT154" s="12">
        <f>AT82 * (Percentages!AT$18 - 0.5) * 10</f>
        <v>17.11229947</v>
      </c>
      <c r="AU154" s="12">
        <f>AU82 * (Percentages!AU$18 - 0.5) * 10</f>
        <v>15.74368486</v>
      </c>
      <c r="AV154" s="12">
        <f>AV82 * (Percentages!AV$18 - 0.5) * 10</f>
        <v>72.61308779</v>
      </c>
      <c r="AW154" s="12">
        <f>AW82 * (Percentages!AW$18 - 0.5) * 10</f>
        <v>26.82709447</v>
      </c>
      <c r="AX154" s="12">
        <f>AX82 * (Percentages!AX$18 - 0.5) * 10</f>
        <v>0</v>
      </c>
      <c r="AY154" s="12">
        <f>AY82 * (Percentages!AY$18 - 0.5) * 10</f>
        <v>6.850566313</v>
      </c>
      <c r="AZ154" s="12">
        <f>AZ82 * (Percentages!AZ$18 - 0.5) * 10</f>
        <v>1.345050215</v>
      </c>
      <c r="BA154" s="12">
        <f>BA82 * (Percentages!BA$18 - 0.5) * 10</f>
        <v>15.61666963</v>
      </c>
      <c r="BB154" s="12">
        <f>BB82 * (Percentages!BB$18 - 0.5) * 10</f>
        <v>19.93267186</v>
      </c>
    </row>
    <row r="155">
      <c r="A155" s="2" t="s">
        <v>91</v>
      </c>
      <c r="B155" s="8">
        <f>B83 * (Percentages!B$17 - 0.5) * 10</f>
        <v>0</v>
      </c>
      <c r="C155" s="8">
        <f>C83 * (Percentages!C$17 - 0.5) * 10</f>
        <v>111.231741</v>
      </c>
      <c r="D155" s="5">
        <v>0.0</v>
      </c>
      <c r="E155" s="8">
        <f>E83 * (Percentages!E$17 - 0.5) * 10</f>
        <v>35.39978866</v>
      </c>
      <c r="F155" s="8">
        <f>F83 * (Percentages!F$17 - 0.5) * 10</f>
        <v>35.66396619</v>
      </c>
      <c r="G155" s="8">
        <f>G83 * (Percentages!G$17 - 0.5) * 10</f>
        <v>49.69879518</v>
      </c>
      <c r="H155" s="8">
        <f>H83 * (Percentages!H$17 - 0.5) * 10</f>
        <v>55.62982769</v>
      </c>
      <c r="I155" s="8">
        <f>I83 * (Percentages!I$17 - 0.5) * 10</f>
        <v>0</v>
      </c>
      <c r="J155" s="8">
        <f>J83 * (Percentages!J$17 - 0.5) * 10</f>
        <v>22.32701591</v>
      </c>
      <c r="K155" s="8">
        <f>K83 * (Percentages!K$17 - 0.5) * 10</f>
        <v>2.583465819</v>
      </c>
      <c r="L155" s="8">
        <f>L83 * (Percentages!L$17 - 0.5) * 10</f>
        <v>47.72727273</v>
      </c>
      <c r="M155" s="8">
        <f>M83 * (Percentages!M$17 - 0.5) * 10</f>
        <v>23.91920624</v>
      </c>
      <c r="N155" s="8">
        <f>N83 * (Percentages!N$17 - 0.5) * 10</f>
        <v>2.998933712</v>
      </c>
      <c r="O155" s="8">
        <f>O83 * (Percentages!O$17 - 0.5) * 10</f>
        <v>49.94700583</v>
      </c>
      <c r="P155" s="8">
        <f>P83 * (Percentages!P$17 - 0.5) * 10</f>
        <v>1.169275049</v>
      </c>
      <c r="Q155" s="8">
        <f>Q83 * (Percentages!Q$17 - 0.5) * 10</f>
        <v>35.98720455</v>
      </c>
      <c r="R155" s="8">
        <f>R83 * (Percentages!R$17 - 0.5) * 10</f>
        <v>24.95543672</v>
      </c>
      <c r="S155" s="8">
        <f>S83 * (Percentages!S$17 - 0.5) * 10</f>
        <v>5.156025825</v>
      </c>
      <c r="T155" s="8">
        <f>T83 * (Percentages!T$17 - 0.5) * 10</f>
        <v>3.798649369</v>
      </c>
      <c r="U155" s="8">
        <f>U83 * (Percentages!U$17 - 0.5) * 10</f>
        <v>4.150126308</v>
      </c>
      <c r="V155" s="8">
        <f>V83 * (Percentages!V$17 - 0.5) * 10</f>
        <v>34.96030314</v>
      </c>
      <c r="W155" s="8">
        <f>W83 * (Percentages!W$17 - 0.5) * 10</f>
        <v>14.14373089</v>
      </c>
      <c r="X155" s="8">
        <f>X83 * (Percentages!X$17 - 0.5) * 10</f>
        <v>2.375565611</v>
      </c>
      <c r="Y155" s="8">
        <f>Y83 * (Percentages!Y$17 - 0.5) * 10</f>
        <v>10.36498937</v>
      </c>
      <c r="Z155" s="8">
        <f>Z83 * (Percentages!Z$17 - 0.5) * 10</f>
        <v>3.986534373</v>
      </c>
      <c r="AA155" s="8">
        <f>AA83 * (Percentages!AA$17 - 0.5) * 10</f>
        <v>11.4973262</v>
      </c>
      <c r="AB155" s="8">
        <f>AB83 * (Percentages!AB$17 - 0.5) * 10</f>
        <v>0.06787330317</v>
      </c>
      <c r="AC155" s="8">
        <f>AC83 * (Percentages!AC$17 - 0.5) * 10</f>
        <v>25.38461538</v>
      </c>
      <c r="AD155" s="8">
        <f>AD83 * (Percentages!AD$17 - 0.5) * 10</f>
        <v>2.152080344</v>
      </c>
      <c r="AE155" s="8">
        <f>AE83 * (Percentages!AE$17 - 0.5) * 10</f>
        <v>0.4162042175</v>
      </c>
      <c r="AF155" s="12">
        <f>AF83 * (Percentages!AF$18 - 0.5) * 10</f>
        <v>34.82972136</v>
      </c>
      <c r="AG155" s="11">
        <v>0.0</v>
      </c>
      <c r="AH155" s="12">
        <f>AH83 * (Percentages!AH$18 - 0.5) * 10</f>
        <v>28.1011196</v>
      </c>
      <c r="AI155" s="12">
        <f>AI83 * (Percentages!AI$18 - 0.5) * 10</f>
        <v>2.941176471</v>
      </c>
      <c r="AJ155" s="12">
        <f>AJ83 * (Percentages!AJ$18 - 0.5) * 10</f>
        <v>5.038126362</v>
      </c>
      <c r="AK155" s="12">
        <f>AK83 * (Percentages!AK$18 - 0.5) * 10</f>
        <v>12.73913821</v>
      </c>
      <c r="AL155" s="12">
        <f>AL83 * (Percentages!AL$18 - 0.5) * 10</f>
        <v>29.09599423</v>
      </c>
      <c r="AM155" s="12">
        <f>AM83 * (Percentages!AM$18 - 0.5) * 10</f>
        <v>35.39156627</v>
      </c>
      <c r="AN155" s="12">
        <f>AN83 * (Percentages!AN$18 - 0.5) * 10</f>
        <v>16.56087967</v>
      </c>
      <c r="AO155" s="12">
        <f>AO83 * (Percentages!AO$18 - 0.5) * 10</f>
        <v>16.84491979</v>
      </c>
      <c r="AP155" s="12">
        <f>AP83 * (Percentages!AP$18 - 0.5) * 10</f>
        <v>4.977375566</v>
      </c>
      <c r="AQ155" s="12">
        <f>AQ83 * (Percentages!AQ$18 - 0.5) * 10</f>
        <v>7.352941176</v>
      </c>
      <c r="AR155" s="12">
        <f>AR83 * (Percentages!AR$18 - 0.5) * 10</f>
        <v>57.39819005</v>
      </c>
      <c r="AS155" s="12">
        <f>AS83 * (Percentages!AS$18 - 0.5) * 10</f>
        <v>15.10333863</v>
      </c>
      <c r="AT155" s="12">
        <f>AT83 * (Percentages!AT$18 - 0.5) * 10</f>
        <v>22.45989305</v>
      </c>
      <c r="AU155" s="12">
        <f>AU83 * (Percentages!AU$18 - 0.5) * 10</f>
        <v>24.8851793</v>
      </c>
      <c r="AV155" s="12">
        <f>AV83 * (Percentages!AV$18 - 0.5) * 10</f>
        <v>72.61308779</v>
      </c>
      <c r="AW155" s="12">
        <f>AW83 * (Percentages!AW$18 - 0.5) * 10</f>
        <v>38.68092692</v>
      </c>
      <c r="AX155" s="12">
        <f>AX83 * (Percentages!AX$18 - 0.5) * 10</f>
        <v>19.3687231</v>
      </c>
      <c r="AY155" s="12">
        <f>AY83 * (Percentages!AY$18 - 0.5) * 10</f>
        <v>16.7153818</v>
      </c>
      <c r="AZ155" s="12">
        <f>AZ83 * (Percentages!AZ$18 - 0.5) * 10</f>
        <v>1.972740316</v>
      </c>
      <c r="BA155" s="12">
        <f>BA83 * (Percentages!BA$18 - 0.5) * 10</f>
        <v>25.47982939</v>
      </c>
      <c r="BB155" s="12">
        <f>BB83 * (Percentages!BB$18 - 0.5) * 10</f>
        <v>53.15379164</v>
      </c>
    </row>
    <row r="156">
      <c r="A156" s="2" t="s">
        <v>59</v>
      </c>
      <c r="B156" s="8">
        <f>B84 * (Percentages!B$17 - 0.5) * 10</f>
        <v>95.41723666</v>
      </c>
      <c r="C156" s="8">
        <f>C84 * (Percentages!C$17 - 0.5) * 10</f>
        <v>72.64113699</v>
      </c>
      <c r="D156" s="5">
        <v>0.0</v>
      </c>
      <c r="E156" s="8">
        <f>E84 * (Percentages!E$17 - 0.5) * 10</f>
        <v>76.69954209</v>
      </c>
      <c r="F156" s="8">
        <f>F84 * (Percentages!F$17 - 0.5) * 10</f>
        <v>83.2159211</v>
      </c>
      <c r="G156" s="8">
        <f>G84 * (Percentages!G$17 - 0.5) * 10</f>
        <v>74.54819277</v>
      </c>
      <c r="H156" s="8">
        <f>H84 * (Percentages!H$17 - 0.5) * 10</f>
        <v>55.62982769</v>
      </c>
      <c r="I156" s="8">
        <f>I84 * (Percentages!I$17 - 0.5) * 10</f>
        <v>0</v>
      </c>
      <c r="J156" s="8">
        <f>J84 * (Percentages!J$17 - 0.5) * 10</f>
        <v>44.65403183</v>
      </c>
      <c r="K156" s="8">
        <f>K84 * (Percentages!K$17 - 0.5) * 10</f>
        <v>39.61314255</v>
      </c>
      <c r="L156" s="8">
        <f>L84 * (Percentages!L$17 - 0.5) * 10</f>
        <v>38.63636364</v>
      </c>
      <c r="M156" s="8">
        <f>M84 * (Percentages!M$17 - 0.5) * 10</f>
        <v>14.6172927</v>
      </c>
      <c r="N156" s="8">
        <f>N84 * (Percentages!N$17 - 0.5) * 10</f>
        <v>0.866358628</v>
      </c>
      <c r="O156" s="8">
        <f>O84 * (Percentages!O$17 - 0.5) * 10</f>
        <v>51.66931638</v>
      </c>
      <c r="P156" s="8">
        <f>P84 * (Percentages!P$17 - 0.5) * 10</f>
        <v>17.24680698</v>
      </c>
      <c r="Q156" s="8">
        <f>Q84 * (Percentages!Q$17 - 0.5) * 10</f>
        <v>45.98365026</v>
      </c>
      <c r="R156" s="8">
        <f>R84 * (Percentages!R$17 - 0.5) * 10</f>
        <v>39.92869875</v>
      </c>
      <c r="S156" s="8">
        <f>S84 * (Percentages!S$17 - 0.5) * 10</f>
        <v>16.49928264</v>
      </c>
      <c r="T156" s="8">
        <f>T84 * (Percentages!T$17 - 0.5) * 10</f>
        <v>0.4220721521</v>
      </c>
      <c r="U156" s="8">
        <f>U84 * (Percentages!U$17 - 0.5) * 10</f>
        <v>0</v>
      </c>
      <c r="V156" s="8">
        <f>V84 * (Percentages!V$17 - 0.5) * 10</f>
        <v>74.11584266</v>
      </c>
      <c r="W156" s="8">
        <f>W84 * (Percentages!W$17 - 0.5) * 10</f>
        <v>55.74293938</v>
      </c>
      <c r="X156" s="8">
        <f>X84 * (Percentages!X$17 - 0.5) * 10</f>
        <v>4.2760181</v>
      </c>
      <c r="Y156" s="8">
        <f>Y84 * (Percentages!Y$17 - 0.5) * 10</f>
        <v>44.64918498</v>
      </c>
      <c r="Z156" s="8">
        <f>Z84 * (Percentages!Z$17 - 0.5) * 10</f>
        <v>12.84549965</v>
      </c>
      <c r="AA156" s="8">
        <f>AA84 * (Percentages!AA$17 - 0.5) * 10</f>
        <v>2.139037433</v>
      </c>
      <c r="AB156" s="8">
        <f>AB84 * (Percentages!AB$17 - 0.5) * 10</f>
        <v>1.470588235</v>
      </c>
      <c r="AC156" s="8">
        <f>AC84 * (Percentages!AC$17 - 0.5) * 10</f>
        <v>25</v>
      </c>
      <c r="AD156" s="8">
        <f>AD84 * (Percentages!AD$17 - 0.5) * 10</f>
        <v>17.75466284</v>
      </c>
      <c r="AE156" s="8">
        <f>AE84 * (Percentages!AE$17 - 0.5) * 10</f>
        <v>0.4162042175</v>
      </c>
      <c r="AF156" s="12">
        <f>AF84 * (Percentages!AF$18 - 0.5) * 10</f>
        <v>23.99380805</v>
      </c>
      <c r="AG156" s="11">
        <v>0.0</v>
      </c>
      <c r="AH156" s="12">
        <f>AH84 * (Percentages!AH$18 - 0.5) * 10</f>
        <v>2.443575618</v>
      </c>
      <c r="AI156" s="12">
        <f>AI84 * (Percentages!AI$18 - 0.5) * 10</f>
        <v>0.311942959</v>
      </c>
      <c r="AJ156" s="12">
        <f>AJ84 * (Percentages!AJ$18 - 0.5) * 10</f>
        <v>5.446623094</v>
      </c>
      <c r="AK156" s="12">
        <f>AK84 * (Percentages!AK$18 - 0.5) * 10</f>
        <v>15.42106204</v>
      </c>
      <c r="AL156" s="12">
        <f>AL84 * (Percentages!AL$18 - 0.5) * 10</f>
        <v>29.09599423</v>
      </c>
      <c r="AM156" s="12">
        <f>AM84 * (Percentages!AM$18 - 0.5) * 10</f>
        <v>12.04819277</v>
      </c>
      <c r="AN156" s="12">
        <f>AN84 * (Percentages!AN$18 - 0.5) * 10</f>
        <v>7.643482925</v>
      </c>
      <c r="AO156" s="12">
        <f>AO84 * (Percentages!AO$18 - 0.5) * 10</f>
        <v>8.422459893</v>
      </c>
      <c r="AP156" s="12">
        <f>AP84 * (Percentages!AP$18 - 0.5) * 10</f>
        <v>12.69230769</v>
      </c>
      <c r="AQ156" s="12">
        <f>AQ84 * (Percentages!AQ$18 - 0.5) * 10</f>
        <v>1.470588235</v>
      </c>
      <c r="AR156" s="12">
        <f>AR84 * (Percentages!AR$18 - 0.5) * 10</f>
        <v>0</v>
      </c>
      <c r="AS156" s="12">
        <f>AS84 * (Percentages!AS$18 - 0.5) * 10</f>
        <v>5.034446211</v>
      </c>
      <c r="AT156" s="12">
        <f>AT84 * (Percentages!AT$18 - 0.5) * 10</f>
        <v>3.743315508</v>
      </c>
      <c r="AU156" s="12">
        <f>AU84 * (Percentages!AU$18 - 0.5) * 10</f>
        <v>6.094329624</v>
      </c>
      <c r="AV156" s="12">
        <f>AV84 * (Percentages!AV$18 - 0.5) * 10</f>
        <v>15.28696585</v>
      </c>
      <c r="AW156" s="12">
        <f>AW84 * (Percentages!AW$18 - 0.5) * 10</f>
        <v>0.623885918</v>
      </c>
      <c r="AX156" s="12">
        <f>AX84 * (Percentages!AX$18 - 0.5) * 10</f>
        <v>2.152080344</v>
      </c>
      <c r="AY156" s="12">
        <f>AY84 * (Percentages!AY$18 - 0.5) * 10</f>
        <v>6.850566313</v>
      </c>
      <c r="AZ156" s="12">
        <f>AZ84 * (Percentages!AZ$18 - 0.5) * 10</f>
        <v>0</v>
      </c>
      <c r="BA156" s="12">
        <f>BA84 * (Percentages!BA$18 - 0.5) * 10</f>
        <v>38.63070908</v>
      </c>
      <c r="BB156" s="12">
        <f>BB84 * (Percentages!BB$18 - 0.5) * 10</f>
        <v>2.214741318</v>
      </c>
    </row>
    <row r="157">
      <c r="A157" s="2" t="s">
        <v>92</v>
      </c>
      <c r="B157" s="8">
        <f>B85 * (Percentages!B$17 - 0.5) * 10</f>
        <v>0</v>
      </c>
      <c r="C157" s="8">
        <f>C85 * (Percentages!C$17 - 0.5) * 10</f>
        <v>93.07145677</v>
      </c>
      <c r="D157" s="5">
        <v>0.0</v>
      </c>
      <c r="E157" s="8">
        <f>E85 * (Percentages!E$17 - 0.5) * 10</f>
        <v>126.8492427</v>
      </c>
      <c r="F157" s="8">
        <f>F85 * (Percentages!F$17 - 0.5) * 10</f>
        <v>87.97111659</v>
      </c>
      <c r="G157" s="8">
        <f>G85 * (Percentages!G$17 - 0.5) * 10</f>
        <v>77.47165131</v>
      </c>
      <c r="H157" s="8">
        <f>H85 * (Percentages!H$17 - 0.5) * 10</f>
        <v>55.62982769</v>
      </c>
      <c r="I157" s="8">
        <f>I85 * (Percentages!I$17 - 0.5) * 10</f>
        <v>0</v>
      </c>
      <c r="J157" s="8">
        <f>J85 * (Percentages!J$17 - 0.5) * 10</f>
        <v>28.11550152</v>
      </c>
      <c r="K157" s="8">
        <f>K85 * (Percentages!K$17 - 0.5) * 10</f>
        <v>10.33386328</v>
      </c>
      <c r="L157" s="8">
        <f>L85 * (Percentages!L$17 - 0.5) * 10</f>
        <v>42.42424242</v>
      </c>
      <c r="M157" s="8">
        <f>M85 * (Percentages!M$17 - 0.5) * 10</f>
        <v>3.986534373</v>
      </c>
      <c r="N157" s="8">
        <f>N85 * (Percentages!N$17 - 0.5) * 10</f>
        <v>0.3332148569</v>
      </c>
      <c r="O157" s="8">
        <f>O85 * (Percentages!O$17 - 0.5) * 10</f>
        <v>45.64122946</v>
      </c>
      <c r="P157" s="8">
        <f>P85 * (Percentages!P$17 - 0.5) * 10</f>
        <v>17.24680698</v>
      </c>
      <c r="Q157" s="8">
        <f>Q85 * (Percentages!Q$17 - 0.5) * 10</f>
        <v>63.97725253</v>
      </c>
      <c r="R157" s="8">
        <f>R85 * (Percentages!R$17 - 0.5) * 10</f>
        <v>42.78074866</v>
      </c>
      <c r="S157" s="8">
        <f>S85 * (Percentages!S$17 - 0.5) * 10</f>
        <v>11.34325681</v>
      </c>
      <c r="T157" s="8">
        <f>T85 * (Percentages!T$17 - 0.5) * 10</f>
        <v>24.90225698</v>
      </c>
      <c r="U157" s="8">
        <f>U85 * (Percentages!U$17 - 0.5) * 10</f>
        <v>26.975821</v>
      </c>
      <c r="V157" s="8">
        <f>V85 * (Percentages!V$17 - 0.5) * 10</f>
        <v>83.90472754</v>
      </c>
      <c r="W157" s="8">
        <f>W85 * (Percentages!W$17 - 0.5) * 10</f>
        <v>3.327936679</v>
      </c>
      <c r="X157" s="8">
        <f>X85 * (Percentages!X$17 - 0.5) * 10</f>
        <v>14.72850679</v>
      </c>
      <c r="Y157" s="8">
        <f>Y85 * (Percentages!Y$17 - 0.5) * 10</f>
        <v>40.6626506</v>
      </c>
      <c r="Z157" s="8">
        <f>Z85 * (Percentages!Z$17 - 0.5) * 10</f>
        <v>23.03330971</v>
      </c>
      <c r="AA157" s="8">
        <f>AA85 * (Percentages!AA$17 - 0.5) * 10</f>
        <v>14.97326203</v>
      </c>
      <c r="AB157" s="8">
        <f>AB85 * (Percentages!AB$17 - 0.5) * 10</f>
        <v>0.3846153846</v>
      </c>
      <c r="AC157" s="8">
        <f>AC85 * (Percentages!AC$17 - 0.5) * 10</f>
        <v>23.84615385</v>
      </c>
      <c r="AD157" s="8">
        <f>AD85 * (Percentages!AD$17 - 0.5) * 10</f>
        <v>4.035150646</v>
      </c>
      <c r="AE157" s="8">
        <f>AE85 * (Percentages!AE$17 - 0.5) * 10</f>
        <v>1.248612653</v>
      </c>
      <c r="AF157" s="12">
        <f>AF85 * (Percentages!AF$18 - 0.5) * 10</f>
        <v>28.6377709</v>
      </c>
      <c r="AG157" s="11">
        <v>0.0</v>
      </c>
      <c r="AH157" s="12">
        <f>AH85 * (Percentages!AH$18 - 0.5) * 10</f>
        <v>21.99218056</v>
      </c>
      <c r="AI157" s="12">
        <f>AI85 * (Percentages!AI$18 - 0.5) * 10</f>
        <v>0.7130124777</v>
      </c>
      <c r="AJ157" s="12">
        <f>AJ85 * (Percentages!AJ$18 - 0.5) * 10</f>
        <v>2.314814815</v>
      </c>
      <c r="AK157" s="12">
        <f>AK85 * (Percentages!AK$18 - 0.5) * 10</f>
        <v>9.051492938</v>
      </c>
      <c r="AL157" s="12">
        <f>AL85 * (Percentages!AL$18 - 0.5) * 10</f>
        <v>17.59292674</v>
      </c>
      <c r="AM157" s="12">
        <f>AM85 * (Percentages!AM$18 - 0.5) * 10</f>
        <v>20.3313253</v>
      </c>
      <c r="AN157" s="12">
        <f>AN85 * (Percentages!AN$18 - 0.5) * 10</f>
        <v>10.61594851</v>
      </c>
      <c r="AO157" s="12">
        <f>AO85 * (Percentages!AO$18 - 0.5) * 10</f>
        <v>29.01069519</v>
      </c>
      <c r="AP157" s="12">
        <f>AP85 * (Percentages!AP$18 - 0.5) * 10</f>
        <v>5.7239819</v>
      </c>
      <c r="AQ157" s="12">
        <f>AQ85 * (Percentages!AQ$18 - 0.5) * 10</f>
        <v>15.29411765</v>
      </c>
      <c r="AR157" s="12">
        <f>AR85 * (Percentages!AR$18 - 0.5) * 10</f>
        <v>31.13122172</v>
      </c>
      <c r="AS157" s="12">
        <f>AS85 * (Percentages!AS$18 - 0.5) * 10</f>
        <v>13.84472708</v>
      </c>
      <c r="AT157" s="12">
        <f>AT85 * (Percentages!AT$18 - 0.5) * 10</f>
        <v>11.22994652</v>
      </c>
      <c r="AU157" s="12">
        <f>AU85 * (Percentages!AU$18 - 0.5) * 10</f>
        <v>15.23582406</v>
      </c>
      <c r="AV157" s="12">
        <f>AV85 * (Percentages!AV$18 - 0.5) * 10</f>
        <v>54.7782943</v>
      </c>
      <c r="AW157" s="12">
        <f>AW85 * (Percentages!AW$18 - 0.5) * 10</f>
        <v>32.44206774</v>
      </c>
      <c r="AX157" s="12">
        <f>AX85 * (Percentages!AX$18 - 0.5) * 10</f>
        <v>17.75466284</v>
      </c>
      <c r="AY157" s="12">
        <f>AY85 * (Percentages!AY$18 - 0.5) * 10</f>
        <v>13.15308732</v>
      </c>
      <c r="AZ157" s="12">
        <f>AZ85 * (Percentages!AZ$18 - 0.5) * 10</f>
        <v>2.69010043</v>
      </c>
      <c r="BA157" s="12">
        <f>BA85 * (Percentages!BA$18 - 0.5) * 10</f>
        <v>9.041229785</v>
      </c>
      <c r="BB157" s="12">
        <f>BB85 * (Percentages!BB$18 - 0.5) * 10</f>
        <v>23.25478384</v>
      </c>
    </row>
    <row r="158">
      <c r="A158" s="2" t="s">
        <v>93</v>
      </c>
      <c r="B158" s="8">
        <f>B86 * (Percentages!B$17 - 0.5) * 10</f>
        <v>95.41723666</v>
      </c>
      <c r="C158" s="8">
        <f>C86 * (Percentages!C$17 - 0.5) * 10</f>
        <v>129.3920253</v>
      </c>
      <c r="D158" s="5">
        <v>0.0</v>
      </c>
      <c r="E158" s="8">
        <f>E86 * (Percentages!E$17 - 0.5) * 10</f>
        <v>176.9989433</v>
      </c>
      <c r="F158" s="8">
        <f>F86 * (Percentages!F$17 - 0.5) * 10</f>
        <v>121.257485</v>
      </c>
      <c r="G158" s="8">
        <f>G86 * (Percentages!G$17 - 0.5) * 10</f>
        <v>83.31856839</v>
      </c>
      <c r="H158" s="8">
        <f>H86 * (Percentages!H$17 - 0.5) * 10</f>
        <v>135.1010101</v>
      </c>
      <c r="I158" s="8">
        <f>I86 * (Percentages!I$17 - 0.5) * 10</f>
        <v>0</v>
      </c>
      <c r="J158" s="8">
        <f>J86 * (Percentages!J$17 - 0.5) * 10</f>
        <v>51.26944395</v>
      </c>
      <c r="K158" s="8">
        <f>K86 * (Percentages!K$17 - 0.5) * 10</f>
        <v>33.58505564</v>
      </c>
      <c r="L158" s="8">
        <f>L86 * (Percentages!L$17 - 0.5) * 10</f>
        <v>49.24242424</v>
      </c>
      <c r="M158" s="8">
        <f>M86 * (Percentages!M$17 - 0.5) * 10</f>
        <v>22.14741318</v>
      </c>
      <c r="N158" s="8">
        <f>N86 * (Percentages!N$17 - 0.5) * 10</f>
        <v>2.332503999</v>
      </c>
      <c r="O158" s="8">
        <f>O86 * (Percentages!O$17 - 0.5) * 10</f>
        <v>53.39162692</v>
      </c>
      <c r="P158" s="8">
        <f>P86 * (Percentages!P$17 - 0.5) * 10</f>
        <v>15.20057564</v>
      </c>
      <c r="Q158" s="8">
        <f>Q86 * (Percentages!Q$17 - 0.5) * 10</f>
        <v>58.97902968</v>
      </c>
      <c r="R158" s="8">
        <f>R86 * (Percentages!R$17 - 0.5) * 10</f>
        <v>13.54723708</v>
      </c>
      <c r="S158" s="8">
        <f>S86 * (Percentages!S$17 - 0.5) * 10</f>
        <v>31.96736011</v>
      </c>
      <c r="T158" s="8">
        <f>T86 * (Percentages!T$17 - 0.5) * 10</f>
        <v>27.43468989</v>
      </c>
      <c r="U158" s="8">
        <f>U86 * (Percentages!U$17 - 0.5) * 10</f>
        <v>66.40202093</v>
      </c>
      <c r="V158" s="8">
        <f>V86 * (Percentages!V$17 - 0.5) * 10</f>
        <v>92.29520029</v>
      </c>
      <c r="W158" s="8">
        <f>W86 * (Percentages!W$17 - 0.5) * 10</f>
        <v>11.64777838</v>
      </c>
      <c r="X158" s="8">
        <f>X86 * (Percentages!X$17 - 0.5) * 10</f>
        <v>10.92760181</v>
      </c>
      <c r="Y158" s="8">
        <f>Y86 * (Percentages!Y$17 - 0.5) * 10</f>
        <v>51.82494685</v>
      </c>
      <c r="Z158" s="8">
        <f>Z86 * (Percentages!Z$17 - 0.5) * 10</f>
        <v>29.2345854</v>
      </c>
      <c r="AA158" s="8">
        <f>AA86 * (Percentages!AA$17 - 0.5) * 10</f>
        <v>14.43850267</v>
      </c>
      <c r="AB158" s="8">
        <f>AB86 * (Percentages!AB$17 - 0.5) * 10</f>
        <v>1.425339367</v>
      </c>
      <c r="AC158" s="8">
        <f>AC86 * (Percentages!AC$17 - 0.5) * 10</f>
        <v>11.92307692</v>
      </c>
      <c r="AD158" s="8">
        <f>AD86 * (Percentages!AD$17 - 0.5) * 10</f>
        <v>13.18149211</v>
      </c>
      <c r="AE158" s="8">
        <f>AE86 * (Percentages!AE$17 - 0.5) * 10</f>
        <v>6.520532741</v>
      </c>
      <c r="AF158" s="12">
        <f>AF86 * (Percentages!AF$18 - 0.5) * 10</f>
        <v>43.34365325</v>
      </c>
      <c r="AG158" s="11">
        <v>0.0</v>
      </c>
      <c r="AH158" s="12">
        <f>AH86 * (Percentages!AH$18 - 0.5) * 10</f>
        <v>35.43184645</v>
      </c>
      <c r="AI158" s="12">
        <f>AI86 * (Percentages!AI$18 - 0.5) * 10</f>
        <v>1.158645276</v>
      </c>
      <c r="AJ158" s="12">
        <f>AJ86 * (Percentages!AJ$18 - 0.5) * 10</f>
        <v>2.04248366</v>
      </c>
      <c r="AK158" s="12">
        <f>AK86 * (Percentages!AK$18 - 0.5) * 10</f>
        <v>3.352404792</v>
      </c>
      <c r="AL158" s="12">
        <f>AL86 * (Percentages!AL$18 - 0.5) * 10</f>
        <v>4.7365572</v>
      </c>
      <c r="AM158" s="12">
        <f>AM86 * (Percentages!AM$18 - 0.5) * 10</f>
        <v>20.3313253</v>
      </c>
      <c r="AN158" s="12">
        <f>AN86 * (Percentages!AN$18 - 0.5) * 10</f>
        <v>4.246379403</v>
      </c>
      <c r="AO158" s="12">
        <f>AO86 * (Percentages!AO$18 - 0.5) * 10</f>
        <v>49.59893048</v>
      </c>
      <c r="AP158" s="12">
        <f>AP86 * (Percentages!AP$18 - 0.5) * 10</f>
        <v>6.719457014</v>
      </c>
      <c r="AQ158" s="12">
        <f>AQ86 * (Percentages!AQ$18 - 0.5) * 10</f>
        <v>15.29411765</v>
      </c>
      <c r="AR158" s="12">
        <f>AR86 * (Percentages!AR$18 - 0.5) * 10</f>
        <v>2.918552036</v>
      </c>
      <c r="AS158" s="12">
        <f>AS86 * (Percentages!AS$18 - 0.5) * 10</f>
        <v>44.05140435</v>
      </c>
      <c r="AT158" s="12">
        <f>AT86 * (Percentages!AT$18 - 0.5) * 10</f>
        <v>21.39037433</v>
      </c>
      <c r="AU158" s="12">
        <f>AU86 * (Percentages!AU$18 - 0.5) * 10</f>
        <v>20.82229288</v>
      </c>
      <c r="AV158" s="12">
        <f>AV86 * (Percentages!AV$18 - 0.5) * 10</f>
        <v>54.7782943</v>
      </c>
      <c r="AW158" s="12">
        <f>AW86 * (Percentages!AW$18 - 0.5) * 10</f>
        <v>20.58823529</v>
      </c>
      <c r="AX158" s="12">
        <f>AX86 * (Percentages!AX$18 - 0.5) * 10</f>
        <v>10.22238164</v>
      </c>
      <c r="AY158" s="12">
        <f>AY86 * (Percentages!AY$18 - 0.5) * 10</f>
        <v>0.2740226525</v>
      </c>
      <c r="AZ158" s="12">
        <f>AZ86 * (Percentages!AZ$18 - 0.5) * 10</f>
        <v>1.972740316</v>
      </c>
      <c r="BA158" s="12">
        <f>BA86 * (Percentages!BA$18 - 0.5) * 10</f>
        <v>7.397369824</v>
      </c>
      <c r="BB158" s="12">
        <f>BB86 * (Percentages!BB$18 - 0.5) * 10</f>
        <v>12.18107725</v>
      </c>
    </row>
    <row r="159">
      <c r="A159" s="2" t="s">
        <v>60</v>
      </c>
      <c r="B159" s="8">
        <f>B87 * (Percentages!B$17 - 0.5) * 10</f>
        <v>0</v>
      </c>
      <c r="C159" s="8">
        <f>C87 * (Percentages!C$17 - 0.5) * 10</f>
        <v>22.70035531</v>
      </c>
      <c r="D159" s="5">
        <v>0.0</v>
      </c>
      <c r="E159" s="8">
        <f>E87 * (Percentages!E$17 - 0.5) * 10</f>
        <v>32.44980627</v>
      </c>
      <c r="F159" s="8">
        <f>F87 * (Percentages!F$17 - 0.5) * 10</f>
        <v>30.90877069</v>
      </c>
      <c r="G159" s="8">
        <f>G87 * (Percentages!G$17 - 0.5) * 10</f>
        <v>32.15804394</v>
      </c>
      <c r="H159" s="8">
        <f>H87 * (Percentages!H$17 - 0.5) * 10</f>
        <v>0</v>
      </c>
      <c r="I159" s="8">
        <f>I87 * (Percentages!I$17 - 0.5) * 10</f>
        <v>0</v>
      </c>
      <c r="J159" s="8">
        <f>J87 * (Percentages!J$17 - 0.5) * 10</f>
        <v>29.76935455</v>
      </c>
      <c r="K159" s="8">
        <f>K87 * (Percentages!K$17 - 0.5) * 10</f>
        <v>31.8627451</v>
      </c>
      <c r="L159" s="8">
        <f>L87 * (Percentages!L$17 - 0.5) * 10</f>
        <v>25</v>
      </c>
      <c r="M159" s="8">
        <f>M87 * (Percentages!M$17 - 0.5) * 10</f>
        <v>11.07370659</v>
      </c>
      <c r="N159" s="8">
        <f>N87 * (Percentages!N$17 - 0.5) * 10</f>
        <v>1.199573485</v>
      </c>
      <c r="O159" s="8">
        <f>O87 * (Percentages!O$17 - 0.5) * 10</f>
        <v>44.78007419</v>
      </c>
      <c r="P159" s="8">
        <f>P87 * (Percentages!P$17 - 0.5) * 10</f>
        <v>14.90825688</v>
      </c>
      <c r="Q159" s="8">
        <f>Q87 * (Percentages!Q$17 - 0.5) * 10</f>
        <v>20.99253599</v>
      </c>
      <c r="R159" s="8">
        <f>R87 * (Percentages!R$17 - 0.5) * 10</f>
        <v>13.54723708</v>
      </c>
      <c r="S159" s="8">
        <f>S87 * (Percentages!S$17 - 0.5) * 10</f>
        <v>27.84253945</v>
      </c>
      <c r="T159" s="8">
        <f>T87 * (Percentages!T$17 - 0.5) * 10</f>
        <v>27.85676204</v>
      </c>
      <c r="U159" s="8">
        <f>U87 * (Percentages!U$17 - 0.5) * 10</f>
        <v>66.40202093</v>
      </c>
      <c r="V159" s="8">
        <f>V87 * (Percentages!V$17 - 0.5) * 10</f>
        <v>23.77300613</v>
      </c>
      <c r="W159" s="8">
        <f>W87 * (Percentages!W$17 - 0.5) * 10</f>
        <v>3.327936679</v>
      </c>
      <c r="X159" s="8">
        <f>X87 * (Percentages!X$17 - 0.5) * 10</f>
        <v>14.72850679</v>
      </c>
      <c r="Y159" s="8">
        <f>Y87 * (Percentages!Y$17 - 0.5) * 10</f>
        <v>30.29766123</v>
      </c>
      <c r="Z159" s="8">
        <f>Z87 * (Percentages!Z$17 - 0.5) * 10</f>
        <v>25.69099929</v>
      </c>
      <c r="AA159" s="8">
        <f>AA87 * (Percentages!AA$17 - 0.5) * 10</f>
        <v>16.31016043</v>
      </c>
      <c r="AB159" s="8">
        <f>AB87 * (Percentages!AB$17 - 0.5) * 10</f>
        <v>0.3619909502</v>
      </c>
      <c r="AC159" s="8">
        <f>AC87 * (Percentages!AC$17 - 0.5) * 10</f>
        <v>0.7692307692</v>
      </c>
      <c r="AD159" s="8">
        <f>AD87 * (Percentages!AD$17 - 0.5) * 10</f>
        <v>2.69010043</v>
      </c>
      <c r="AE159" s="8">
        <f>AE87 * (Percentages!AE$17 - 0.5) * 10</f>
        <v>5.410654828</v>
      </c>
      <c r="AF159" s="12">
        <f>AF87 * (Percentages!AF$18 - 0.5) * 10</f>
        <v>28.6377709</v>
      </c>
      <c r="AG159" s="11">
        <v>0.0</v>
      </c>
      <c r="AH159" s="12">
        <f>AH87 * (Percentages!AH$18 - 0.5) * 10</f>
        <v>43.98436112</v>
      </c>
      <c r="AI159" s="12">
        <f>AI87 * (Percentages!AI$18 - 0.5) * 10</f>
        <v>0.4901960784</v>
      </c>
      <c r="AJ159" s="12">
        <f>AJ87 * (Percentages!AJ$18 - 0.5) * 10</f>
        <v>5.718954248</v>
      </c>
      <c r="AK159" s="12">
        <f>AK87 * (Percentages!AK$18 - 0.5) * 10</f>
        <v>13.40961917</v>
      </c>
      <c r="AL159" s="12">
        <f>AL87 * (Percentages!AL$18 - 0.5) * 10</f>
        <v>10.14976543</v>
      </c>
      <c r="AM159" s="12">
        <f>AM87 * (Percentages!AM$18 - 0.5) * 10</f>
        <v>31.62650602</v>
      </c>
      <c r="AN159" s="12">
        <f>AN87 * (Percentages!AN$18 - 0.5) * 10</f>
        <v>7.643482925</v>
      </c>
      <c r="AO159" s="12">
        <f>AO87 * (Percentages!AO$18 - 0.5) * 10</f>
        <v>29.01069519</v>
      </c>
      <c r="AP159" s="12">
        <f>AP87 * (Percentages!AP$18 - 0.5) * 10</f>
        <v>2.737556561</v>
      </c>
      <c r="AQ159" s="12">
        <f>AQ87 * (Percentages!AQ$18 - 0.5) * 10</f>
        <v>13.23529412</v>
      </c>
      <c r="AR159" s="12">
        <f>AR87 * (Percentages!AR$18 - 0.5) * 10</f>
        <v>39.88687783</v>
      </c>
      <c r="AS159" s="12">
        <f>AS87 * (Percentages!AS$18 - 0.5) * 10</f>
        <v>47.827239</v>
      </c>
      <c r="AT159" s="12">
        <f>AT87 * (Percentages!AT$18 - 0.5) * 10</f>
        <v>21.39037433</v>
      </c>
      <c r="AU159" s="12">
        <f>AU87 * (Percentages!AU$18 - 0.5) * 10</f>
        <v>16.75940647</v>
      </c>
      <c r="AV159" s="12">
        <f>AV87 * (Percentages!AV$18 - 0.5) * 10</f>
        <v>25.47827642</v>
      </c>
      <c r="AW159" s="12">
        <f>AW87 * (Percentages!AW$18 - 0.5) * 10</f>
        <v>22.45989305</v>
      </c>
      <c r="AX159" s="12">
        <f>AX87 * (Percentages!AX$18 - 0.5) * 10</f>
        <v>28.51506456</v>
      </c>
      <c r="AY159" s="12">
        <f>AY87 * (Percentages!AY$18 - 0.5) * 10</f>
        <v>6.302521008</v>
      </c>
      <c r="AZ159" s="12">
        <f>AZ87 * (Percentages!AZ$18 - 0.5) * 10</f>
        <v>2.824605452</v>
      </c>
      <c r="BA159" s="12">
        <f>BA87 * (Percentages!BA$18 - 0.5) * 10</f>
        <v>19.72631953</v>
      </c>
      <c r="BB159" s="12">
        <f>BB87 * (Percentages!BB$18 - 0.5) * 10</f>
        <v>27.68426648</v>
      </c>
    </row>
    <row r="160">
      <c r="A160" s="2" t="s">
        <v>94</v>
      </c>
      <c r="B160" s="8">
        <f>B88 * (Percentages!B$17 - 0.5) * 10</f>
        <v>95.41723666</v>
      </c>
      <c r="C160" s="8">
        <f>C88 * (Percentages!C$17 - 0.5) * 10</f>
        <v>138.4721674</v>
      </c>
      <c r="D160" s="5">
        <v>0.0</v>
      </c>
      <c r="E160" s="8">
        <f>E88 * (Percentages!E$17 - 0.5) * 10</f>
        <v>171.0989785</v>
      </c>
      <c r="F160" s="8">
        <f>F88 * (Percentages!F$17 - 0.5) * 10</f>
        <v>123.6350828</v>
      </c>
      <c r="G160" s="8">
        <f>G88 * (Percentages!G$17 - 0.5) * 10</f>
        <v>86.24202693</v>
      </c>
      <c r="H160" s="8">
        <f>H88 * (Percentages!H$17 - 0.5) * 10</f>
        <v>105.9615765</v>
      </c>
      <c r="I160" s="8">
        <f>I88 * (Percentages!I$17 - 0.5) * 10</f>
        <v>0</v>
      </c>
      <c r="J160" s="8">
        <f>J88 * (Percentages!J$17 - 0.5) * 10</f>
        <v>9.096191668</v>
      </c>
      <c r="K160" s="8">
        <f>K88 * (Percentages!K$17 - 0.5) * 10</f>
        <v>6.02808691</v>
      </c>
      <c r="L160" s="8">
        <f>L88 * (Percentages!L$17 - 0.5) * 10</f>
        <v>29.54545455</v>
      </c>
      <c r="M160" s="8">
        <f>M88 * (Percentages!M$17 - 0.5) * 10</f>
        <v>10.18781006</v>
      </c>
      <c r="N160" s="8">
        <f>N88 * (Percentages!N$17 - 0.5) * 10</f>
        <v>1.132930514</v>
      </c>
      <c r="O160" s="8">
        <f>O88 * (Percentages!O$17 - 0.5) * 10</f>
        <v>43.91891892</v>
      </c>
      <c r="P160" s="8">
        <f>P88 * (Percentages!P$17 - 0.5) * 10</f>
        <v>5.261737723</v>
      </c>
      <c r="Q160" s="8">
        <f>Q88 * (Percentages!Q$17 - 0.5) * 10</f>
        <v>11.99573485</v>
      </c>
      <c r="R160" s="8">
        <f>R88 * (Percentages!R$17 - 0.5) * 10</f>
        <v>33.51158645</v>
      </c>
      <c r="S160" s="8">
        <f>S88 * (Percentages!S$17 - 0.5) * 10</f>
        <v>59.80989957</v>
      </c>
      <c r="T160" s="8">
        <f>T88 * (Percentages!T$17 - 0.5) * 10</f>
        <v>20.68153545</v>
      </c>
      <c r="U160" s="8">
        <f>U88 * (Percentages!U$17 - 0.5) * 10</f>
        <v>59.13929989</v>
      </c>
      <c r="V160" s="8">
        <f>V88 * (Percentages!V$17 - 0.5) * 10</f>
        <v>67.12378203</v>
      </c>
      <c r="W160" s="8">
        <f>W88 * (Percentages!W$17 - 0.5) * 10</f>
        <v>1.66396834</v>
      </c>
      <c r="X160" s="8">
        <f>X88 * (Percentages!X$17 - 0.5) * 10</f>
        <v>18.05429864</v>
      </c>
      <c r="Y160" s="8">
        <f>Y88 * (Percentages!Y$17 - 0.5) * 10</f>
        <v>16.74344437</v>
      </c>
      <c r="Z160" s="8">
        <f>Z88 * (Percentages!Z$17 - 0.5) * 10</f>
        <v>17.27498228</v>
      </c>
      <c r="AA160" s="8">
        <f>AA88 * (Percentages!AA$17 - 0.5) * 10</f>
        <v>11.76470588</v>
      </c>
      <c r="AB160" s="8">
        <f>AB88 * (Percentages!AB$17 - 0.5) * 10</f>
        <v>0.5882352941</v>
      </c>
      <c r="AC160" s="8">
        <f>AC88 * (Percentages!AC$17 - 0.5) * 10</f>
        <v>18.07692308</v>
      </c>
      <c r="AD160" s="8">
        <f>AD88 * (Percentages!AD$17 - 0.5) * 10</f>
        <v>1.883070301</v>
      </c>
      <c r="AE160" s="8">
        <f>AE88 * (Percentages!AE$17 - 0.5) * 10</f>
        <v>4.023307436</v>
      </c>
      <c r="AF160" s="12">
        <f>AF88 * (Percentages!AF$18 - 0.5) * 10</f>
        <v>46.43962848</v>
      </c>
      <c r="AG160" s="11">
        <v>0.0</v>
      </c>
      <c r="AH160" s="12">
        <f>AH88 * (Percentages!AH$18 - 0.5) * 10</f>
        <v>47.64972454</v>
      </c>
      <c r="AI160" s="12">
        <f>AI88 * (Percentages!AI$18 - 0.5) * 10</f>
        <v>1.515151515</v>
      </c>
      <c r="AJ160" s="12">
        <f>AJ88 * (Percentages!AJ$18 - 0.5) * 10</f>
        <v>1.770152505</v>
      </c>
      <c r="AK160" s="12">
        <f>AK88 * (Percentages!AK$18 - 0.5) * 10</f>
        <v>6.704809583</v>
      </c>
      <c r="AL160" s="12">
        <f>AL88 * (Percentages!AL$18 - 0.5) * 10</f>
        <v>32.47924937</v>
      </c>
      <c r="AM160" s="12">
        <f>AM88 * (Percentages!AM$18 - 0.5) * 10</f>
        <v>48.19277108</v>
      </c>
      <c r="AN160" s="12">
        <f>AN88 * (Percentages!AN$18 - 0.5) * 10</f>
        <v>14.43768997</v>
      </c>
      <c r="AO160" s="12">
        <f>AO88 * (Percentages!AO$18 - 0.5) * 10</f>
        <v>37.43315508</v>
      </c>
      <c r="AP160" s="12">
        <f>AP88 * (Percentages!AP$18 - 0.5) * 10</f>
        <v>7.714932127</v>
      </c>
      <c r="AQ160" s="12">
        <f>AQ88 * (Percentages!AQ$18 - 0.5) * 10</f>
        <v>10.88235294</v>
      </c>
      <c r="AR160" s="12">
        <f>AR88 * (Percentages!AR$18 - 0.5) * 10</f>
        <v>39.88687783</v>
      </c>
      <c r="AS160" s="12">
        <f>AS88 * (Percentages!AS$18 - 0.5) * 10</f>
        <v>57.89613143</v>
      </c>
      <c r="AT160" s="12">
        <f>AT88 * (Percentages!AT$18 - 0.5) * 10</f>
        <v>35.82887701</v>
      </c>
      <c r="AU160" s="12">
        <f>AU88 * (Percentages!AU$18 - 0.5) * 10</f>
        <v>34.02667373</v>
      </c>
      <c r="AV160" s="12">
        <f>AV88 * (Percentages!AV$18 - 0.5) * 10</f>
        <v>85.352226</v>
      </c>
      <c r="AW160" s="12">
        <f>AW88 * (Percentages!AW$18 - 0.5) * 10</f>
        <v>41.80035651</v>
      </c>
      <c r="AX160" s="12">
        <f>AX88 * (Percentages!AX$18 - 0.5) * 10</f>
        <v>14.52654232</v>
      </c>
      <c r="AY160" s="12">
        <f>AY88 * (Percentages!AY$18 - 0.5) * 10</f>
        <v>8.494702229</v>
      </c>
      <c r="AZ160" s="12">
        <f>AZ88 * (Percentages!AZ$18 - 0.5) * 10</f>
        <v>2.869440459</v>
      </c>
      <c r="BA160" s="12">
        <f>BA88 * (Percentages!BA$18 - 0.5) * 10</f>
        <v>9.863159765</v>
      </c>
      <c r="BB160" s="12">
        <f>BB88 * (Percentages!BB$18 - 0.5) * 10</f>
        <v>66.44223955</v>
      </c>
    </row>
    <row r="161">
      <c r="A161" s="2" t="s">
        <v>118</v>
      </c>
      <c r="B161" s="8">
        <f>B89 * (Percentages!B$17 - 0.5) * 10</f>
        <v>0</v>
      </c>
      <c r="C161" s="8">
        <f>C89 * (Percentages!C$17 - 0.5) * 10</f>
        <v>0</v>
      </c>
      <c r="D161" s="5">
        <v>0.0</v>
      </c>
      <c r="E161" s="8">
        <f>E89 * (Percentages!E$17 - 0.5) * 10</f>
        <v>2.949982388</v>
      </c>
      <c r="F161" s="8">
        <f>F89 * (Percentages!F$17 - 0.5) * 10</f>
        <v>16.64318422</v>
      </c>
      <c r="G161" s="8">
        <f>G89 * (Percentages!G$17 - 0.5) * 10</f>
        <v>0</v>
      </c>
      <c r="H161" s="8">
        <f>H89 * (Percentages!H$17 - 0.5) * 10</f>
        <v>0</v>
      </c>
      <c r="I161" s="8">
        <f>I89 * (Percentages!I$17 - 0.5) * 10</f>
        <v>0</v>
      </c>
      <c r="J161" s="8">
        <f>J89 * (Percentages!J$17 - 0.5) * 10</f>
        <v>9.096191668</v>
      </c>
      <c r="K161" s="8">
        <f>K89 * (Percentages!K$17 - 0.5) * 10</f>
        <v>37.89083201</v>
      </c>
      <c r="L161" s="8">
        <f>L89 * (Percentages!L$17 - 0.5) * 10</f>
        <v>2.272727273</v>
      </c>
      <c r="M161" s="8">
        <f>M89 * (Percentages!M$17 - 0.5) * 10</f>
        <v>22.14741318</v>
      </c>
      <c r="N161" s="8">
        <f>N89 * (Percentages!N$17 - 0.5) * 10</f>
        <v>4.398436112</v>
      </c>
      <c r="O161" s="8">
        <f>O89 * (Percentages!O$17 - 0.5) * 10</f>
        <v>3.444621092</v>
      </c>
      <c r="P161" s="8">
        <f>P89 * (Percentages!P$17 - 0.5) * 10</f>
        <v>0</v>
      </c>
      <c r="Q161" s="8">
        <f>Q89 * (Percentages!Q$17 - 0.5) * 10</f>
        <v>0.9996445708</v>
      </c>
      <c r="R161" s="8">
        <f>R89 * (Percentages!R$17 - 0.5) * 10</f>
        <v>1.426024955</v>
      </c>
      <c r="S161" s="8">
        <f>S89 * (Percentages!S$17 - 0.5) * 10</f>
        <v>50.52905308</v>
      </c>
      <c r="T161" s="8">
        <f>T89 * (Percentages!T$17 - 0.5) * 10</f>
        <v>18.14910254</v>
      </c>
      <c r="U161" s="8">
        <f>U89 * (Percentages!U$17 - 0.5) * 10</f>
        <v>56.02670516</v>
      </c>
      <c r="V161" s="8">
        <f>V89 * (Percentages!V$17 - 0.5) * 10</f>
        <v>2.796824251</v>
      </c>
      <c r="W161" s="8">
        <f>W89 * (Percentages!W$17 - 0.5) * 10</f>
        <v>19.96762008</v>
      </c>
      <c r="X161" s="8">
        <f>X89 * (Percentages!X$17 - 0.5) * 10</f>
        <v>14.72850679</v>
      </c>
      <c r="Y161" s="8">
        <f>Y89 * (Percentages!Y$17 - 0.5) * 10</f>
        <v>3.986534373</v>
      </c>
      <c r="Z161" s="8">
        <f>Z89 * (Percentages!Z$17 - 0.5) * 10</f>
        <v>19.04677534</v>
      </c>
      <c r="AA161" s="8">
        <f>AA89 * (Percentages!AA$17 - 0.5) * 10</f>
        <v>12.8342246</v>
      </c>
      <c r="AB161" s="8">
        <f>AB89 * (Percentages!AB$17 - 0.5) * 10</f>
        <v>0.6787330317</v>
      </c>
      <c r="AC161" s="8">
        <f>AC89 * (Percentages!AC$17 - 0.5) * 10</f>
        <v>9.615384615</v>
      </c>
      <c r="AD161" s="8">
        <f>AD89 * (Percentages!AD$17 - 0.5) * 10</f>
        <v>11.02941176</v>
      </c>
      <c r="AE161" s="8">
        <f>AE89 * (Percentages!AE$17 - 0.5) * 10</f>
        <v>6.520532741</v>
      </c>
      <c r="AF161" s="12">
        <f>AF89 * (Percentages!AF$18 - 0.5) * 10</f>
        <v>0.773993808</v>
      </c>
      <c r="AG161" s="11">
        <v>0.0</v>
      </c>
      <c r="AH161" s="12">
        <f>AH89 * (Percentages!AH$18 - 0.5) * 10</f>
        <v>31.76648303</v>
      </c>
      <c r="AI161" s="12">
        <f>AI89 * (Percentages!AI$18 - 0.5) * 10</f>
        <v>2.852049911</v>
      </c>
      <c r="AJ161" s="12">
        <f>AJ89 * (Percentages!AJ$18 - 0.5) * 10</f>
        <v>5.038126362</v>
      </c>
      <c r="AK161" s="12">
        <f>AK89 * (Percentages!AK$18 - 0.5) * 10</f>
        <v>6.704809583</v>
      </c>
      <c r="AL161" s="12">
        <f>AL89 * (Percentages!AL$18 - 0.5) * 10</f>
        <v>0.6766510285</v>
      </c>
      <c r="AM161" s="12">
        <f>AM89 * (Percentages!AM$18 - 0.5) * 10</f>
        <v>6.024096386</v>
      </c>
      <c r="AN161" s="12">
        <f>AN89 * (Percentages!AN$18 - 0.5) * 10</f>
        <v>10.19131057</v>
      </c>
      <c r="AO161" s="12">
        <f>AO89 * (Percentages!AO$18 - 0.5) * 10</f>
        <v>24.3315508</v>
      </c>
      <c r="AP161" s="12">
        <f>AP89 * (Percentages!AP$18 - 0.5) * 10</f>
        <v>5.475113122</v>
      </c>
      <c r="AQ161" s="12">
        <f>AQ89 * (Percentages!AQ$18 - 0.5) * 10</f>
        <v>9.117647059</v>
      </c>
      <c r="AR161" s="12">
        <f>AR89 * (Percentages!AR$18 - 0.5) * 10</f>
        <v>33.07692308</v>
      </c>
      <c r="AS161" s="12">
        <f>AS89 * (Percentages!AS$18 - 0.5) * 10</f>
        <v>42.79279279</v>
      </c>
      <c r="AT161" s="12">
        <f>AT89 * (Percentages!AT$18 - 0.5) * 10</f>
        <v>3.20855615</v>
      </c>
      <c r="AU161" s="12">
        <f>AU89 * (Percentages!AU$18 - 0.5) * 10</f>
        <v>1.523582406</v>
      </c>
      <c r="AV161" s="12">
        <f>AV89 * (Percentages!AV$18 - 0.5) * 10</f>
        <v>7.643482925</v>
      </c>
      <c r="AW161" s="12">
        <f>AW89 * (Percentages!AW$18 - 0.5) * 10</f>
        <v>3.743315508</v>
      </c>
      <c r="AX161" s="12">
        <f>AX89 * (Percentages!AX$18 - 0.5) * 10</f>
        <v>19.3687231</v>
      </c>
      <c r="AY161" s="12">
        <f>AY89 * (Percentages!AY$18 - 0.5) * 10</f>
        <v>0.5480453051</v>
      </c>
      <c r="AZ161" s="12">
        <f>AZ89 * (Percentages!AZ$18 - 0.5) * 10</f>
        <v>1.255380201</v>
      </c>
      <c r="BA161" s="12">
        <f>BA89 * (Percentages!BA$18 - 0.5) * 10</f>
        <v>12.32894971</v>
      </c>
      <c r="BB161" s="12">
        <f>BB89 * (Percentages!BB$18 - 0.5) * 10</f>
        <v>11.07370659</v>
      </c>
    </row>
    <row r="162">
      <c r="A162" s="2" t="s">
        <v>61</v>
      </c>
      <c r="B162" s="8">
        <f>B90 * (Percentages!B$17 - 0.5) * 10</f>
        <v>0</v>
      </c>
      <c r="C162" s="8">
        <f>C90 * (Percentages!C$17 - 0.5) * 10</f>
        <v>2.270035531</v>
      </c>
      <c r="D162" s="5">
        <v>0.0</v>
      </c>
      <c r="E162" s="8">
        <f>E90 * (Percentages!E$17 - 0.5) * 10</f>
        <v>0</v>
      </c>
      <c r="F162" s="8">
        <f>F90 * (Percentages!F$17 - 0.5) * 10</f>
        <v>0</v>
      </c>
      <c r="G162" s="8">
        <f>G90 * (Percentages!G$17 - 0.5) * 10</f>
        <v>55.54571226</v>
      </c>
      <c r="H162" s="8">
        <f>H90 * (Percentages!H$17 - 0.5) * 10</f>
        <v>0</v>
      </c>
      <c r="I162" s="8">
        <f>I90 * (Percentages!I$17 - 0.5) * 10</f>
        <v>0</v>
      </c>
      <c r="J162" s="8">
        <f>J90 * (Percentages!J$17 - 0.5) * 10</f>
        <v>47.13481137</v>
      </c>
      <c r="K162" s="8">
        <f>K90 * (Percentages!K$17 - 0.5) * 10</f>
        <v>54.25278219</v>
      </c>
      <c r="L162" s="8">
        <f>L90 * (Percentages!L$17 - 0.5) * 10</f>
        <v>19.6969697</v>
      </c>
      <c r="M162" s="8">
        <f>M90 * (Percentages!M$17 - 0.5) * 10</f>
        <v>20.37562013</v>
      </c>
      <c r="N162" s="8">
        <f>N90 * (Percentages!N$17 - 0.5) * 10</f>
        <v>3.532077484</v>
      </c>
      <c r="O162" s="8">
        <f>O90 * (Percentages!O$17 - 0.5) * 10</f>
        <v>24.97350291</v>
      </c>
      <c r="P162" s="8">
        <f>P90 * (Percentages!P$17 - 0.5) * 10</f>
        <v>13.15434431</v>
      </c>
      <c r="Q162" s="8">
        <f>Q90 * (Percentages!Q$17 - 0.5) * 10</f>
        <v>25.99075884</v>
      </c>
      <c r="R162" s="8">
        <f>R90 * (Percentages!R$17 - 0.5) * 10</f>
        <v>33.51158645</v>
      </c>
      <c r="S162" s="8">
        <f>S90 * (Percentages!S$17 - 0.5) * 10</f>
        <v>53.62266858</v>
      </c>
      <c r="T162" s="8">
        <f>T90 * (Percentages!T$17 - 0.5) * 10</f>
        <v>1.266216456</v>
      </c>
      <c r="U162" s="8">
        <f>U90 * (Percentages!U$17 - 0.5) * 10</f>
        <v>14.52544208</v>
      </c>
      <c r="V162" s="8">
        <f>V90 * (Percentages!V$17 - 0.5) * 10</f>
        <v>60.1317214</v>
      </c>
      <c r="W162" s="8">
        <f>W90 * (Percentages!W$17 - 0.5) * 10</f>
        <v>39.93524015</v>
      </c>
      <c r="X162" s="8">
        <f>X90 * (Percentages!X$17 - 0.5) * 10</f>
        <v>0.4751131222</v>
      </c>
      <c r="Y162" s="8">
        <f>Y90 * (Percentages!Y$17 - 0.5) * 10</f>
        <v>36.67611623</v>
      </c>
      <c r="Z162" s="8">
        <f>Z90 * (Percentages!Z$17 - 0.5) * 10</f>
        <v>8.416017009</v>
      </c>
      <c r="AA162" s="8">
        <f>AA90 * (Percentages!AA$17 - 0.5) * 10</f>
        <v>3.743315508</v>
      </c>
      <c r="AB162" s="8">
        <f>AB90 * (Percentages!AB$17 - 0.5) * 10</f>
        <v>1.018099548</v>
      </c>
      <c r="AC162" s="8">
        <f>AC90 * (Percentages!AC$17 - 0.5) * 10</f>
        <v>21.15384615</v>
      </c>
      <c r="AD162" s="8">
        <f>AD90 * (Percentages!AD$17 - 0.5) * 10</f>
        <v>4.573170732</v>
      </c>
      <c r="AE162" s="8">
        <f>AE90 * (Percentages!AE$17 - 0.5) * 10</f>
        <v>8.46281909</v>
      </c>
      <c r="AF162" s="12">
        <f>AF90 * (Percentages!AF$18 - 0.5) * 10</f>
        <v>2.321981424</v>
      </c>
      <c r="AG162" s="11">
        <v>0.0</v>
      </c>
      <c r="AH162" s="12">
        <f>AH90 * (Percentages!AH$18 - 0.5) * 10</f>
        <v>0</v>
      </c>
      <c r="AI162" s="12">
        <f>AI90 * (Percentages!AI$18 - 0.5) * 10</f>
        <v>0.9803921569</v>
      </c>
      <c r="AJ162" s="12">
        <f>AJ90 * (Percentages!AJ$18 - 0.5) * 10</f>
        <v>7.080610022</v>
      </c>
      <c r="AK162" s="12">
        <f>AK90 * (Percentages!AK$18 - 0.5) * 10</f>
        <v>18.10298588</v>
      </c>
      <c r="AL162" s="12">
        <f>AL90 * (Percentages!AL$18 - 0.5) * 10</f>
        <v>27.06604114</v>
      </c>
      <c r="AM162" s="12">
        <f>AM90 * (Percentages!AM$18 - 0.5) * 10</f>
        <v>4.518072289</v>
      </c>
      <c r="AN162" s="12">
        <f>AN90 * (Percentages!AN$18 - 0.5) * 10</f>
        <v>2.972465582</v>
      </c>
      <c r="AO162" s="12">
        <f>AO90 * (Percentages!AO$18 - 0.5) * 10</f>
        <v>0</v>
      </c>
      <c r="AP162" s="12">
        <f>AP90 * (Percentages!AP$18 - 0.5) * 10</f>
        <v>3.981900452</v>
      </c>
      <c r="AQ162" s="12">
        <f>AQ90 * (Percentages!AQ$18 - 0.5) * 10</f>
        <v>0</v>
      </c>
      <c r="AR162" s="12">
        <f>AR90 * (Percentages!AR$18 - 0.5) * 10</f>
        <v>2.918552036</v>
      </c>
      <c r="AS162" s="12">
        <f>AS90 * (Percentages!AS$18 - 0.5) * 10</f>
        <v>1.258611553</v>
      </c>
      <c r="AT162" s="12">
        <f>AT90 * (Percentages!AT$18 - 0.5) * 10</f>
        <v>6.417112299</v>
      </c>
      <c r="AU162" s="12">
        <f>AU90 * (Percentages!AU$18 - 0.5) * 10</f>
        <v>9.649355238</v>
      </c>
      <c r="AV162" s="12">
        <f>AV90 * (Percentages!AV$18 - 0.5) * 10</f>
        <v>22.93044878</v>
      </c>
      <c r="AW162" s="12">
        <f>AW90 * (Percentages!AW$18 - 0.5) * 10</f>
        <v>18.09269162</v>
      </c>
      <c r="AX162" s="12">
        <f>AX90 * (Percentages!AX$18 - 0.5) * 10</f>
        <v>1.076040172</v>
      </c>
      <c r="AY162" s="12">
        <f>AY90 * (Percentages!AY$18 - 0.5) * 10</f>
        <v>10.68688345</v>
      </c>
      <c r="AZ162" s="12">
        <f>AZ90 * (Percentages!AZ$18 - 0.5) * 10</f>
        <v>0.3138450502</v>
      </c>
      <c r="BA162" s="12">
        <f>BA90 * (Percentages!BA$18 - 0.5) * 10</f>
        <v>47.67193887</v>
      </c>
      <c r="BB162" s="12">
        <f>BB90 * (Percentages!BB$18 - 0.5) * 10</f>
        <v>1.107370659</v>
      </c>
    </row>
    <row r="163">
      <c r="A163" s="2" t="s">
        <v>95</v>
      </c>
      <c r="B163" s="8">
        <f>B91 * (Percentages!B$17 - 0.5) * 10</f>
        <v>0</v>
      </c>
      <c r="C163" s="8">
        <f>C91 * (Percentages!C$17 - 0.5) * 10</f>
        <v>93.07145677</v>
      </c>
      <c r="D163" s="5">
        <v>0.0</v>
      </c>
      <c r="E163" s="8">
        <f>E91 * (Percentages!E$17 - 0.5) * 10</f>
        <v>109.1493484</v>
      </c>
      <c r="F163" s="8">
        <f>F91 * (Percentages!F$17 - 0.5) * 10</f>
        <v>71.32793237</v>
      </c>
      <c r="G163" s="8">
        <f>G91 * (Percentages!G$17 - 0.5) * 10</f>
        <v>38.00496102</v>
      </c>
      <c r="H163" s="8">
        <f>H91 * (Percentages!H$17 - 0.5) * 10</f>
        <v>87.41830065</v>
      </c>
      <c r="I163" s="8">
        <f>I91 * (Percentages!I$17 - 0.5) * 10</f>
        <v>0</v>
      </c>
      <c r="J163" s="8">
        <f>J91 * (Percentages!J$17 - 0.5) * 10</f>
        <v>47.96173789</v>
      </c>
      <c r="K163" s="8">
        <f>K91 * (Percentages!K$17 - 0.5) * 10</f>
        <v>42.19660837</v>
      </c>
      <c r="L163" s="8">
        <f>L91 * (Percentages!L$17 - 0.5) * 10</f>
        <v>42.42424242</v>
      </c>
      <c r="M163" s="8">
        <f>M91 * (Percentages!M$17 - 0.5) * 10</f>
        <v>28.79163714</v>
      </c>
      <c r="N163" s="8">
        <f>N91 * (Percentages!N$17 - 0.5) * 10</f>
        <v>4.198507197</v>
      </c>
      <c r="O163" s="8">
        <f>O91 * (Percentages!O$17 - 0.5) * 10</f>
        <v>34.44621092</v>
      </c>
      <c r="P163" s="8">
        <f>P91 * (Percentages!P$17 - 0.5) * 10</f>
        <v>2.630868861</v>
      </c>
      <c r="Q163" s="8">
        <f>Q91 * (Percentages!Q$17 - 0.5) * 10</f>
        <v>35.98720455</v>
      </c>
      <c r="R163" s="8">
        <f>R91 * (Percentages!R$17 - 0.5) * 10</f>
        <v>34.93761141</v>
      </c>
      <c r="S163" s="8">
        <f>S91 * (Percentages!S$17 - 0.5) * 10</f>
        <v>35.06097561</v>
      </c>
      <c r="T163" s="8">
        <f>T91 * (Percentages!T$17 - 0.5) * 10</f>
        <v>13.50630887</v>
      </c>
      <c r="U163" s="8">
        <f>U91 * (Percentages!U$17 - 0.5) * 10</f>
        <v>39.42619993</v>
      </c>
      <c r="V163" s="8">
        <f>V91 * (Percentages!V$17 - 0.5) * 10</f>
        <v>71.3190184</v>
      </c>
      <c r="W163" s="8">
        <f>W91 * (Percentages!W$17 - 0.5) * 10</f>
        <v>48.25508185</v>
      </c>
      <c r="X163" s="8">
        <f>X91 * (Percentages!X$17 - 0.5) * 10</f>
        <v>24.70588235</v>
      </c>
      <c r="Y163" s="8">
        <f>Y91 * (Percentages!Y$17 - 0.5) * 10</f>
        <v>45.44649185</v>
      </c>
      <c r="Z163" s="8">
        <f>Z91 * (Percentages!Z$17 - 0.5) * 10</f>
        <v>27.01984408</v>
      </c>
      <c r="AA163" s="8">
        <f>AA91 * (Percentages!AA$17 - 0.5) * 10</f>
        <v>4.278074866</v>
      </c>
      <c r="AB163" s="8">
        <f>AB91 * (Percentages!AB$17 - 0.5) * 10</f>
        <v>1.515837104</v>
      </c>
      <c r="AC163" s="8">
        <f>AC91 * (Percentages!AC$17 - 0.5) * 10</f>
        <v>20.76923077</v>
      </c>
      <c r="AD163" s="8">
        <f>AD91 * (Percentages!AD$17 - 0.5) * 10</f>
        <v>17.21664275</v>
      </c>
      <c r="AE163" s="8">
        <f>AE91 * (Percentages!AE$17 - 0.5) * 10</f>
        <v>9.156492786</v>
      </c>
      <c r="AF163" s="12">
        <f>AF91 * (Percentages!AF$18 - 0.5) * 10</f>
        <v>28.6377709</v>
      </c>
      <c r="AG163" s="11">
        <v>0.0</v>
      </c>
      <c r="AH163" s="12">
        <f>AH91 * (Percentages!AH$18 - 0.5) * 10</f>
        <v>36.65363426</v>
      </c>
      <c r="AI163" s="12">
        <f>AI91 * (Percentages!AI$18 - 0.5) * 10</f>
        <v>2.807486631</v>
      </c>
      <c r="AJ163" s="12">
        <f>AJ91 * (Percentages!AJ$18 - 0.5) * 10</f>
        <v>1.089324619</v>
      </c>
      <c r="AK163" s="12">
        <f>AK91 * (Percentages!AK$18 - 0.5) * 10</f>
        <v>3.687645271</v>
      </c>
      <c r="AL163" s="12">
        <f>AL91 * (Percentages!AL$18 - 0.5) * 10</f>
        <v>3.383255143</v>
      </c>
      <c r="AM163" s="12">
        <f>AM91 * (Percentages!AM$18 - 0.5) * 10</f>
        <v>9.036144578</v>
      </c>
      <c r="AN163" s="12">
        <f>AN91 * (Percentages!AN$18 - 0.5) * 10</f>
        <v>13.16377615</v>
      </c>
      <c r="AO163" s="12">
        <f>AO91 * (Percentages!AO$18 - 0.5) * 10</f>
        <v>53.34224599</v>
      </c>
      <c r="AP163" s="12">
        <f>AP91 * (Percentages!AP$18 - 0.5) * 10</f>
        <v>13.19004525</v>
      </c>
      <c r="AQ163" s="12">
        <f>AQ91 * (Percentages!AQ$18 - 0.5) * 10</f>
        <v>9.705882353</v>
      </c>
      <c r="AR163" s="12">
        <f>AR91 * (Percentages!AR$18 - 0.5) * 10</f>
        <v>2.918552036</v>
      </c>
      <c r="AS163" s="12">
        <f>AS91 * (Percentages!AS$18 - 0.5) * 10</f>
        <v>62.93057764</v>
      </c>
      <c r="AT163" s="12">
        <f>AT91 * (Percentages!AT$18 - 0.5) * 10</f>
        <v>1.604278075</v>
      </c>
      <c r="AU163" s="12">
        <f>AU91 * (Percentages!AU$18 - 0.5) * 10</f>
        <v>4.062886416</v>
      </c>
      <c r="AV163" s="12">
        <f>AV91 * (Percentages!AV$18 - 0.5) * 10</f>
        <v>47.13481137</v>
      </c>
      <c r="AW163" s="12">
        <f>AW91 * (Percentages!AW$18 - 0.5) * 10</f>
        <v>6.862745098</v>
      </c>
      <c r="AX163" s="12">
        <f>AX91 * (Percentages!AX$18 - 0.5) * 10</f>
        <v>6.456241033</v>
      </c>
      <c r="AY163" s="12">
        <f>AY91 * (Percentages!AY$18 - 0.5) * 10</f>
        <v>0.8220679576</v>
      </c>
      <c r="AZ163" s="12">
        <f>AZ91 * (Percentages!AZ$18 - 0.5) * 10</f>
        <v>0.4483500717</v>
      </c>
      <c r="BA163" s="12">
        <f>BA91 * (Percentages!BA$18 - 0.5) * 10</f>
        <v>12.32894971</v>
      </c>
      <c r="BB163" s="12">
        <f>BB91 * (Percentages!BB$18 - 0.5) * 10</f>
        <v>7.751594614</v>
      </c>
    </row>
    <row r="164">
      <c r="A164" s="2" t="s">
        <v>62</v>
      </c>
      <c r="B164" s="8">
        <f>B92 * (Percentages!B$17 - 0.5) * 10</f>
        <v>0</v>
      </c>
      <c r="C164" s="8">
        <f>C92 * (Percentages!C$17 - 0.5) * 10</f>
        <v>147.5523095</v>
      </c>
      <c r="D164" s="5">
        <v>0.0</v>
      </c>
      <c r="E164" s="8">
        <f>E92 * (Percentages!E$17 - 0.5) * 10</f>
        <v>91.44945403</v>
      </c>
      <c r="F164" s="8">
        <f>F92 * (Percentages!F$17 - 0.5) * 10</f>
        <v>47.55195491</v>
      </c>
      <c r="G164" s="8">
        <f>G92 * (Percentages!G$17 - 0.5) * 10</f>
        <v>83.31856839</v>
      </c>
      <c r="H164" s="8">
        <f>H92 * (Percentages!H$17 - 0.5) * 10</f>
        <v>0</v>
      </c>
      <c r="I164" s="8">
        <f>I92 * (Percentages!I$17 - 0.5) * 10</f>
        <v>0</v>
      </c>
      <c r="J164" s="8">
        <f>J92 * (Percentages!J$17 - 0.5) * 10</f>
        <v>43.00017879</v>
      </c>
      <c r="K164" s="8">
        <f>K92 * (Percentages!K$17 - 0.5) * 10</f>
        <v>37.89083201</v>
      </c>
      <c r="L164" s="8">
        <f>L92 * (Percentages!L$17 - 0.5) * 10</f>
        <v>37.87878788</v>
      </c>
      <c r="M164" s="8">
        <f>M92 * (Percentages!M$17 - 0.5) * 10</f>
        <v>9.7448618</v>
      </c>
      <c r="N164" s="8">
        <f>N92 * (Percentages!N$17 - 0.5) * 10</f>
        <v>0.6664297139</v>
      </c>
      <c r="O164" s="8">
        <f>O92 * (Percentages!O$17 - 0.5) * 10</f>
        <v>49.08585056</v>
      </c>
      <c r="P164" s="8">
        <f>P92 * (Percentages!P$17 - 0.5) * 10</f>
        <v>18.41608203</v>
      </c>
      <c r="Q164" s="8">
        <f>Q92 * (Percentages!Q$17 - 0.5) * 10</f>
        <v>52.98116225</v>
      </c>
      <c r="R164" s="8">
        <f>R92 * (Percentages!R$17 - 0.5) * 10</f>
        <v>18.53832442</v>
      </c>
      <c r="S164" s="8">
        <f>S92 * (Percentages!S$17 - 0.5) * 10</f>
        <v>37.12338594</v>
      </c>
      <c r="T164" s="8">
        <f>T92 * (Percentages!T$17 - 0.5) * 10</f>
        <v>26.16847343</v>
      </c>
      <c r="U164" s="8">
        <f>U92 * (Percentages!U$17 - 0.5) * 10</f>
        <v>60.17683147</v>
      </c>
      <c r="V164" s="8">
        <f>V92 * (Percentages!V$17 - 0.5) * 10</f>
        <v>48.9444244</v>
      </c>
      <c r="W164" s="8">
        <f>W92 * (Percentages!W$17 - 0.5) * 10</f>
        <v>22.46357258</v>
      </c>
      <c r="X164" s="8">
        <f>X92 * (Percentages!X$17 - 0.5) * 10</f>
        <v>2.375565611</v>
      </c>
      <c r="Y164" s="8">
        <f>Y92 * (Percentages!Y$17 - 0.5) * 10</f>
        <v>43.05457123</v>
      </c>
      <c r="Z164" s="8">
        <f>Z92 * (Percentages!Z$17 - 0.5) * 10</f>
        <v>19.04677534</v>
      </c>
      <c r="AA164" s="8">
        <f>AA92 * (Percentages!AA$17 - 0.5) * 10</f>
        <v>13.90374332</v>
      </c>
      <c r="AB164" s="8">
        <f>AB92 * (Percentages!AB$17 - 0.5) * 10</f>
        <v>0.4977375566</v>
      </c>
      <c r="AC164" s="8">
        <f>AC92 * (Percentages!AC$17 - 0.5) * 10</f>
        <v>23.46153846</v>
      </c>
      <c r="AD164" s="8">
        <f>AD92 * (Percentages!AD$17 - 0.5) * 10</f>
        <v>4.573170732</v>
      </c>
      <c r="AE164" s="8">
        <f>AE92 * (Percentages!AE$17 - 0.5) * 10</f>
        <v>0.4162042175</v>
      </c>
      <c r="AF164" s="12">
        <f>AF92 * (Percentages!AF$18 - 0.5) * 10</f>
        <v>50.30959752</v>
      </c>
      <c r="AG164" s="11">
        <v>0.0</v>
      </c>
      <c r="AH164" s="12">
        <f>AH92 * (Percentages!AH$18 - 0.5) * 10</f>
        <v>72.08548072</v>
      </c>
      <c r="AI164" s="12">
        <f>AI92 * (Percentages!AI$18 - 0.5) * 10</f>
        <v>0.2228163993</v>
      </c>
      <c r="AJ164" s="12">
        <f>AJ92 * (Percentages!AJ$18 - 0.5) * 10</f>
        <v>7.080610022</v>
      </c>
      <c r="AK164" s="12">
        <f>AK92 * (Percentages!AK$18 - 0.5) * 10</f>
        <v>16.42678348</v>
      </c>
      <c r="AL164" s="12">
        <f>AL92 * (Percentages!AL$18 - 0.5) * 10</f>
        <v>20.97618188</v>
      </c>
      <c r="AM164" s="12">
        <f>AM92 * (Percentages!AM$18 - 0.5) * 10</f>
        <v>37.65060241</v>
      </c>
      <c r="AN164" s="12">
        <f>AN92 * (Percentages!AN$18 - 0.5) * 10</f>
        <v>17.83479349</v>
      </c>
      <c r="AO164" s="12">
        <f>AO92 * (Percentages!AO$18 - 0.5) * 10</f>
        <v>57.0855615</v>
      </c>
      <c r="AP164" s="12">
        <f>AP92 * (Percentages!AP$18 - 0.5) * 10</f>
        <v>10.70135747</v>
      </c>
      <c r="AQ164" s="12">
        <f>AQ92 * (Percentages!AQ$18 - 0.5) * 10</f>
        <v>17.94117647</v>
      </c>
      <c r="AR164" s="12">
        <f>AR92 * (Percentages!AR$18 - 0.5) * 10</f>
        <v>39.88687783</v>
      </c>
      <c r="AS164" s="12">
        <f>AS92 * (Percentages!AS$18 - 0.5) * 10</f>
        <v>55.37890832</v>
      </c>
      <c r="AT164" s="12">
        <f>AT92 * (Percentages!AT$18 - 0.5) * 10</f>
        <v>23.52941176</v>
      </c>
      <c r="AU164" s="12">
        <f>AU92 * (Percentages!AU$18 - 0.5) * 10</f>
        <v>24.8851793</v>
      </c>
      <c r="AV164" s="12">
        <f>AV92 * (Percentages!AV$18 - 0.5) * 10</f>
        <v>33.12175934</v>
      </c>
      <c r="AW164" s="12">
        <f>AW92 * (Percentages!AW$18 - 0.5) * 10</f>
        <v>24.3315508</v>
      </c>
      <c r="AX164" s="12">
        <f>AX92 * (Percentages!AX$18 - 0.5) * 10</f>
        <v>35.50932568</v>
      </c>
      <c r="AY164" s="12">
        <f>AY92 * (Percentages!AY$18 - 0.5) * 10</f>
        <v>10.68688345</v>
      </c>
      <c r="AZ164" s="12">
        <f>AZ92 * (Percentages!AZ$18 - 0.5) * 10</f>
        <v>1.793400287</v>
      </c>
      <c r="BA164" s="12">
        <f>BA92 * (Percentages!BA$18 - 0.5) * 10</f>
        <v>38.63070908</v>
      </c>
      <c r="BB164" s="12">
        <f>BB92 * (Percentages!BB$18 - 0.5) * 10</f>
        <v>55.36853296</v>
      </c>
    </row>
    <row r="165">
      <c r="A165" s="2" t="s">
        <v>63</v>
      </c>
      <c r="B165" s="8">
        <f>B93 * (Percentages!B$17 - 0.5) * 10</f>
        <v>95.41723666</v>
      </c>
      <c r="C165" s="8">
        <f>C93 * (Percentages!C$17 - 0.5) * 10</f>
        <v>93.07145677</v>
      </c>
      <c r="D165" s="5">
        <v>0.0</v>
      </c>
      <c r="E165" s="8">
        <f>E93 * (Percentages!E$17 - 0.5) * 10</f>
        <v>132.7492075</v>
      </c>
      <c r="F165" s="8">
        <f>F93 * (Percentages!F$17 - 0.5) * 10</f>
        <v>76.08312786</v>
      </c>
      <c r="G165" s="8">
        <f>G93 * (Percentages!G$17 - 0.5) * 10</f>
        <v>52.62225372</v>
      </c>
      <c r="H165" s="8">
        <f>H93 * (Percentages!H$17 - 0.5) * 10</f>
        <v>158.9423648</v>
      </c>
      <c r="I165" s="8">
        <f>I93 * (Percentages!I$17 - 0.5) * 10</f>
        <v>0</v>
      </c>
      <c r="J165" s="8">
        <f>J93 * (Percentages!J$17 - 0.5) * 10</f>
        <v>18.19238334</v>
      </c>
      <c r="K165" s="8">
        <f>K93 * (Percentages!K$17 - 0.5) * 10</f>
        <v>19.80657128</v>
      </c>
      <c r="L165" s="8">
        <f>L93 * (Percentages!L$17 - 0.5) * 10</f>
        <v>13.63636364</v>
      </c>
      <c r="M165" s="8">
        <f>M93 * (Percentages!M$17 - 0.5) * 10</f>
        <v>15.50318923</v>
      </c>
      <c r="N165" s="8">
        <f>N93 * (Percentages!N$17 - 0.5) * 10</f>
        <v>2.732361827</v>
      </c>
      <c r="O165" s="8">
        <f>O93 * (Percentages!O$17 - 0.5) * 10</f>
        <v>21.52888182</v>
      </c>
      <c r="P165" s="8">
        <f>P93 * (Percentages!P$17 - 0.5) * 10</f>
        <v>5.261737723</v>
      </c>
      <c r="Q165" s="8">
        <f>Q93 * (Percentages!Q$17 - 0.5) * 10</f>
        <v>13.99502399</v>
      </c>
      <c r="R165" s="8">
        <f>R93 * (Percentages!R$17 - 0.5) * 10</f>
        <v>44.9197861</v>
      </c>
      <c r="S165" s="8">
        <f>S93 * (Percentages!S$17 - 0.5) * 10</f>
        <v>58.7786944</v>
      </c>
      <c r="T165" s="8">
        <f>T93 * (Percentages!T$17 - 0.5) * 10</f>
        <v>21.10360761</v>
      </c>
      <c r="U165" s="8">
        <f>U93 * (Percentages!U$17 - 0.5) * 10</f>
        <v>60.17683147</v>
      </c>
      <c r="V165" s="8">
        <f>V93 * (Percentages!V$17 - 0.5) * 10</f>
        <v>51.74124865</v>
      </c>
      <c r="W165" s="8">
        <f>W93 * (Percentages!W$17 - 0.5) * 10</f>
        <v>9.151825868</v>
      </c>
      <c r="X165" s="8">
        <f>X93 * (Percentages!X$17 - 0.5) * 10</f>
        <v>24.23076923</v>
      </c>
      <c r="Y165" s="8">
        <f>Y93 * (Percentages!Y$17 - 0.5) * 10</f>
        <v>11.95960312</v>
      </c>
      <c r="Z165" s="8">
        <f>Z93 * (Percentages!Z$17 - 0.5) * 10</f>
        <v>15.94613749</v>
      </c>
      <c r="AA165" s="8">
        <f>AA93 * (Percentages!AA$17 - 0.5) * 10</f>
        <v>10.96256684</v>
      </c>
      <c r="AB165" s="8">
        <f>AB93 * (Percentages!AB$17 - 0.5) * 10</f>
        <v>0.520361991</v>
      </c>
      <c r="AC165" s="8">
        <f>AC93 * (Percentages!AC$17 - 0.5) * 10</f>
        <v>25.76923077</v>
      </c>
      <c r="AD165" s="8">
        <f>AD93 * (Percentages!AD$17 - 0.5) * 10</f>
        <v>7.532281205</v>
      </c>
      <c r="AE165" s="8">
        <f>AE93 * (Percentages!AE$17 - 0.5) * 10</f>
        <v>7.491675916</v>
      </c>
      <c r="AF165" s="12">
        <f>AF93 * (Percentages!AF$18 - 0.5) * 10</f>
        <v>28.6377709</v>
      </c>
      <c r="AG165" s="11">
        <v>0.0</v>
      </c>
      <c r="AH165" s="12">
        <f>AH93 * (Percentages!AH$18 - 0.5) * 10</f>
        <v>51.31508797</v>
      </c>
      <c r="AI165" s="12">
        <f>AI93 * (Percentages!AI$18 - 0.5) * 10</f>
        <v>1.871657754</v>
      </c>
      <c r="AJ165" s="12">
        <f>AJ93 * (Percentages!AJ$18 - 0.5) * 10</f>
        <v>4.62962963</v>
      </c>
      <c r="AK165" s="12">
        <f>AK93 * (Percentages!AK$18 - 0.5) * 10</f>
        <v>15.08582156</v>
      </c>
      <c r="AL165" s="12">
        <f>AL93 * (Percentages!AL$18 - 0.5) * 10</f>
        <v>19.62287983</v>
      </c>
      <c r="AM165" s="12">
        <f>AM93 * (Percentages!AM$18 - 0.5) * 10</f>
        <v>42.1686747</v>
      </c>
      <c r="AN165" s="12">
        <f>AN93 * (Percentages!AN$18 - 0.5) * 10</f>
        <v>17.41015555</v>
      </c>
      <c r="AO165" s="12">
        <f>AO93 * (Percentages!AO$18 - 0.5) * 10</f>
        <v>46.79144385</v>
      </c>
      <c r="AP165" s="12">
        <f>AP93 * (Percentages!AP$18 - 0.5) * 10</f>
        <v>8.959276018</v>
      </c>
      <c r="AQ165" s="12">
        <f>AQ93 * (Percentages!AQ$18 - 0.5) * 10</f>
        <v>13.23529412</v>
      </c>
      <c r="AR165" s="12">
        <f>AR93 * (Percentages!AR$18 - 0.5) * 10</f>
        <v>50.58823529</v>
      </c>
      <c r="AS165" s="12">
        <f>AS93 * (Percentages!AS$18 - 0.5) * 10</f>
        <v>71.74085851</v>
      </c>
      <c r="AT165" s="12">
        <f>AT93 * (Percentages!AT$18 - 0.5) * 10</f>
        <v>29.94652406</v>
      </c>
      <c r="AU165" s="12">
        <f>AU93 * (Percentages!AU$18 - 0.5) * 10</f>
        <v>31.48736972</v>
      </c>
      <c r="AV165" s="12">
        <f>AV93 * (Percentages!AV$18 - 0.5) * 10</f>
        <v>80.25657071</v>
      </c>
      <c r="AW165" s="12">
        <f>AW93 * (Percentages!AW$18 - 0.5) * 10</f>
        <v>37.43315508</v>
      </c>
      <c r="AX165" s="12">
        <f>AX93 * (Percentages!AX$18 - 0.5) * 10</f>
        <v>24.21090387</v>
      </c>
      <c r="AY165" s="12">
        <f>AY93 * (Percentages!AY$18 - 0.5) * 10</f>
        <v>8.494702229</v>
      </c>
      <c r="AZ165" s="12">
        <f>AZ93 * (Percentages!AZ$18 - 0.5) * 10</f>
        <v>2.734935438</v>
      </c>
      <c r="BA165" s="12">
        <f>BA93 * (Percentages!BA$18 - 0.5) * 10</f>
        <v>38.63070908</v>
      </c>
      <c r="BB165" s="12">
        <f>BB93 * (Percentages!BB$18 - 0.5) * 10</f>
        <v>58.69064493</v>
      </c>
    </row>
    <row r="166">
      <c r="A166" s="2" t="s">
        <v>96</v>
      </c>
      <c r="B166" s="8">
        <f>B94 * (Percentages!B$17 - 0.5) * 10</f>
        <v>0</v>
      </c>
      <c r="C166" s="8">
        <f>C94 * (Percentages!C$17 - 0.5) * 10</f>
        <v>145.282274</v>
      </c>
      <c r="D166" s="5">
        <v>0.0</v>
      </c>
      <c r="E166" s="8">
        <f>E94 * (Percentages!E$17 - 0.5) * 10</f>
        <v>58.99964776</v>
      </c>
      <c r="F166" s="8">
        <f>F94 * (Percentages!F$17 - 0.5) * 10</f>
        <v>28.53117295</v>
      </c>
      <c r="G166" s="8">
        <f>G94 * (Percentages!G$17 - 0.5) * 10</f>
        <v>96.47413182</v>
      </c>
      <c r="H166" s="8">
        <f>H94 * (Percentages!H$17 - 0.5) * 10</f>
        <v>0</v>
      </c>
      <c r="I166" s="8">
        <f>I94 * (Percentages!I$17 - 0.5) * 10</f>
        <v>0</v>
      </c>
      <c r="J166" s="8">
        <f>J94 * (Percentages!J$17 - 0.5) * 10</f>
        <v>54.57715001</v>
      </c>
      <c r="K166" s="8">
        <f>K94 * (Percentages!K$17 - 0.5) * 10</f>
        <v>56.83624801</v>
      </c>
      <c r="L166" s="8">
        <f>L94 * (Percentages!L$17 - 0.5) * 10</f>
        <v>41.66666667</v>
      </c>
      <c r="M166" s="8">
        <f>M94 * (Percentages!M$17 - 0.5) * 10</f>
        <v>19.04677534</v>
      </c>
      <c r="N166" s="8">
        <f>N94 * (Percentages!N$17 - 0.5) * 10</f>
        <v>1.332859428</v>
      </c>
      <c r="O166" s="8">
        <f>O94 * (Percentages!O$17 - 0.5) * 10</f>
        <v>55.11393747</v>
      </c>
      <c r="P166" s="8">
        <f>P94 * (Percentages!P$17 - 0.5) * 10</f>
        <v>19.58535708</v>
      </c>
      <c r="Q166" s="8">
        <f>Q94 * (Percentages!Q$17 - 0.5) * 10</f>
        <v>50.98187311</v>
      </c>
      <c r="R166" s="8">
        <f>R94 * (Percentages!R$17 - 0.5) * 10</f>
        <v>45.63279857</v>
      </c>
      <c r="S166" s="8">
        <f>S94 * (Percentages!S$17 - 0.5) * 10</f>
        <v>13.40566714</v>
      </c>
      <c r="T166" s="8">
        <f>T94 * (Percentages!T$17 - 0.5) * 10</f>
        <v>26.16847343</v>
      </c>
      <c r="U166" s="8">
        <f>U94 * (Percentages!U$17 - 0.5) * 10</f>
        <v>48.76398412</v>
      </c>
      <c r="V166" s="8">
        <f>V94 * (Percentages!V$17 - 0.5) * 10</f>
        <v>51.74124865</v>
      </c>
      <c r="W166" s="8">
        <f>W94 * (Percentages!W$17 - 0.5) * 10</f>
        <v>25.79150926</v>
      </c>
      <c r="X166" s="8">
        <f>X94 * (Percentages!X$17 - 0.5) * 10</f>
        <v>30.88235294</v>
      </c>
      <c r="Y166" s="8">
        <f>Y94 * (Percentages!Y$17 - 0.5) * 10</f>
        <v>52.62225372</v>
      </c>
      <c r="Z166" s="8">
        <f>Z94 * (Percentages!Z$17 - 0.5) * 10</f>
        <v>28.79163714</v>
      </c>
      <c r="AA166" s="8">
        <f>AA94 * (Percentages!AA$17 - 0.5) * 10</f>
        <v>13.63636364</v>
      </c>
      <c r="AB166" s="8">
        <f>AB94 * (Percentages!AB$17 - 0.5) * 10</f>
        <v>1.470588235</v>
      </c>
      <c r="AC166" s="8">
        <f>AC94 * (Percentages!AC$17 - 0.5) * 10</f>
        <v>13.07692308</v>
      </c>
      <c r="AD166" s="8">
        <f>AD94 * (Percentages!AD$17 - 0.5) * 10</f>
        <v>13.98852224</v>
      </c>
      <c r="AE166" s="8">
        <f>AE94 * (Percentages!AE$17 - 0.5) * 10</f>
        <v>1.66481687</v>
      </c>
      <c r="AF166" s="12">
        <f>AF94 * (Percentages!AF$18 - 0.5) * 10</f>
        <v>49.53560372</v>
      </c>
      <c r="AG166" s="11">
        <v>0.0</v>
      </c>
      <c r="AH166" s="12">
        <f>AH94 * (Percentages!AH$18 - 0.5) * 10</f>
        <v>40.31899769</v>
      </c>
      <c r="AI166" s="12">
        <f>AI94 * (Percentages!AI$18 - 0.5) * 10</f>
        <v>0.08912655971</v>
      </c>
      <c r="AJ166" s="12">
        <f>AJ94 * (Percentages!AJ$18 - 0.5) * 10</f>
        <v>7.625272331</v>
      </c>
      <c r="AK166" s="12">
        <f>AK94 * (Percentages!AK$18 - 0.5) * 10</f>
        <v>21.12015019</v>
      </c>
      <c r="AL166" s="12">
        <f>AL94 * (Percentages!AL$18 - 0.5) * 10</f>
        <v>43.30566582</v>
      </c>
      <c r="AM166" s="12">
        <f>AM94 * (Percentages!AM$18 - 0.5) * 10</f>
        <v>49.69879518</v>
      </c>
      <c r="AN166" s="12">
        <f>AN94 * (Percentages!AN$18 - 0.5) * 10</f>
        <v>3.397103522</v>
      </c>
      <c r="AO166" s="12">
        <f>AO94 * (Percentages!AO$18 - 0.5) * 10</f>
        <v>43.04812834</v>
      </c>
      <c r="AP166" s="12">
        <f>AP94 * (Percentages!AP$18 - 0.5) * 10</f>
        <v>8.959276018</v>
      </c>
      <c r="AQ166" s="12">
        <f>AQ94 * (Percentages!AQ$18 - 0.5) * 10</f>
        <v>15.29411765</v>
      </c>
      <c r="AR166" s="12">
        <f>AR94 * (Percentages!AR$18 - 0.5) * 10</f>
        <v>0.9728506787</v>
      </c>
      <c r="AS166" s="12">
        <f>AS94 * (Percentages!AS$18 - 0.5) * 10</f>
        <v>12.58611553</v>
      </c>
      <c r="AT166" s="12">
        <f>AT94 * (Percentages!AT$18 - 0.5) * 10</f>
        <v>34.22459893</v>
      </c>
      <c r="AU166" s="12">
        <f>AU94 * (Percentages!AU$18 - 0.5) * 10</f>
        <v>32.50309133</v>
      </c>
      <c r="AV166" s="12">
        <f>AV94 * (Percentages!AV$18 - 0.5) * 10</f>
        <v>2.547827642</v>
      </c>
      <c r="AW166" s="12">
        <f>AW94 * (Percentages!AW$18 - 0.5) * 10</f>
        <v>1.871657754</v>
      </c>
      <c r="AX166" s="12">
        <f>AX94 * (Percentages!AX$18 - 0.5) * 10</f>
        <v>15.6025825</v>
      </c>
      <c r="AY166" s="12">
        <f>AY94 * (Percentages!AY$18 - 0.5) * 10</f>
        <v>15.07124589</v>
      </c>
      <c r="AZ166" s="12">
        <f>AZ94 * (Percentages!AZ$18 - 0.5) * 10</f>
        <v>1.703730273</v>
      </c>
      <c r="BA166" s="12">
        <f>BA94 * (Percentages!BA$18 - 0.5) * 10</f>
        <v>53.42544873</v>
      </c>
      <c r="BB166" s="12">
        <f>BB94 * (Percentages!BB$18 - 0.5) * 10</f>
        <v>21.04004252</v>
      </c>
    </row>
    <row r="167">
      <c r="A167" s="2" t="s">
        <v>64</v>
      </c>
      <c r="B167" s="8">
        <f>B95 * (Percentages!B$17 - 0.5) * 10</f>
        <v>95.41723666</v>
      </c>
      <c r="C167" s="8">
        <f>C95 * (Percentages!C$17 - 0.5) * 10</f>
        <v>61.29095934</v>
      </c>
      <c r="D167" s="5">
        <v>0.0</v>
      </c>
      <c r="E167" s="8">
        <f>E95 * (Percentages!E$17 - 0.5) * 10</f>
        <v>188.7988728</v>
      </c>
      <c r="F167" s="8">
        <f>F95 * (Percentages!F$17 - 0.5) * 10</f>
        <v>102.2367031</v>
      </c>
      <c r="G167" s="8">
        <f>G95 * (Percentages!G$17 - 0.5) * 10</f>
        <v>32.15804394</v>
      </c>
      <c r="H167" s="8">
        <f>H95 * (Percentages!H$17 - 0.5) * 10</f>
        <v>135.1010101</v>
      </c>
      <c r="I167" s="8">
        <f>I95 * (Percentages!I$17 - 0.5) * 10</f>
        <v>0</v>
      </c>
      <c r="J167" s="8">
        <f>J95 * (Percentages!J$17 - 0.5) * 10</f>
        <v>9.096191668</v>
      </c>
      <c r="K167" s="8">
        <f>K95 * (Percentages!K$17 - 0.5) * 10</f>
        <v>29.27927928</v>
      </c>
      <c r="L167" s="8">
        <f>L95 * (Percentages!L$17 - 0.5) * 10</f>
        <v>4.545454545</v>
      </c>
      <c r="M167" s="8">
        <f>M95 * (Percentages!M$17 - 0.5) * 10</f>
        <v>4.8724309</v>
      </c>
      <c r="N167" s="8">
        <f>N95 * (Percentages!N$17 - 0.5) * 10</f>
        <v>1.466145371</v>
      </c>
      <c r="O167" s="8">
        <f>O95 * (Percentages!O$17 - 0.5) * 10</f>
        <v>14.63963964</v>
      </c>
      <c r="P167" s="8">
        <f>P95 * (Percentages!P$17 - 0.5) * 10</f>
        <v>9.93883792</v>
      </c>
      <c r="Q167" s="8">
        <f>Q95 * (Percentages!Q$17 - 0.5) * 10</f>
        <v>9.996445708</v>
      </c>
      <c r="R167" s="8">
        <f>R95 * (Percentages!R$17 - 0.5) * 10</f>
        <v>15.68627451</v>
      </c>
      <c r="S167" s="8">
        <f>S95 * (Percentages!S$17 - 0.5) * 10</f>
        <v>65.99713056</v>
      </c>
      <c r="T167" s="8">
        <f>T95 * (Percentages!T$17 - 0.5) * 10</f>
        <v>16.46081393</v>
      </c>
      <c r="U167" s="8">
        <f>U95 * (Percentages!U$17 - 0.5) * 10</f>
        <v>60.17683147</v>
      </c>
      <c r="V167" s="8">
        <f>V95 * (Percentages!V$17 - 0.5) * 10</f>
        <v>83.90472754</v>
      </c>
      <c r="W167" s="8">
        <f>W95 * (Percentages!W$17 - 0.5) * 10</f>
        <v>44.92714517</v>
      </c>
      <c r="X167" s="8">
        <f>X95 * (Percentages!X$17 - 0.5) * 10</f>
        <v>17.57918552</v>
      </c>
      <c r="Y167" s="8">
        <f>Y95 * (Percentages!Y$17 - 0.5) * 10</f>
        <v>8.77037562</v>
      </c>
      <c r="Z167" s="8">
        <f>Z95 * (Percentages!Z$17 - 0.5) * 10</f>
        <v>2.214741318</v>
      </c>
      <c r="AA167" s="8">
        <f>AA95 * (Percentages!AA$17 - 0.5) * 10</f>
        <v>1.336898396</v>
      </c>
      <c r="AB167" s="8">
        <f>AB95 * (Percentages!AB$17 - 0.5) * 10</f>
        <v>1.085972851</v>
      </c>
      <c r="AC167" s="8">
        <f>AC95 * (Percentages!AC$17 - 0.5) * 10</f>
        <v>15.38461538</v>
      </c>
      <c r="AD167" s="8">
        <f>AD95 * (Percentages!AD$17 - 0.5) * 10</f>
        <v>9.953371593</v>
      </c>
      <c r="AE167" s="8">
        <f>AE95 * (Percentages!AE$17 - 0.5) * 10</f>
        <v>4.023307436</v>
      </c>
      <c r="AF167" s="12">
        <f>AF95 * (Percentages!AF$18 - 0.5) * 10</f>
        <v>18.57585139</v>
      </c>
      <c r="AG167" s="11">
        <v>0.0</v>
      </c>
      <c r="AH167" s="12">
        <f>AH95 * (Percentages!AH$18 - 0.5) * 10</f>
        <v>80.63799538</v>
      </c>
      <c r="AI167" s="12">
        <f>AI95 * (Percentages!AI$18 - 0.5) * 10</f>
        <v>0.8912655971</v>
      </c>
      <c r="AJ167" s="12">
        <f>AJ95 * (Percentages!AJ$18 - 0.5) * 10</f>
        <v>5.991285403</v>
      </c>
      <c r="AK167" s="12">
        <f>AK95 * (Percentages!AK$18 - 0.5) * 10</f>
        <v>14.4153406</v>
      </c>
      <c r="AL167" s="12">
        <f>AL95 * (Percentages!AL$18 - 0.5) * 10</f>
        <v>17.59292674</v>
      </c>
      <c r="AM167" s="12">
        <f>AM95 * (Percentages!AM$18 - 0.5) * 10</f>
        <v>23.34337349</v>
      </c>
      <c r="AN167" s="12">
        <f>AN95 * (Percentages!AN$18 - 0.5) * 10</f>
        <v>28.02610406</v>
      </c>
      <c r="AO167" s="12">
        <f>AO95 * (Percentages!AO$18 - 0.5) * 10</f>
        <v>61.76470588</v>
      </c>
      <c r="AP167" s="12">
        <f>AP95 * (Percentages!AP$18 - 0.5) * 10</f>
        <v>16.17647059</v>
      </c>
      <c r="AQ167" s="12">
        <f>AQ95 * (Percentages!AQ$18 - 0.5) * 10</f>
        <v>17.94117647</v>
      </c>
      <c r="AR167" s="12">
        <f>AR95 * (Percentages!AR$18 - 0.5) * 10</f>
        <v>57.39819005</v>
      </c>
      <c r="AS167" s="12">
        <f>AS95 * (Percentages!AS$18 - 0.5) * 10</f>
        <v>84.32697403</v>
      </c>
      <c r="AT167" s="12">
        <f>AT95 * (Percentages!AT$18 - 0.5) * 10</f>
        <v>11.22994652</v>
      </c>
      <c r="AU167" s="12">
        <f>AU95 * (Percentages!AU$18 - 0.5) * 10</f>
        <v>11.68079845</v>
      </c>
      <c r="AV167" s="12">
        <f>AV95 * (Percentages!AV$18 - 0.5) * 10</f>
        <v>64.96960486</v>
      </c>
      <c r="AW167" s="12">
        <f>AW95 * (Percentages!AW$18 - 0.5) * 10</f>
        <v>31.1942959</v>
      </c>
      <c r="AX167" s="12">
        <f>AX95 * (Percentages!AX$18 - 0.5) * 10</f>
        <v>33.89526542</v>
      </c>
      <c r="AY167" s="12">
        <f>AY95 * (Percentages!AY$18 - 0.5) * 10</f>
        <v>3.014249178</v>
      </c>
      <c r="AZ167" s="12">
        <f>AZ95 * (Percentages!AZ$18 - 0.5) * 10</f>
        <v>0.5828550933</v>
      </c>
      <c r="BA167" s="12">
        <f>BA95 * (Percentages!BA$18 - 0.5) * 10</f>
        <v>25.47982939</v>
      </c>
      <c r="BB167" s="12">
        <f>BB95 * (Percentages!BB$18 - 0.5) * 10</f>
        <v>73.0864635</v>
      </c>
    </row>
    <row r="168">
      <c r="A168" s="2" t="s">
        <v>97</v>
      </c>
      <c r="B168" s="8">
        <f>B96 * (Percentages!B$17 - 0.5) * 10</f>
        <v>0</v>
      </c>
      <c r="C168" s="8">
        <f>C96 * (Percentages!C$17 - 0.5) * 10</f>
        <v>93.07145677</v>
      </c>
      <c r="D168" s="5">
        <v>0.0</v>
      </c>
      <c r="E168" s="8">
        <f>E96 * (Percentages!E$17 - 0.5) * 10</f>
        <v>38.34977105</v>
      </c>
      <c r="F168" s="8">
        <f>F96 * (Percentages!F$17 - 0.5) * 10</f>
        <v>45.17435717</v>
      </c>
      <c r="G168" s="8">
        <f>G96 * (Percentages!G$17 - 0.5) * 10</f>
        <v>73.0864635</v>
      </c>
      <c r="H168" s="8">
        <f>H96 * (Percentages!H$17 - 0.5) * 10</f>
        <v>55.62982769</v>
      </c>
      <c r="I168" s="8">
        <f>I96 * (Percentages!I$17 - 0.5) * 10</f>
        <v>0</v>
      </c>
      <c r="J168" s="8">
        <f>J96 * (Percentages!J$17 - 0.5) * 10</f>
        <v>41.34632576</v>
      </c>
      <c r="K168" s="8">
        <f>K96 * (Percentages!K$17 - 0.5) * 10</f>
        <v>24.97350291</v>
      </c>
      <c r="L168" s="8">
        <f>L96 * (Percentages!L$17 - 0.5) * 10</f>
        <v>44.6969697</v>
      </c>
      <c r="M168" s="8">
        <f>M96 * (Percentages!M$17 - 0.5) * 10</f>
        <v>24.3621545</v>
      </c>
      <c r="N168" s="8">
        <f>N96 * (Percentages!N$17 - 0.5) * 10</f>
        <v>3.532077484</v>
      </c>
      <c r="O168" s="8">
        <f>O96 * (Percentages!O$17 - 0.5) * 10</f>
        <v>37.89083201</v>
      </c>
      <c r="P168" s="8">
        <f>P96 * (Percentages!P$17 - 0.5) * 10</f>
        <v>6.13869401</v>
      </c>
      <c r="Q168" s="8">
        <f>Q96 * (Percentages!Q$17 - 0.5) * 10</f>
        <v>57.97938511</v>
      </c>
      <c r="R168" s="8">
        <f>R96 * (Percentages!R$17 - 0.5) * 10</f>
        <v>4.278074866</v>
      </c>
      <c r="S168" s="8">
        <f>S96 * (Percentages!S$17 - 0.5) * 10</f>
        <v>43.31061693</v>
      </c>
      <c r="T168" s="8">
        <f>T96 * (Percentages!T$17 - 0.5) * 10</f>
        <v>15.19459748</v>
      </c>
      <c r="U168" s="8">
        <f>U96 * (Percentages!U$17 - 0.5) * 10</f>
        <v>46.68892097</v>
      </c>
      <c r="V168" s="8">
        <f>V96 * (Percentages!V$17 - 0.5) * 10</f>
        <v>46.14760014</v>
      </c>
      <c r="W168" s="8">
        <f>W96 * (Percentages!W$17 - 0.5) * 10</f>
        <v>32.44738262</v>
      </c>
      <c r="X168" s="8">
        <f>X96 * (Percentages!X$17 - 0.5) * 10</f>
        <v>8.552036199</v>
      </c>
      <c r="Y168" s="8">
        <f>Y96 * (Percentages!Y$17 - 0.5) * 10</f>
        <v>38.27072998</v>
      </c>
      <c r="Z168" s="8">
        <f>Z96 * (Percentages!Z$17 - 0.5) * 10</f>
        <v>15.06024096</v>
      </c>
      <c r="AA168" s="8">
        <f>AA96 * (Percentages!AA$17 - 0.5) * 10</f>
        <v>16.04278075</v>
      </c>
      <c r="AB168" s="8">
        <f>AB96 * (Percentages!AB$17 - 0.5) * 10</f>
        <v>0.1131221719</v>
      </c>
      <c r="AC168" s="8">
        <f>AC96 * (Percentages!AC$17 - 0.5) * 10</f>
        <v>10.38461538</v>
      </c>
      <c r="AD168" s="8">
        <f>AD96 * (Percentages!AD$17 - 0.5) * 10</f>
        <v>5.380200861</v>
      </c>
      <c r="AE168" s="8">
        <f>AE96 * (Percentages!AE$17 - 0.5) * 10</f>
        <v>5.13318535</v>
      </c>
      <c r="AF168" s="12">
        <f>AF96 * (Percentages!AF$18 - 0.5) * 10</f>
        <v>34.82972136</v>
      </c>
      <c r="AG168" s="11">
        <v>0.0</v>
      </c>
      <c r="AH168" s="12">
        <f>AH96 * (Percentages!AH$18 - 0.5) * 10</f>
        <v>21.99218056</v>
      </c>
      <c r="AI168" s="12">
        <f>AI96 * (Percentages!AI$18 - 0.5) * 10</f>
        <v>2.495543672</v>
      </c>
      <c r="AJ168" s="12">
        <f>AJ96 * (Percentages!AJ$18 - 0.5) * 10</f>
        <v>2.723311547</v>
      </c>
      <c r="AK168" s="12">
        <f>AK96 * (Percentages!AK$18 - 0.5) * 10</f>
        <v>3.687645271</v>
      </c>
      <c r="AL168" s="12">
        <f>AL96 * (Percentages!AL$18 - 0.5) * 10</f>
        <v>16.23962468</v>
      </c>
      <c r="AM168" s="12">
        <f>AM96 * (Percentages!AM$18 - 0.5) * 10</f>
        <v>21.8373494</v>
      </c>
      <c r="AN168" s="12">
        <f>AN96 * (Percentages!AN$18 - 0.5) * 10</f>
        <v>6.794207045</v>
      </c>
      <c r="AO168" s="12">
        <f>AO96 * (Percentages!AO$18 - 0.5) * 10</f>
        <v>14.97326203</v>
      </c>
      <c r="AP168" s="12">
        <f>AP96 * (Percentages!AP$18 - 0.5) * 10</f>
        <v>1.244343891</v>
      </c>
      <c r="AQ168" s="12">
        <f>AQ96 * (Percentages!AQ$18 - 0.5) * 10</f>
        <v>7.352941176</v>
      </c>
      <c r="AR168" s="12">
        <f>AR96 * (Percentages!AR$18 - 0.5) * 10</f>
        <v>55.45248869</v>
      </c>
      <c r="AS168" s="12">
        <f>AS96 * (Percentages!AS$18 - 0.5) * 10</f>
        <v>21.3963964</v>
      </c>
      <c r="AT168" s="12">
        <f>AT96 * (Percentages!AT$18 - 0.5) * 10</f>
        <v>12.29946524</v>
      </c>
      <c r="AU168" s="12">
        <f>AU96 * (Percentages!AU$18 - 0.5) * 10</f>
        <v>11.17293764</v>
      </c>
      <c r="AV168" s="12">
        <f>AV96 * (Percentages!AV$18 - 0.5) * 10</f>
        <v>80.25657071</v>
      </c>
      <c r="AW168" s="12">
        <f>AW96 * (Percentages!AW$18 - 0.5) * 10</f>
        <v>38.057041</v>
      </c>
      <c r="AX168" s="12">
        <f>AX96 * (Percentages!AX$18 - 0.5) * 10</f>
        <v>30.66714491</v>
      </c>
      <c r="AY168" s="12">
        <f>AY96 * (Percentages!AY$18 - 0.5) * 10</f>
        <v>5.480453051</v>
      </c>
      <c r="AZ168" s="12">
        <f>AZ96 * (Percentages!AZ$18 - 0.5) * 10</f>
        <v>1.972740316</v>
      </c>
      <c r="BA168" s="12">
        <f>BA96 * (Percentages!BA$18 - 0.5) * 10</f>
        <v>16.43859961</v>
      </c>
      <c r="BB168" s="12">
        <f>BB96 * (Percentages!BB$18 - 0.5) * 10</f>
        <v>22.14741318</v>
      </c>
    </row>
    <row r="169">
      <c r="A169" s="2" t="s">
        <v>65</v>
      </c>
      <c r="B169" s="8">
        <f>B97 * (Percentages!B$17 - 0.5) * 10</f>
        <v>95.41723666</v>
      </c>
      <c r="C169" s="8">
        <f>C97 * (Percentages!C$17 - 0.5) * 10</f>
        <v>22.70035531</v>
      </c>
      <c r="D169" s="5">
        <v>0.0</v>
      </c>
      <c r="E169" s="8">
        <f>E97 * (Percentages!E$17 - 0.5) * 10</f>
        <v>123.8992603</v>
      </c>
      <c r="F169" s="8">
        <f>F97 * (Percentages!F$17 - 0.5) * 10</f>
        <v>104.6143008</v>
      </c>
      <c r="G169" s="8">
        <f>G97 * (Percentages!G$17 - 0.5) * 10</f>
        <v>64.31608788</v>
      </c>
      <c r="H169" s="8">
        <f>H97 * (Percentages!H$17 - 0.5) * 10</f>
        <v>150.9952466</v>
      </c>
      <c r="I169" s="8">
        <f>I97 * (Percentages!I$17 - 0.5) * 10</f>
        <v>0</v>
      </c>
      <c r="J169" s="8">
        <f>J97 * (Percentages!J$17 - 0.5) * 10</f>
        <v>31.42320758</v>
      </c>
      <c r="K169" s="8">
        <f>K97 * (Percentages!K$17 - 0.5) * 10</f>
        <v>41.3354531</v>
      </c>
      <c r="L169" s="8">
        <f>L97 * (Percentages!L$17 - 0.5) * 10</f>
        <v>25</v>
      </c>
      <c r="M169" s="8">
        <f>M97 * (Percentages!M$17 - 0.5) * 10</f>
        <v>24.3621545</v>
      </c>
      <c r="N169" s="8">
        <f>N97 * (Percentages!N$17 - 0.5) * 10</f>
        <v>4.065221255</v>
      </c>
      <c r="O169" s="8">
        <f>O97 * (Percentages!O$17 - 0.5) * 10</f>
        <v>6.02808691</v>
      </c>
      <c r="P169" s="8">
        <f>P97 * (Percentages!P$17 - 0.5) * 10</f>
        <v>3.215506386</v>
      </c>
      <c r="Q169" s="8">
        <f>Q97 * (Percentages!Q$17 - 0.5) * 10</f>
        <v>39.98578283</v>
      </c>
      <c r="R169" s="8">
        <f>R97 * (Percentages!R$17 - 0.5) * 10</f>
        <v>12.8342246</v>
      </c>
      <c r="S169" s="8">
        <f>S97 * (Percentages!S$17 - 0.5) * 10</f>
        <v>68.05954089</v>
      </c>
      <c r="T169" s="8">
        <f>T97 * (Percentages!T$17 - 0.5) * 10</f>
        <v>13.08423672</v>
      </c>
      <c r="U169" s="8">
        <f>U97 * (Percentages!U$17 - 0.5) * 10</f>
        <v>64.32695778</v>
      </c>
      <c r="V169" s="8">
        <f>V97 * (Percentages!V$17 - 0.5) * 10</f>
        <v>64.32695778</v>
      </c>
      <c r="W169" s="8">
        <f>W97 * (Percentages!W$17 - 0.5) * 10</f>
        <v>15.80769923</v>
      </c>
      <c r="X169" s="8">
        <f>X97 * (Percentages!X$17 - 0.5) * 10</f>
        <v>19.95475113</v>
      </c>
      <c r="Y169" s="8">
        <f>Y97 * (Percentages!Y$17 - 0.5) * 10</f>
        <v>23.91920624</v>
      </c>
      <c r="Z169" s="8">
        <f>Z97 * (Percentages!Z$17 - 0.5) * 10</f>
        <v>11.95960312</v>
      </c>
      <c r="AA169" s="8">
        <f>AA97 * (Percentages!AA$17 - 0.5) * 10</f>
        <v>9.35828877</v>
      </c>
      <c r="AB169" s="8">
        <f>AB97 * (Percentages!AB$17 - 0.5) * 10</f>
        <v>0.4751131222</v>
      </c>
      <c r="AC169" s="8">
        <f>AC97 * (Percentages!AC$17 - 0.5) * 10</f>
        <v>21.15384615</v>
      </c>
      <c r="AD169" s="8">
        <f>AD97 * (Percentages!AD$17 - 0.5) * 10</f>
        <v>3.49713056</v>
      </c>
      <c r="AE169" s="8">
        <f>AE97 * (Percentages!AE$17 - 0.5) * 10</f>
        <v>0.1387347392</v>
      </c>
      <c r="AF169" s="12">
        <f>AF97 * (Percentages!AF$18 - 0.5) * 10</f>
        <v>13.93188854</v>
      </c>
      <c r="AG169" s="11">
        <v>0.0</v>
      </c>
      <c r="AH169" s="12">
        <f>AH97 * (Percentages!AH$18 - 0.5) * 10</f>
        <v>17.10502932</v>
      </c>
      <c r="AI169" s="12">
        <f>AI97 * (Percentages!AI$18 - 0.5) * 10</f>
        <v>2.629233512</v>
      </c>
      <c r="AJ169" s="12">
        <f>AJ97 * (Percentages!AJ$18 - 0.5) * 10</f>
        <v>4.62962963</v>
      </c>
      <c r="AK169" s="12">
        <f>AK97 * (Percentages!AK$18 - 0.5) * 10</f>
        <v>10.05721438</v>
      </c>
      <c r="AL169" s="12">
        <f>AL97 * (Percentages!AL$18 - 0.5) * 10</f>
        <v>23.682786</v>
      </c>
      <c r="AM169" s="12">
        <f>AM97 * (Percentages!AM$18 - 0.5) * 10</f>
        <v>35.39156627</v>
      </c>
      <c r="AN169" s="12">
        <f>AN97 * (Percentages!AN$18 - 0.5) * 10</f>
        <v>11.88986233</v>
      </c>
      <c r="AO169" s="12">
        <f>AO97 * (Percentages!AO$18 - 0.5) * 10</f>
        <v>20.58823529</v>
      </c>
      <c r="AP169" s="12">
        <f>AP97 * (Percentages!AP$18 - 0.5) * 10</f>
        <v>6.719457014</v>
      </c>
      <c r="AQ169" s="12">
        <f>AQ97 * (Percentages!AQ$18 - 0.5) * 10</f>
        <v>8.823529412</v>
      </c>
      <c r="AR169" s="12">
        <f>AR97 * (Percentages!AR$18 - 0.5) * 10</f>
        <v>35.02262443</v>
      </c>
      <c r="AS169" s="12">
        <f>AS97 * (Percentages!AS$18 - 0.5) * 10</f>
        <v>39.01695813</v>
      </c>
      <c r="AT169" s="12">
        <f>AT97 * (Percentages!AT$18 - 0.5) * 10</f>
        <v>14.97326203</v>
      </c>
      <c r="AU169" s="12">
        <f>AU97 * (Percentages!AU$18 - 0.5) * 10</f>
        <v>18.79084967</v>
      </c>
      <c r="AV169" s="12">
        <f>AV97 * (Percentages!AV$18 - 0.5) * 10</f>
        <v>76.43482925</v>
      </c>
      <c r="AW169" s="12">
        <f>AW97 * (Percentages!AW$18 - 0.5) * 10</f>
        <v>38.68092692</v>
      </c>
      <c r="AX169" s="12">
        <f>AX97 * (Percentages!AX$18 - 0.5) * 10</f>
        <v>17.75466284</v>
      </c>
      <c r="AY169" s="12">
        <f>AY97 * (Percentages!AY$18 - 0.5) * 10</f>
        <v>9.864815491</v>
      </c>
      <c r="AZ169" s="12">
        <f>AZ97 * (Percentages!AZ$18 - 0.5) * 10</f>
        <v>2.600430416</v>
      </c>
      <c r="BA169" s="12">
        <f>BA97 * (Percentages!BA$18 - 0.5) * 10</f>
        <v>33.6991292</v>
      </c>
      <c r="BB169" s="12">
        <f>BB97 * (Percentages!BB$18 - 0.5) * 10</f>
        <v>34.32849043</v>
      </c>
    </row>
    <row r="170">
      <c r="A170" s="2" t="s">
        <v>98</v>
      </c>
      <c r="B170" s="8">
        <f>B98 * (Percentages!B$17 - 0.5) * 10</f>
        <v>95.41723666</v>
      </c>
      <c r="C170" s="8">
        <f>C98 * (Percentages!C$17 - 0.5) * 10</f>
        <v>22.70035531</v>
      </c>
      <c r="D170" s="5">
        <v>0.0</v>
      </c>
      <c r="E170" s="8">
        <f>E98 * (Percentages!E$17 - 0.5) * 10</f>
        <v>88.49947164</v>
      </c>
      <c r="F170" s="8">
        <f>F98 * (Percentages!F$17 - 0.5) * 10</f>
        <v>64.19513913</v>
      </c>
      <c r="G170" s="8">
        <f>G98 * (Percentages!G$17 - 0.5) * 10</f>
        <v>71.62473423</v>
      </c>
      <c r="H170" s="8">
        <f>H98 * (Percentages!H$17 - 0.5) * 10</f>
        <v>105.9615765</v>
      </c>
      <c r="I170" s="8">
        <f>I98 * (Percentages!I$17 - 0.5) * 10</f>
        <v>0</v>
      </c>
      <c r="J170" s="8">
        <f>J98 * (Percentages!J$17 - 0.5) * 10</f>
        <v>31.42320758</v>
      </c>
      <c r="K170" s="8">
        <f>K98 * (Percentages!K$17 - 0.5) * 10</f>
        <v>39.61314255</v>
      </c>
      <c r="L170" s="8">
        <f>L98 * (Percentages!L$17 - 0.5) * 10</f>
        <v>25</v>
      </c>
      <c r="M170" s="8">
        <f>M98 * (Percentages!M$17 - 0.5) * 10</f>
        <v>22.14741318</v>
      </c>
      <c r="N170" s="8">
        <f>N98 * (Percentages!N$17 - 0.5) * 10</f>
        <v>3.865292341</v>
      </c>
      <c r="O170" s="8">
        <f>O98 * (Percentages!O$17 - 0.5) * 10</f>
        <v>14.63963964</v>
      </c>
      <c r="P170" s="8">
        <f>P98 * (Percentages!P$17 - 0.5) * 10</f>
        <v>4.384781436</v>
      </c>
      <c r="Q170" s="8">
        <f>Q98 * (Percentages!Q$17 - 0.5) * 10</f>
        <v>34.98755998</v>
      </c>
      <c r="R170" s="8">
        <f>R98 * (Percentages!R$17 - 0.5) * 10</f>
        <v>32.79857398</v>
      </c>
      <c r="S170" s="8">
        <f>S98 * (Percentages!S$17 - 0.5) * 10</f>
        <v>61.8723099</v>
      </c>
      <c r="T170" s="8">
        <f>T98 * (Percentages!T$17 - 0.5) * 10</f>
        <v>18.14910254</v>
      </c>
      <c r="U170" s="8">
        <f>U98 * (Percentages!U$17 - 0.5) * 10</f>
        <v>58.10176831</v>
      </c>
      <c r="V170" s="8">
        <f>V98 * (Percentages!V$17 - 0.5) * 10</f>
        <v>50.34283652</v>
      </c>
      <c r="W170" s="8">
        <f>W98 * (Percentages!W$17 - 0.5) * 10</f>
        <v>25.79150926</v>
      </c>
      <c r="X170" s="8">
        <f>X98 * (Percentages!X$17 - 0.5) * 10</f>
        <v>24.70588235</v>
      </c>
      <c r="Y170" s="8">
        <f>Y98 * (Percentages!Y$17 - 0.5) * 10</f>
        <v>39.06803685</v>
      </c>
      <c r="Z170" s="8">
        <f>Z98 * (Percentages!Z$17 - 0.5) * 10</f>
        <v>25.24805103</v>
      </c>
      <c r="AA170" s="8">
        <f>AA98 * (Percentages!AA$17 - 0.5) * 10</f>
        <v>15.50802139</v>
      </c>
      <c r="AB170" s="8">
        <f>AB98 * (Percentages!AB$17 - 0.5) * 10</f>
        <v>0.5882352941</v>
      </c>
      <c r="AC170" s="8">
        <f>AC98 * (Percentages!AC$17 - 0.5) * 10</f>
        <v>21.15384615</v>
      </c>
      <c r="AD170" s="8">
        <f>AD98 * (Percentages!AD$17 - 0.5) * 10</f>
        <v>8.87733142</v>
      </c>
      <c r="AE170" s="8">
        <f>AE98 * (Percentages!AE$17 - 0.5) * 10</f>
        <v>8.46281909</v>
      </c>
      <c r="AF170" s="12">
        <f>AF98 * (Percentages!AF$18 - 0.5) * 10</f>
        <v>13.93188854</v>
      </c>
      <c r="AG170" s="11">
        <v>0.0</v>
      </c>
      <c r="AH170" s="12">
        <f>AH98 * (Percentages!AH$18 - 0.5) * 10</f>
        <v>9.77430247</v>
      </c>
      <c r="AI170" s="12">
        <f>AI98 * (Percentages!AI$18 - 0.5) * 10</f>
        <v>2.361853832</v>
      </c>
      <c r="AJ170" s="12">
        <f>AJ98 * (Percentages!AJ$18 - 0.5) * 10</f>
        <v>0.9531590414</v>
      </c>
      <c r="AK170" s="12">
        <f>AK98 * (Percentages!AK$18 - 0.5) * 10</f>
        <v>2.346683354</v>
      </c>
      <c r="AL170" s="12">
        <f>AL98 * (Percentages!AL$18 - 0.5) * 10</f>
        <v>20.97618188</v>
      </c>
      <c r="AM170" s="12">
        <f>AM98 * (Percentages!AM$18 - 0.5) * 10</f>
        <v>43.6746988</v>
      </c>
      <c r="AN170" s="12">
        <f>AN98 * (Percentages!AN$18 - 0.5) * 10</f>
        <v>2.123189701</v>
      </c>
      <c r="AO170" s="12">
        <f>AO98 * (Percentages!AO$18 - 0.5) * 10</f>
        <v>13.10160428</v>
      </c>
      <c r="AP170" s="12">
        <f>AP98 * (Percentages!AP$18 - 0.5) * 10</f>
        <v>0.7466063348</v>
      </c>
      <c r="AQ170" s="12">
        <f>AQ98 * (Percentages!AQ$18 - 0.5) * 10</f>
        <v>4.705882353</v>
      </c>
      <c r="AR170" s="12">
        <f>AR98 * (Percentages!AR$18 - 0.5) * 10</f>
        <v>29.18552036</v>
      </c>
      <c r="AS170" s="12">
        <f>AS98 * (Percentages!AS$18 - 0.5) * 10</f>
        <v>21.3963964</v>
      </c>
      <c r="AT170" s="12">
        <f>AT98 * (Percentages!AT$18 - 0.5) * 10</f>
        <v>25.6684492</v>
      </c>
      <c r="AU170" s="12">
        <f>AU98 * (Percentages!AU$18 - 0.5) * 10</f>
        <v>26.4087617</v>
      </c>
      <c r="AV170" s="12">
        <f>AV98 * (Percentages!AV$18 - 0.5) * 10</f>
        <v>62.42177722</v>
      </c>
      <c r="AW170" s="12">
        <f>AW98 * (Percentages!AW$18 - 0.5) * 10</f>
        <v>29.32263815</v>
      </c>
      <c r="AX170" s="12">
        <f>AX98 * (Percentages!AX$18 - 0.5) * 10</f>
        <v>10.22238164</v>
      </c>
      <c r="AY170" s="12">
        <f>AY98 * (Percentages!AY$18 - 0.5) * 10</f>
        <v>9.316770186</v>
      </c>
      <c r="AZ170" s="12">
        <f>AZ98 * (Percentages!AZ$18 - 0.5) * 10</f>
        <v>2.421090387</v>
      </c>
      <c r="BA170" s="12">
        <f>BA98 * (Percentages!BA$18 - 0.5) * 10</f>
        <v>17.26052959</v>
      </c>
      <c r="BB170" s="12">
        <f>BB98 * (Percentages!BB$18 - 0.5) * 10</f>
        <v>13.28844791</v>
      </c>
    </row>
    <row r="171">
      <c r="A171" s="2" t="s">
        <v>66</v>
      </c>
      <c r="B171" s="8">
        <f>B99 * (Percentages!B$17 - 0.5) * 10</f>
        <v>95.41723666</v>
      </c>
      <c r="C171" s="8">
        <f>C99 * (Percentages!C$17 - 0.5) * 10</f>
        <v>61.29095934</v>
      </c>
      <c r="D171" s="5">
        <v>0.0</v>
      </c>
      <c r="E171" s="8">
        <f>E99 * (Percentages!E$17 - 0.5) * 10</f>
        <v>144.549137</v>
      </c>
      <c r="F171" s="8">
        <f>F99 * (Percentages!F$17 - 0.5) * 10</f>
        <v>142.6558647</v>
      </c>
      <c r="G171" s="8">
        <f>G99 * (Percentages!G$17 - 0.5) * 10</f>
        <v>11.69383416</v>
      </c>
      <c r="H171" s="8">
        <f>H99 * (Percentages!H$17 - 0.5) * 10</f>
        <v>87.41830065</v>
      </c>
      <c r="I171" s="8">
        <f>I99 * (Percentages!I$17 - 0.5) * 10</f>
        <v>0</v>
      </c>
      <c r="J171" s="8">
        <f>J99 * (Percentages!J$17 - 0.5) * 10</f>
        <v>20.67316288</v>
      </c>
      <c r="K171" s="8">
        <f>K99 * (Percentages!K$17 - 0.5) * 10</f>
        <v>22.3900371</v>
      </c>
      <c r="L171" s="8">
        <f>L99 * (Percentages!L$17 - 0.5) * 10</f>
        <v>15.15151515</v>
      </c>
      <c r="M171" s="8">
        <f>M99 * (Percentages!M$17 - 0.5) * 10</f>
        <v>15.50318923</v>
      </c>
      <c r="N171" s="8">
        <f>N99 * (Percentages!N$17 - 0.5) * 10</f>
        <v>2.332503999</v>
      </c>
      <c r="O171" s="8">
        <f>O99 * (Percentages!O$17 - 0.5) * 10</f>
        <v>23.25119237</v>
      </c>
      <c r="P171" s="8">
        <f>P99 * (Percentages!P$17 - 0.5) * 10</f>
        <v>6.13869401</v>
      </c>
      <c r="Q171" s="8">
        <f>Q99 * (Percentages!Q$17 - 0.5) * 10</f>
        <v>19.99289142</v>
      </c>
      <c r="R171" s="8">
        <f>R99 * (Percentages!R$17 - 0.5) * 10</f>
        <v>36.36363636</v>
      </c>
      <c r="S171" s="8">
        <f>S99 * (Percentages!S$17 - 0.5) * 10</f>
        <v>35.06097561</v>
      </c>
      <c r="T171" s="8">
        <f>T99 * (Percentages!T$17 - 0.5) * 10</f>
        <v>12.66216456</v>
      </c>
      <c r="U171" s="8">
        <f>U99 * (Percentages!U$17 - 0.5) * 10</f>
        <v>26.975821</v>
      </c>
      <c r="V171" s="8">
        <f>V99 * (Percentages!V$17 - 0.5) * 10</f>
        <v>82.50631541</v>
      </c>
      <c r="W171" s="8">
        <f>W99 * (Percentages!W$17 - 0.5) * 10</f>
        <v>38.27127181</v>
      </c>
      <c r="X171" s="8">
        <f>X99 * (Percentages!X$17 - 0.5) * 10</f>
        <v>4.751131222</v>
      </c>
      <c r="Y171" s="8">
        <f>Y99 * (Percentages!Y$17 - 0.5) * 10</f>
        <v>28.70304748</v>
      </c>
      <c r="Z171" s="8">
        <f>Z99 * (Percentages!Z$17 - 0.5) * 10</f>
        <v>14.6172927</v>
      </c>
      <c r="AA171" s="8">
        <f>AA99 * (Percentages!AA$17 - 0.5) * 10</f>
        <v>8.288770053</v>
      </c>
      <c r="AB171" s="8">
        <f>AB99 * (Percentages!AB$17 - 0.5) * 10</f>
        <v>0.8371040724</v>
      </c>
      <c r="AC171" s="8">
        <f>AC99 * (Percentages!AC$17 - 0.5) * 10</f>
        <v>3.461538462</v>
      </c>
      <c r="AD171" s="8">
        <f>AD99 * (Percentages!AD$17 - 0.5) * 10</f>
        <v>13.98852224</v>
      </c>
      <c r="AE171" s="8">
        <f>AE99 * (Percentages!AE$17 - 0.5) * 10</f>
        <v>8.46281909</v>
      </c>
      <c r="AF171" s="12">
        <f>AF99 * (Percentages!AF$18 - 0.5) * 10</f>
        <v>23.99380805</v>
      </c>
      <c r="AG171" s="11">
        <v>0.0</v>
      </c>
      <c r="AH171" s="12">
        <f>AH99 * (Percentages!AH$18 - 0.5) * 10</f>
        <v>56.2022392</v>
      </c>
      <c r="AI171" s="12">
        <f>AI99 * (Percentages!AI$18 - 0.5) * 10</f>
        <v>1.515151515</v>
      </c>
      <c r="AJ171" s="12">
        <f>AJ99 * (Percentages!AJ$18 - 0.5) * 10</f>
        <v>1.225490196</v>
      </c>
      <c r="AK171" s="12">
        <f>AK99 * (Percentages!AK$18 - 0.5) * 10</f>
        <v>4.693366708</v>
      </c>
      <c r="AL171" s="12">
        <f>AL99 * (Percentages!AL$18 - 0.5) * 10</f>
        <v>1.353302057</v>
      </c>
      <c r="AM171" s="12">
        <f>AM99 * (Percentages!AM$18 - 0.5) * 10</f>
        <v>15.06024096</v>
      </c>
      <c r="AN171" s="12">
        <f>AN99 * (Percentages!AN$18 - 0.5) * 10</f>
        <v>14.43768997</v>
      </c>
      <c r="AO171" s="12">
        <f>AO99 * (Percentages!AO$18 - 0.5) * 10</f>
        <v>34.62566845</v>
      </c>
      <c r="AP171" s="12">
        <f>AP99 * (Percentages!AP$18 - 0.5) * 10</f>
        <v>7.714932127</v>
      </c>
      <c r="AQ171" s="12">
        <f>AQ99 * (Percentages!AQ$18 - 0.5) * 10</f>
        <v>6.470588235</v>
      </c>
      <c r="AR171" s="12">
        <f>AR99 * (Percentages!AR$18 - 0.5) * 10</f>
        <v>46.69683258</v>
      </c>
      <c r="AS171" s="12">
        <f>AS99 * (Percentages!AS$18 - 0.5) * 10</f>
        <v>75.51669316</v>
      </c>
      <c r="AT171" s="12">
        <f>AT99 * (Percentages!AT$18 - 0.5) * 10</f>
        <v>5.347593583</v>
      </c>
      <c r="AU171" s="12">
        <f>AU99 * (Percentages!AU$18 - 0.5) * 10</f>
        <v>3.047164812</v>
      </c>
      <c r="AV171" s="12">
        <f>AV99 * (Percentages!AV$18 - 0.5) * 10</f>
        <v>49.68263901</v>
      </c>
      <c r="AW171" s="12">
        <f>AW99 * (Percentages!AW$18 - 0.5) * 10</f>
        <v>18.09269162</v>
      </c>
      <c r="AX171" s="12">
        <f>AX99 * (Percentages!AX$18 - 0.5) * 10</f>
        <v>6.456241033</v>
      </c>
      <c r="AY171" s="12">
        <f>AY99 * (Percentages!AY$18 - 0.5) * 10</f>
        <v>0.8220679576</v>
      </c>
      <c r="AZ171" s="12">
        <f>AZ99 * (Percentages!AZ$18 - 0.5) * 10</f>
        <v>0.5828550933</v>
      </c>
      <c r="BA171" s="12">
        <f>BA99 * (Percentages!BA$18 - 0.5) * 10</f>
        <v>13.97280967</v>
      </c>
      <c r="BB171" s="12">
        <f>BB99 * (Percentages!BB$18 - 0.5) * 10</f>
        <v>24.3621545</v>
      </c>
    </row>
    <row r="172">
      <c r="A172" s="2" t="s">
        <v>99</v>
      </c>
      <c r="B172" s="8">
        <f>B100 * (Percentages!B$17 - 0.5) * 10</f>
        <v>0</v>
      </c>
      <c r="C172" s="8">
        <f>C100 * (Percentages!C$17 - 0.5) * 10</f>
        <v>81.72127912</v>
      </c>
      <c r="D172" s="5">
        <v>0.0</v>
      </c>
      <c r="E172" s="8">
        <f>E100 * (Percentages!E$17 - 0.5) * 10</f>
        <v>29.49982388</v>
      </c>
      <c r="F172" s="8">
        <f>F100 * (Percentages!F$17 - 0.5) * 10</f>
        <v>38.04156393</v>
      </c>
      <c r="G172" s="8">
        <f>G100 * (Percentages!G$17 - 0.5) * 10</f>
        <v>36.54323175</v>
      </c>
      <c r="H172" s="8">
        <f>H100 * (Percentages!H$17 - 0.5) * 10</f>
        <v>55.62982769</v>
      </c>
      <c r="I172" s="8">
        <f>I100 * (Percentages!I$17 - 0.5) * 10</f>
        <v>0</v>
      </c>
      <c r="J172" s="8">
        <f>J100 * (Percentages!J$17 - 0.5) * 10</f>
        <v>7.442338638</v>
      </c>
      <c r="K172" s="8">
        <f>K100 * (Percentages!K$17 - 0.5) * 10</f>
        <v>1.722310546</v>
      </c>
      <c r="L172" s="8">
        <f>L100 * (Percentages!L$17 - 0.5) * 10</f>
        <v>36.36363636</v>
      </c>
      <c r="M172" s="8">
        <f>M100 * (Percentages!M$17 - 0.5) * 10</f>
        <v>13.73139617</v>
      </c>
      <c r="N172" s="8">
        <f>N100 * (Percentages!N$17 - 0.5) * 10</f>
        <v>1.732717256</v>
      </c>
      <c r="O172" s="8">
        <f>O100 * (Percentages!O$17 - 0.5) * 10</f>
        <v>39.61314255</v>
      </c>
      <c r="P172" s="8">
        <f>P100 * (Percentages!P$17 - 0.5) * 10</f>
        <v>2.630868861</v>
      </c>
      <c r="Q172" s="8">
        <f>Q100 * (Percentages!Q$17 - 0.5) * 10</f>
        <v>15.99431313</v>
      </c>
      <c r="R172" s="8">
        <f>R100 * (Percentages!R$17 - 0.5) * 10</f>
        <v>40.64171123</v>
      </c>
      <c r="S172" s="8">
        <f>S100 * (Percentages!S$17 - 0.5) * 10</f>
        <v>7.218436155</v>
      </c>
      <c r="T172" s="8">
        <f>T100 * (Percentages!T$17 - 0.5) * 10</f>
        <v>9.285587347</v>
      </c>
      <c r="U172" s="8">
        <f>U100 * (Percentages!U$17 - 0.5) * 10</f>
        <v>7.262721039</v>
      </c>
      <c r="V172" s="8">
        <f>V100 * (Percentages!V$17 - 0.5) * 10</f>
        <v>5.593648502</v>
      </c>
      <c r="W172" s="8">
        <f>W100 * (Percentages!W$17 - 0.5) * 10</f>
        <v>15.80769923</v>
      </c>
      <c r="X172" s="8">
        <f>X100 * (Percentages!X$17 - 0.5) * 10</f>
        <v>8.076923077</v>
      </c>
      <c r="Y172" s="8">
        <f>Y100 * (Percentages!Y$17 - 0.5) * 10</f>
        <v>19.13536499</v>
      </c>
      <c r="Z172" s="8">
        <f>Z100 * (Percentages!Z$17 - 0.5) * 10</f>
        <v>3.543586109</v>
      </c>
      <c r="AA172" s="8">
        <f>AA100 * (Percentages!AA$17 - 0.5) * 10</f>
        <v>5.080213904</v>
      </c>
      <c r="AB172" s="8">
        <f>AB100 * (Percentages!AB$17 - 0.5) * 10</f>
        <v>0.2036199095</v>
      </c>
      <c r="AC172" s="8">
        <f>AC100 * (Percentages!AC$17 - 0.5) * 10</f>
        <v>24.61538462</v>
      </c>
      <c r="AD172" s="8">
        <f>AD100 * (Percentages!AD$17 - 0.5) * 10</f>
        <v>0.5380200861</v>
      </c>
      <c r="AE172" s="8">
        <f>AE100 * (Percentages!AE$17 - 0.5) * 10</f>
        <v>0</v>
      </c>
      <c r="AF172" s="12">
        <f>AF100 * (Percentages!AF$18 - 0.5) * 10</f>
        <v>23.99380805</v>
      </c>
      <c r="AG172" s="11">
        <v>0.0</v>
      </c>
      <c r="AH172" s="12">
        <f>AH100 * (Percentages!AH$18 - 0.5) * 10</f>
        <v>46.42793673</v>
      </c>
      <c r="AI172" s="12">
        <f>AI100 * (Percentages!AI$18 - 0.5) * 10</f>
        <v>2.584670232</v>
      </c>
      <c r="AJ172" s="12">
        <f>AJ100 * (Percentages!AJ$18 - 0.5) * 10</f>
        <v>0.1361655773</v>
      </c>
      <c r="AK172" s="12">
        <f>AK100 * (Percentages!AK$18 - 0.5) * 10</f>
        <v>0.3352404792</v>
      </c>
      <c r="AL172" s="12">
        <f>AL100 * (Percentages!AL$18 - 0.5) * 10</f>
        <v>23.682786</v>
      </c>
      <c r="AM172" s="12">
        <f>AM100 * (Percentages!AM$18 - 0.5) * 10</f>
        <v>7.530120482</v>
      </c>
      <c r="AN172" s="12">
        <f>AN100 * (Percentages!AN$18 - 0.5) * 10</f>
        <v>22.08117289</v>
      </c>
      <c r="AO172" s="12">
        <f>AO100 * (Percentages!AO$18 - 0.5) * 10</f>
        <v>22.45989305</v>
      </c>
      <c r="AP172" s="12">
        <f>AP100 * (Percentages!AP$18 - 0.5) * 10</f>
        <v>12.19457014</v>
      </c>
      <c r="AQ172" s="12">
        <f>AQ100 * (Percentages!AQ$18 - 0.5) * 10</f>
        <v>10</v>
      </c>
      <c r="AR172" s="12">
        <f>AR100 * (Percentages!AR$18 - 0.5) * 10</f>
        <v>39.88687783</v>
      </c>
      <c r="AS172" s="12">
        <f>AS100 * (Percentages!AS$18 - 0.5) * 10</f>
        <v>16.36195019</v>
      </c>
      <c r="AT172" s="12">
        <f>AT100 * (Percentages!AT$18 - 0.5) * 10</f>
        <v>6.417112299</v>
      </c>
      <c r="AU172" s="12">
        <f>AU100 * (Percentages!AU$18 - 0.5) * 10</f>
        <v>9.649355238</v>
      </c>
      <c r="AV172" s="12">
        <f>AV100 * (Percentages!AV$18 - 0.5) * 10</f>
        <v>50.95655283</v>
      </c>
      <c r="AW172" s="12">
        <f>AW100 * (Percentages!AW$18 - 0.5) * 10</f>
        <v>36.80926916</v>
      </c>
      <c r="AX172" s="12">
        <f>AX100 * (Percentages!AX$18 - 0.5) * 10</f>
        <v>34.9713056</v>
      </c>
      <c r="AY172" s="12">
        <f>AY100 * (Percentages!AY$18 - 0.5) * 10</f>
        <v>13.15308732</v>
      </c>
      <c r="AZ172" s="12">
        <f>AZ100 * (Percentages!AZ$18 - 0.5) * 10</f>
        <v>1.255380201</v>
      </c>
      <c r="BA172" s="12">
        <f>BA100 * (Percentages!BA$18 - 0.5) * 10</f>
        <v>0.8219299805</v>
      </c>
      <c r="BB172" s="12">
        <f>BB100 * (Percentages!BB$18 - 0.5) * 10</f>
        <v>48.724309</v>
      </c>
    </row>
    <row r="173">
      <c r="A173" s="2" t="s">
        <v>67</v>
      </c>
      <c r="B173" s="8">
        <f>B101 * (Percentages!B$17 - 0.5) * 10</f>
        <v>95.41723666</v>
      </c>
      <c r="C173" s="8">
        <f>C101 * (Percentages!C$17 - 0.5) * 10</f>
        <v>2.270035531</v>
      </c>
      <c r="D173" s="5">
        <v>0.0</v>
      </c>
      <c r="E173" s="8">
        <f>E101 * (Percentages!E$17 - 0.5) * 10</f>
        <v>106.199366</v>
      </c>
      <c r="F173" s="8">
        <f>F101 * (Percentages!F$17 - 0.5) * 10</f>
        <v>154.5438535</v>
      </c>
      <c r="G173" s="8">
        <f>G101 * (Percentages!G$17 - 0.5) * 10</f>
        <v>19.00248051</v>
      </c>
      <c r="H173" s="8">
        <f>H101 * (Percentages!H$17 - 0.5) * 10</f>
        <v>169.5385225</v>
      </c>
      <c r="I173" s="8">
        <f>I101 * (Percentages!I$17 - 0.5) * 10</f>
        <v>0</v>
      </c>
      <c r="J173" s="8">
        <f>J101 * (Percentages!J$17 - 0.5) * 10</f>
        <v>12.40389773</v>
      </c>
      <c r="K173" s="8">
        <f>K101 * (Percentages!K$17 - 0.5) * 10</f>
        <v>16.36195019</v>
      </c>
      <c r="L173" s="8">
        <f>L101 * (Percentages!L$17 - 0.5) * 10</f>
        <v>12.12121212</v>
      </c>
      <c r="M173" s="8">
        <f>M101 * (Percentages!M$17 - 0.5) * 10</f>
        <v>8.858965273</v>
      </c>
      <c r="N173" s="8">
        <f>N101 * (Percentages!N$17 - 0.5) * 10</f>
        <v>3.198862627</v>
      </c>
      <c r="O173" s="8">
        <f>O101 * (Percentages!O$17 - 0.5) * 10</f>
        <v>1.722310546</v>
      </c>
      <c r="P173" s="8">
        <f>P101 * (Percentages!P$17 - 0.5) * 10</f>
        <v>8.184925346</v>
      </c>
      <c r="Q173" s="8">
        <f>Q101 * (Percentages!Q$17 - 0.5) * 10</f>
        <v>64.9768971</v>
      </c>
      <c r="R173" s="8">
        <f>R101 * (Percentages!R$17 - 0.5) * 10</f>
        <v>42.06773619</v>
      </c>
      <c r="S173" s="8">
        <f>S101 * (Percentages!S$17 - 0.5) * 10</f>
        <v>13.40566714</v>
      </c>
      <c r="T173" s="8">
        <f>T101 * (Percentages!T$17 - 0.5) * 10</f>
        <v>23.63604052</v>
      </c>
      <c r="U173" s="8">
        <f>U101 * (Percentages!U$17 - 0.5) * 10</f>
        <v>30.08841573</v>
      </c>
      <c r="V173" s="8">
        <f>V101 * (Percentages!V$17 - 0.5) * 10</f>
        <v>51.74124865</v>
      </c>
      <c r="W173" s="8">
        <f>W101 * (Percentages!W$17 - 0.5) * 10</f>
        <v>0.8319841698</v>
      </c>
      <c r="X173" s="8">
        <f>X101 * (Percentages!X$17 - 0.5) * 10</f>
        <v>5.701357466</v>
      </c>
      <c r="Y173" s="8">
        <f>Y101 * (Percentages!Y$17 - 0.5) * 10</f>
        <v>4.783841247</v>
      </c>
      <c r="Z173" s="8">
        <f>Z101 * (Percentages!Z$17 - 0.5) * 10</f>
        <v>16.83203402</v>
      </c>
      <c r="AA173" s="8">
        <f>AA101 * (Percentages!AA$17 - 0.5) * 10</f>
        <v>6.417112299</v>
      </c>
      <c r="AB173" s="8">
        <f>AB101 * (Percentages!AB$17 - 0.5) * 10</f>
        <v>1.108597285</v>
      </c>
      <c r="AC173" s="8">
        <f>AC101 * (Percentages!AC$17 - 0.5) * 10</f>
        <v>14.61538462</v>
      </c>
      <c r="AD173" s="8">
        <f>AD101 * (Percentages!AD$17 - 0.5) * 10</f>
        <v>5.380200861</v>
      </c>
      <c r="AE173" s="8">
        <f>AE101 * (Percentages!AE$17 - 0.5) * 10</f>
        <v>7.491675916</v>
      </c>
      <c r="AF173" s="12">
        <f>AF101 * (Percentages!AF$18 - 0.5) * 10</f>
        <v>6.965944272</v>
      </c>
      <c r="AG173" s="11">
        <v>0.0</v>
      </c>
      <c r="AH173" s="12">
        <f>AH101 * (Percentages!AH$18 - 0.5) * 10</f>
        <v>10.99609028</v>
      </c>
      <c r="AI173" s="12">
        <f>AI101 * (Percentages!AI$18 - 0.5) * 10</f>
        <v>2.361853832</v>
      </c>
      <c r="AJ173" s="12">
        <f>AJ101 * (Percentages!AJ$18 - 0.5) * 10</f>
        <v>8.442265795</v>
      </c>
      <c r="AK173" s="12">
        <f>AK101 * (Percentages!AK$18 - 0.5) * 10</f>
        <v>22.12587163</v>
      </c>
      <c r="AL173" s="12">
        <f>AL101 * (Percentages!AL$18 - 0.5) * 10</f>
        <v>33.83255143</v>
      </c>
      <c r="AM173" s="12">
        <f>AM101 * (Percentages!AM$18 - 0.5) * 10</f>
        <v>27.86144578</v>
      </c>
      <c r="AN173" s="12">
        <f>AN101 * (Percentages!AN$18 - 0.5) * 10</f>
        <v>13.16377615</v>
      </c>
      <c r="AO173" s="12">
        <f>AO101 * (Percentages!AO$18 - 0.5) * 10</f>
        <v>30.88235294</v>
      </c>
      <c r="AP173" s="12">
        <f>AP101 * (Percentages!AP$18 - 0.5) * 10</f>
        <v>9.705882353</v>
      </c>
      <c r="AQ173" s="12">
        <f>AQ101 * (Percentages!AQ$18 - 0.5) * 10</f>
        <v>7.352941176</v>
      </c>
      <c r="AR173" s="12">
        <f>AR101 * (Percentages!AR$18 - 0.5) * 10</f>
        <v>26.26696833</v>
      </c>
      <c r="AS173" s="12">
        <f>AS101 * (Percentages!AS$18 - 0.5) * 10</f>
        <v>56.63751987</v>
      </c>
      <c r="AT173" s="12">
        <f>AT101 * (Percentages!AT$18 - 0.5) * 10</f>
        <v>20.32085561</v>
      </c>
      <c r="AU173" s="12">
        <f>AU101 * (Percentages!AU$18 - 0.5) * 10</f>
        <v>20.82229288</v>
      </c>
      <c r="AV173" s="12">
        <f>AV101 * (Percentages!AV$18 - 0.5) * 10</f>
        <v>38.21741463</v>
      </c>
      <c r="AW173" s="12">
        <f>AW101 * (Percentages!AW$18 - 0.5) * 10</f>
        <v>24.95543672</v>
      </c>
      <c r="AX173" s="12">
        <f>AX101 * (Percentages!AX$18 - 0.5) * 10</f>
        <v>11.29842181</v>
      </c>
      <c r="AY173" s="12">
        <f>AY101 * (Percentages!AY$18 - 0.5) * 10</f>
        <v>10.68688345</v>
      </c>
      <c r="AZ173" s="12">
        <f>AZ101 * (Percentages!AZ$18 - 0.5) * 10</f>
        <v>2.959110473</v>
      </c>
      <c r="BA173" s="12">
        <f>BA101 * (Percentages!BA$18 - 0.5) * 10</f>
        <v>46.85000889</v>
      </c>
      <c r="BB173" s="12">
        <f>BB101 * (Percentages!BB$18 - 0.5) * 10</f>
        <v>38.75797307</v>
      </c>
    </row>
    <row r="174">
      <c r="A174" s="2" t="s">
        <v>100</v>
      </c>
      <c r="B174" s="8">
        <f>B102 * (Percentages!B$17 - 0.5) * 10</f>
        <v>95.41723666</v>
      </c>
      <c r="C174" s="8">
        <f>C102 * (Percentages!C$17 - 0.5) * 10</f>
        <v>40.86063956</v>
      </c>
      <c r="D174" s="5">
        <v>0.0</v>
      </c>
      <c r="E174" s="8">
        <f>E102 * (Percentages!E$17 - 0.5) * 10</f>
        <v>103.2493836</v>
      </c>
      <c r="F174" s="8">
        <f>F102 * (Percentages!F$17 - 0.5) * 10</f>
        <v>106.9918986</v>
      </c>
      <c r="G174" s="8">
        <f>G102 * (Percentages!G$17 - 0.5) * 10</f>
        <v>19.00248051</v>
      </c>
      <c r="H174" s="8">
        <f>H102 * (Percentages!H$17 - 0.5) * 10</f>
        <v>135.1010101</v>
      </c>
      <c r="I174" s="8">
        <f>I102 * (Percentages!I$17 - 0.5) * 10</f>
        <v>0</v>
      </c>
      <c r="J174" s="8">
        <f>J102 * (Percentages!J$17 - 0.5) * 10</f>
        <v>18.19238334</v>
      </c>
      <c r="K174" s="8">
        <f>K102 * (Percentages!K$17 - 0.5) * 10</f>
        <v>13.77848437</v>
      </c>
      <c r="L174" s="8">
        <f>L102 * (Percentages!L$17 - 0.5) * 10</f>
        <v>21.21212121</v>
      </c>
      <c r="M174" s="8">
        <f>M102 * (Percentages!M$17 - 0.5) * 10</f>
        <v>18.16087881</v>
      </c>
      <c r="N174" s="8">
        <f>N102 * (Percentages!N$17 - 0.5) * 10</f>
        <v>3.132219655</v>
      </c>
      <c r="O174" s="8">
        <f>O102 * (Percentages!O$17 - 0.5) * 10</f>
        <v>19.80657128</v>
      </c>
      <c r="P174" s="8">
        <f>P102 * (Percentages!P$17 - 0.5) * 10</f>
        <v>3.507825148</v>
      </c>
      <c r="Q174" s="8">
        <f>Q102 * (Percentages!Q$17 - 0.5) * 10</f>
        <v>24.99111427</v>
      </c>
      <c r="R174" s="8">
        <f>R102 * (Percentages!R$17 - 0.5) * 10</f>
        <v>32.0855615</v>
      </c>
      <c r="S174" s="8">
        <f>S102 * (Percentages!S$17 - 0.5) * 10</f>
        <v>19.59289813</v>
      </c>
      <c r="T174" s="8">
        <f>T102 * (Percentages!T$17 - 0.5) * 10</f>
        <v>16.88288608</v>
      </c>
      <c r="U174" s="8">
        <f>U102 * (Percentages!U$17 - 0.5) * 10</f>
        <v>23.86322627</v>
      </c>
      <c r="V174" s="8">
        <f>V102 * (Percentages!V$17 - 0.5) * 10</f>
        <v>19.57776976</v>
      </c>
      <c r="W174" s="8">
        <f>W102 * (Percentages!W$17 - 0.5) * 10</f>
        <v>29.95143011</v>
      </c>
      <c r="X174" s="8">
        <f>X102 * (Percentages!X$17 - 0.5) * 10</f>
        <v>29.9321267</v>
      </c>
      <c r="Y174" s="8">
        <f>Y102 * (Percentages!Y$17 - 0.5) * 10</f>
        <v>15.14883062</v>
      </c>
      <c r="Z174" s="8">
        <f>Z102 * (Percentages!Z$17 - 0.5) * 10</f>
        <v>26.57689582</v>
      </c>
      <c r="AA174" s="8">
        <f>AA102 * (Percentages!AA$17 - 0.5) * 10</f>
        <v>11.76470588</v>
      </c>
      <c r="AB174" s="8">
        <f>AB102 * (Percentages!AB$17 - 0.5) * 10</f>
        <v>1.153846154</v>
      </c>
      <c r="AC174" s="8">
        <f>AC102 * (Percentages!AC$17 - 0.5) * 10</f>
        <v>13.46153846</v>
      </c>
      <c r="AD174" s="8">
        <f>AD102 * (Percentages!AD$17 - 0.5) * 10</f>
        <v>17.75466284</v>
      </c>
      <c r="AE174" s="8">
        <f>AE102 * (Percentages!AE$17 - 0.5) * 10</f>
        <v>4.023307436</v>
      </c>
      <c r="AF174" s="12">
        <f>AF102 * (Percentages!AF$18 - 0.5) * 10</f>
        <v>18.57585139</v>
      </c>
      <c r="AG174" s="11">
        <v>0.0</v>
      </c>
      <c r="AH174" s="12">
        <f>AH102 * (Percentages!AH$18 - 0.5) * 10</f>
        <v>37.87542207</v>
      </c>
      <c r="AI174" s="12">
        <f>AI102 * (Percentages!AI$18 - 0.5) * 10</f>
        <v>2.450980392</v>
      </c>
      <c r="AJ174" s="12">
        <f>AJ102 * (Percentages!AJ$18 - 0.5) * 10</f>
        <v>3.404139434</v>
      </c>
      <c r="AK174" s="12">
        <f>AK102 * (Percentages!AK$18 - 0.5) * 10</f>
        <v>10.39245485</v>
      </c>
      <c r="AL174" s="12">
        <f>AL102 * (Percentages!AL$18 - 0.5) * 10</f>
        <v>12.17971851</v>
      </c>
      <c r="AM174" s="12">
        <f>AM102 * (Percentages!AM$18 - 0.5) * 10</f>
        <v>19.57831325</v>
      </c>
      <c r="AN174" s="12">
        <f>AN102 * (Percentages!AN$18 - 0.5) * 10</f>
        <v>19.10870731</v>
      </c>
      <c r="AO174" s="12">
        <f>AO102 * (Percentages!AO$18 - 0.5) * 10</f>
        <v>59.89304813</v>
      </c>
      <c r="AP174" s="12">
        <f>AP102 * (Percentages!AP$18 - 0.5) * 10</f>
        <v>13.68778281</v>
      </c>
      <c r="AQ174" s="12">
        <f>AQ102 * (Percentages!AQ$18 - 0.5) * 10</f>
        <v>19.41176471</v>
      </c>
      <c r="AR174" s="12">
        <f>AR102 * (Percentages!AR$18 - 0.5) * 10</f>
        <v>15.56561086</v>
      </c>
      <c r="AS174" s="12">
        <f>AS102 * (Percentages!AS$18 - 0.5) * 10</f>
        <v>33.98251192</v>
      </c>
      <c r="AT174" s="12">
        <f>AT102 * (Percentages!AT$18 - 0.5) * 10</f>
        <v>13.90374332</v>
      </c>
      <c r="AU174" s="12">
        <f>AU102 * (Percentages!AU$18 - 0.5) * 10</f>
        <v>14.22010246</v>
      </c>
      <c r="AV174" s="12">
        <f>AV102 * (Percentages!AV$18 - 0.5) * 10</f>
        <v>47.13481137</v>
      </c>
      <c r="AW174" s="12">
        <f>AW102 * (Percentages!AW$18 - 0.5) * 10</f>
        <v>3.11942959</v>
      </c>
      <c r="AX174" s="12">
        <f>AX102 * (Percentages!AX$18 - 0.5) * 10</f>
        <v>8.070301291</v>
      </c>
      <c r="AY174" s="12">
        <f>AY102 * (Percentages!AY$18 - 0.5) * 10</f>
        <v>3.014249178</v>
      </c>
      <c r="AZ174" s="12">
        <f>AZ102 * (Percentages!AZ$18 - 0.5) * 10</f>
        <v>1.927905308</v>
      </c>
      <c r="BA174" s="12">
        <f>BA102 * (Percentages!BA$18 - 0.5) * 10</f>
        <v>28.76754932</v>
      </c>
      <c r="BB174" s="12">
        <f>BB102 * (Percentages!BB$18 - 0.5) * 10</f>
        <v>43.18745571</v>
      </c>
    </row>
    <row r="175">
      <c r="A175" s="2" t="s">
        <v>68</v>
      </c>
      <c r="B175" s="8">
        <f>B103 * (Percentages!B$17 - 0.5) * 10</f>
        <v>95.41723666</v>
      </c>
      <c r="C175" s="8">
        <f>C103 * (Percentages!C$17 - 0.5) * 10</f>
        <v>129.3920253</v>
      </c>
      <c r="D175" s="5">
        <v>0.0</v>
      </c>
      <c r="E175" s="8">
        <f>E103 * (Percentages!E$17 - 0.5) * 10</f>
        <v>159.299049</v>
      </c>
      <c r="F175" s="8">
        <f>F103 * (Percentages!F$17 - 0.5) * 10</f>
        <v>99.85910532</v>
      </c>
      <c r="G175" s="8">
        <f>G103 * (Percentages!G$17 - 0.5) * 10</f>
        <v>78.93338058</v>
      </c>
      <c r="H175" s="8">
        <f>H103 * (Percentages!H$17 - 0.5) * 10</f>
        <v>87.41830065</v>
      </c>
      <c r="I175" s="8">
        <f>I103 * (Percentages!I$17 - 0.5) * 10</f>
        <v>0</v>
      </c>
      <c r="J175" s="8">
        <f>J103 * (Percentages!J$17 - 0.5) * 10</f>
        <v>52.09637046</v>
      </c>
      <c r="K175" s="8">
        <f>K103 * (Percentages!K$17 - 0.5) * 10</f>
        <v>47.36354001</v>
      </c>
      <c r="L175" s="8">
        <f>L103 * (Percentages!L$17 - 0.5) * 10</f>
        <v>46.21212121</v>
      </c>
      <c r="M175" s="8">
        <f>M103 * (Percentages!M$17 - 0.5) * 10</f>
        <v>22.14741318</v>
      </c>
      <c r="N175" s="8">
        <f>N103 * (Percentages!N$17 - 0.5) * 10</f>
        <v>1.732717256</v>
      </c>
      <c r="O175" s="8">
        <f>O103 * (Percentages!O$17 - 0.5) * 10</f>
        <v>55.97509274</v>
      </c>
      <c r="P175" s="8">
        <f>P103 * (Percentages!P$17 - 0.5) * 10</f>
        <v>15.78521317</v>
      </c>
      <c r="Q175" s="8">
        <f>Q103 * (Percentages!Q$17 - 0.5) * 10</f>
        <v>29.98933712</v>
      </c>
      <c r="R175" s="8">
        <f>R103 * (Percentages!R$17 - 0.5) * 10</f>
        <v>21.39037433</v>
      </c>
      <c r="S175" s="8">
        <f>S103 * (Percentages!S$17 - 0.5) * 10</f>
        <v>13.40566714</v>
      </c>
      <c r="T175" s="8">
        <f>T103 * (Percentages!T$17 - 0.5) * 10</f>
        <v>2.532432913</v>
      </c>
      <c r="U175" s="8">
        <f>U103 * (Percentages!U$17 - 0.5) * 10</f>
        <v>2.075063154</v>
      </c>
      <c r="V175" s="8">
        <f>V103 * (Percentages!V$17 - 0.5) * 10</f>
        <v>89.49837604</v>
      </c>
      <c r="W175" s="8">
        <f>W103 * (Percentages!W$17 - 0.5) * 10</f>
        <v>54.07897104</v>
      </c>
      <c r="X175" s="8">
        <f>X103 * (Percentages!X$17 - 0.5) * 10</f>
        <v>8.552036199</v>
      </c>
      <c r="Y175" s="8">
        <f>Y103 * (Percentages!Y$17 - 0.5) * 10</f>
        <v>45.44649185</v>
      </c>
      <c r="Z175" s="8">
        <f>Z103 * (Percentages!Z$17 - 0.5) * 10</f>
        <v>15.94613749</v>
      </c>
      <c r="AA175" s="8">
        <f>AA103 * (Percentages!AA$17 - 0.5) * 10</f>
        <v>7.219251337</v>
      </c>
      <c r="AB175" s="8">
        <f>AB103 * (Percentages!AB$17 - 0.5) * 10</f>
        <v>0.9502262443</v>
      </c>
      <c r="AC175" s="8">
        <f>AC103 * (Percentages!AC$17 - 0.5) * 10</f>
        <v>4.615384615</v>
      </c>
      <c r="AD175" s="8">
        <f>AD103 * (Percentages!AD$17 - 0.5) * 10</f>
        <v>16.14060258</v>
      </c>
      <c r="AE175" s="8">
        <f>AE103 * (Percentages!AE$17 - 0.5) * 10</f>
        <v>6.520532741</v>
      </c>
      <c r="AF175" s="12">
        <f>AF103 * (Percentages!AF$18 - 0.5) * 10</f>
        <v>43.34365325</v>
      </c>
      <c r="AG175" s="11">
        <v>0.0</v>
      </c>
      <c r="AH175" s="12">
        <f>AH103 * (Percentages!AH$18 - 0.5) * 10</f>
        <v>25.65754398</v>
      </c>
      <c r="AI175" s="12">
        <f>AI103 * (Percentages!AI$18 - 0.5) * 10</f>
        <v>0.4010695187</v>
      </c>
      <c r="AJ175" s="12">
        <f>AJ103 * (Percentages!AJ$18 - 0.5) * 10</f>
        <v>8.033769063</v>
      </c>
      <c r="AK175" s="12">
        <f>AK103 * (Percentages!AK$18 - 0.5) * 10</f>
        <v>19.44394779</v>
      </c>
      <c r="AL175" s="12">
        <f>AL103 * (Percentages!AL$18 - 0.5) * 10</f>
        <v>34.50920245</v>
      </c>
      <c r="AM175" s="12">
        <f>AM103 * (Percentages!AM$18 - 0.5) * 10</f>
        <v>29.36746988</v>
      </c>
      <c r="AN175" s="12">
        <f>AN103 * (Percentages!AN$18 - 0.5) * 10</f>
        <v>5.520293224</v>
      </c>
      <c r="AO175" s="12">
        <f>AO103 * (Percentages!AO$18 - 0.5) * 10</f>
        <v>8.422459893</v>
      </c>
      <c r="AP175" s="12">
        <f>AP103 * (Percentages!AP$18 - 0.5) * 10</f>
        <v>5.7239819</v>
      </c>
      <c r="AQ175" s="12">
        <f>AQ103 * (Percentages!AQ$18 - 0.5) * 10</f>
        <v>3.823529412</v>
      </c>
      <c r="AR175" s="12">
        <f>AR103 * (Percentages!AR$18 - 0.5) * 10</f>
        <v>9.728506787</v>
      </c>
      <c r="AS175" s="12">
        <f>AS103 * (Percentages!AS$18 - 0.5) * 10</f>
        <v>7.551669316</v>
      </c>
      <c r="AT175" s="12">
        <f>AT103 * (Percentages!AT$18 - 0.5) * 10</f>
        <v>22.45989305</v>
      </c>
      <c r="AU175" s="12">
        <f>AU103 * (Percentages!AU$18 - 0.5) * 10</f>
        <v>19.29871048</v>
      </c>
      <c r="AV175" s="12">
        <f>AV103 * (Percentages!AV$18 - 0.5) * 10</f>
        <v>15.28696585</v>
      </c>
      <c r="AW175" s="12">
        <f>AW103 * (Percentages!AW$18 - 0.5) * 10</f>
        <v>3.743315508</v>
      </c>
      <c r="AX175" s="12">
        <f>AX103 * (Percentages!AX$18 - 0.5) * 10</f>
        <v>0.5380200861</v>
      </c>
      <c r="AY175" s="12">
        <f>AY103 * (Percentages!AY$18 - 0.5) * 10</f>
        <v>12.60504202</v>
      </c>
      <c r="AZ175" s="12">
        <f>AZ103 * (Percentages!AZ$18 - 0.5) * 10</f>
        <v>0.1793400287</v>
      </c>
      <c r="BA175" s="12">
        <f>BA103 * (Percentages!BA$18 - 0.5) * 10</f>
        <v>51.78158877</v>
      </c>
      <c r="BB175" s="12">
        <f>BB103 * (Percentages!BB$18 - 0.5) * 10</f>
        <v>17.71793055</v>
      </c>
    </row>
    <row r="176">
      <c r="A176" s="2" t="s">
        <v>101</v>
      </c>
      <c r="B176" s="8">
        <f>B104 * (Percentages!B$17 - 0.5) * 10</f>
        <v>0</v>
      </c>
      <c r="C176" s="8">
        <f>C104 * (Percentages!C$17 - 0.5) * 10</f>
        <v>61.29095934</v>
      </c>
      <c r="D176" s="5">
        <v>0.0</v>
      </c>
      <c r="E176" s="8">
        <f>E104 * (Percentages!E$17 - 0.5) * 10</f>
        <v>23.59985911</v>
      </c>
      <c r="F176" s="8">
        <f>F104 * (Percentages!F$17 - 0.5) * 10</f>
        <v>21.39837971</v>
      </c>
      <c r="G176" s="8">
        <f>G104 * (Percentages!G$17 - 0.5) * 10</f>
        <v>52.62225372</v>
      </c>
      <c r="H176" s="8">
        <f>H104 * (Percentages!H$17 - 0.5) * 10</f>
        <v>0</v>
      </c>
      <c r="I176" s="8">
        <f>I104 * (Percentages!I$17 - 0.5) * 10</f>
        <v>0</v>
      </c>
      <c r="J176" s="8">
        <f>J104 * (Percentages!J$17 - 0.5) * 10</f>
        <v>23.15394243</v>
      </c>
      <c r="K176" s="8">
        <f>K104 * (Percentages!K$17 - 0.5) * 10</f>
        <v>8.611552729</v>
      </c>
      <c r="L176" s="8">
        <f>L104 * (Percentages!L$17 - 0.5) * 10</f>
        <v>39.39393939</v>
      </c>
      <c r="M176" s="8">
        <f>M104 * (Percentages!M$17 - 0.5) * 10</f>
        <v>6.201275691</v>
      </c>
      <c r="N176" s="8">
        <f>N104 * (Percentages!N$17 - 0.5) * 10</f>
        <v>0.1999289142</v>
      </c>
      <c r="O176" s="8">
        <f>O104 * (Percentages!O$17 - 0.5) * 10</f>
        <v>52.53047165</v>
      </c>
      <c r="P176" s="8">
        <f>P104 * (Percentages!P$17 - 0.5) * 10</f>
        <v>15.20057564</v>
      </c>
      <c r="Q176" s="8">
        <f>Q104 * (Percentages!Q$17 - 0.5) * 10</f>
        <v>40.9854274</v>
      </c>
      <c r="R176" s="8">
        <f>R104 * (Percentages!R$17 - 0.5) * 10</f>
        <v>8.556149733</v>
      </c>
      <c r="S176" s="8">
        <f>S104 * (Percentages!S$17 - 0.5) * 10</f>
        <v>2.06241033</v>
      </c>
      <c r="T176" s="8">
        <f>T104 * (Percentages!T$17 - 0.5) * 10</f>
        <v>9.285587347</v>
      </c>
      <c r="U176" s="8">
        <f>U104 * (Percentages!U$17 - 0.5) * 10</f>
        <v>1.037531577</v>
      </c>
      <c r="V176" s="8">
        <f>V104 * (Percentages!V$17 - 0.5) * 10</f>
        <v>23.77300613</v>
      </c>
      <c r="W176" s="8">
        <f>W104 * (Percentages!W$17 - 0.5) * 10</f>
        <v>10.81579421</v>
      </c>
      <c r="X176" s="8">
        <f>X104 * (Percentages!X$17 - 0.5) * 10</f>
        <v>5.701357466</v>
      </c>
      <c r="Y176" s="8">
        <f>Y104 * (Percentages!Y$17 - 0.5) * 10</f>
        <v>15.94613749</v>
      </c>
      <c r="Z176" s="8">
        <f>Z104 * (Percentages!Z$17 - 0.5) * 10</f>
        <v>7.087172218</v>
      </c>
      <c r="AA176" s="8">
        <f>AA104 * (Percentages!AA$17 - 0.5) * 10</f>
        <v>4.545454545</v>
      </c>
      <c r="AB176" s="8">
        <f>AB104 * (Percentages!AB$17 - 0.5) * 10</f>
        <v>0.520361991</v>
      </c>
      <c r="AC176" s="8">
        <f>AC104 * (Percentages!AC$17 - 0.5) * 10</f>
        <v>16.92307692</v>
      </c>
      <c r="AD176" s="8">
        <f>AD104 * (Percentages!AD$17 - 0.5) * 10</f>
        <v>0.269010043</v>
      </c>
      <c r="AE176" s="8">
        <f>AE104 * (Percentages!AE$17 - 0.5) * 10</f>
        <v>1.942286349</v>
      </c>
      <c r="AF176" s="12">
        <f>AF104 * (Percentages!AF$18 - 0.5) * 10</f>
        <v>18.57585139</v>
      </c>
      <c r="AG176" s="11">
        <v>0.0</v>
      </c>
      <c r="AH176" s="12">
        <f>AH104 * (Percentages!AH$18 - 0.5) * 10</f>
        <v>21.99218056</v>
      </c>
      <c r="AI176" s="12">
        <f>AI104 * (Percentages!AI$18 - 0.5) * 10</f>
        <v>0.7130124777</v>
      </c>
      <c r="AJ176" s="12">
        <f>AJ104 * (Percentages!AJ$18 - 0.5) * 10</f>
        <v>8.578431373</v>
      </c>
      <c r="AK176" s="12">
        <f>AK104 * (Percentages!AK$18 - 0.5) * 10</f>
        <v>20.44966923</v>
      </c>
      <c r="AL176" s="12">
        <f>AL104 * (Percentages!AL$18 - 0.5) * 10</f>
        <v>43.98231685</v>
      </c>
      <c r="AM176" s="12">
        <f>AM104 * (Percentages!AM$18 - 0.5) * 10</f>
        <v>44.42771084</v>
      </c>
      <c r="AN176" s="12">
        <f>AN104 * (Percentages!AN$18 - 0.5) * 10</f>
        <v>11.88986233</v>
      </c>
      <c r="AO176" s="12">
        <f>AO104 * (Percentages!AO$18 - 0.5) * 10</f>
        <v>8.422459893</v>
      </c>
      <c r="AP176" s="12">
        <f>AP104 * (Percentages!AP$18 - 0.5) * 10</f>
        <v>9.705882353</v>
      </c>
      <c r="AQ176" s="12">
        <f>AQ104 * (Percentages!AQ$18 - 0.5) * 10</f>
        <v>4.117647059</v>
      </c>
      <c r="AR176" s="12">
        <f>AR104 * (Percentages!AR$18 - 0.5) * 10</f>
        <v>22.37556561</v>
      </c>
      <c r="AS176" s="12">
        <f>AS104 * (Percentages!AS$18 - 0.5) * 10</f>
        <v>5.034446211</v>
      </c>
      <c r="AT176" s="12">
        <f>AT104 * (Percentages!AT$18 - 0.5) * 10</f>
        <v>29.94652406</v>
      </c>
      <c r="AU176" s="12">
        <f>AU104 * (Percentages!AU$18 - 0.5) * 10</f>
        <v>29.96378732</v>
      </c>
      <c r="AV176" s="12">
        <f>AV104 * (Percentages!AV$18 - 0.5) * 10</f>
        <v>8.917396746</v>
      </c>
      <c r="AW176" s="12">
        <f>AW104 * (Percentages!AW$18 - 0.5) * 10</f>
        <v>25.57932264</v>
      </c>
      <c r="AX176" s="12">
        <f>AX104 * (Percentages!AX$18 - 0.5) * 10</f>
        <v>27.97704448</v>
      </c>
      <c r="AY176" s="12">
        <f>AY104 * (Percentages!AY$18 - 0.5) * 10</f>
        <v>16.44135915</v>
      </c>
      <c r="AZ176" s="12">
        <f>AZ104 * (Percentages!AZ$18 - 0.5) * 10</f>
        <v>2.510760402</v>
      </c>
      <c r="BA176" s="12">
        <f>BA104 * (Percentages!BA$18 - 0.5) * 10</f>
        <v>50.95965879</v>
      </c>
      <c r="BB176" s="12">
        <f>BB104 * (Percentages!BB$18 - 0.5) * 10</f>
        <v>48.724309</v>
      </c>
    </row>
    <row r="177">
      <c r="A177" s="2" t="s">
        <v>69</v>
      </c>
      <c r="B177" s="8">
        <f>B105 * (Percentages!B$17 - 0.5) * 10</f>
        <v>0</v>
      </c>
      <c r="C177" s="8">
        <f>C105 * (Percentages!C$17 - 0.5) * 10</f>
        <v>147.5523095</v>
      </c>
      <c r="D177" s="5">
        <v>0.0</v>
      </c>
      <c r="E177" s="8">
        <f>E105 * (Percentages!E$17 - 0.5) * 10</f>
        <v>197.64882</v>
      </c>
      <c r="F177" s="8">
        <f>F105 * (Percentages!F$17 - 0.5) * 10</f>
        <v>57.0623459</v>
      </c>
      <c r="G177" s="8">
        <f>G105 * (Percentages!G$17 - 0.5) * 10</f>
        <v>93.55067328</v>
      </c>
      <c r="H177" s="8">
        <f>H105 * (Percentages!H$17 - 0.5) * 10</f>
        <v>105.9615765</v>
      </c>
      <c r="I177" s="8">
        <f>I105 * (Percentages!I$17 - 0.5) * 10</f>
        <v>0</v>
      </c>
      <c r="J177" s="8">
        <f>J105 * (Percentages!J$17 - 0.5) * 10</f>
        <v>38.0386197</v>
      </c>
      <c r="K177" s="8">
        <f>K105 * (Percentages!K$17 - 0.5) * 10</f>
        <v>35.30736619</v>
      </c>
      <c r="L177" s="8">
        <f>L105 * (Percentages!L$17 - 0.5) * 10</f>
        <v>33.33333333</v>
      </c>
      <c r="M177" s="8">
        <f>M105 * (Percentages!M$17 - 0.5) * 10</f>
        <v>19.4897236</v>
      </c>
      <c r="N177" s="8">
        <f>N105 * (Percentages!N$17 - 0.5) * 10</f>
        <v>2.599075884</v>
      </c>
      <c r="O177" s="8">
        <f>O105 * (Percentages!O$17 - 0.5) * 10</f>
        <v>41.3354531</v>
      </c>
      <c r="P177" s="8">
        <f>P105 * (Percentages!P$17 - 0.5) * 10</f>
        <v>9.93883792</v>
      </c>
      <c r="Q177" s="8">
        <f>Q105 * (Percentages!Q$17 - 0.5) * 10</f>
        <v>29.98933712</v>
      </c>
      <c r="R177" s="8">
        <f>R105 * (Percentages!R$17 - 0.5) * 10</f>
        <v>21.39037433</v>
      </c>
      <c r="S177" s="8">
        <f>S105 * (Percentages!S$17 - 0.5) * 10</f>
        <v>62.90351506</v>
      </c>
      <c r="T177" s="8">
        <f>T105 * (Percentages!T$17 - 0.5) * 10</f>
        <v>19.415319</v>
      </c>
      <c r="U177" s="8">
        <f>U105 * (Percentages!U$17 - 0.5) * 10</f>
        <v>60.17683147</v>
      </c>
      <c r="V177" s="8">
        <f>V105 * (Percentages!V$17 - 0.5) * 10</f>
        <v>55.93648502</v>
      </c>
      <c r="W177" s="8">
        <f>W105 * (Percentages!W$17 - 0.5) * 10</f>
        <v>45.75912934</v>
      </c>
      <c r="X177" s="8">
        <f>X105 * (Percentages!X$17 - 0.5) * 10</f>
        <v>27.55656109</v>
      </c>
      <c r="Y177" s="8">
        <f>Y105 * (Percentages!Y$17 - 0.5) * 10</f>
        <v>25.51381999</v>
      </c>
      <c r="Z177" s="8">
        <f>Z105 * (Percentages!Z$17 - 0.5) * 10</f>
        <v>0.4429482636</v>
      </c>
      <c r="AA177" s="8">
        <f>AA105 * (Percentages!AA$17 - 0.5) * 10</f>
        <v>0.2673796791</v>
      </c>
      <c r="AB177" s="8">
        <f>AB105 * (Percentages!AB$17 - 0.5) * 10</f>
        <v>1.244343891</v>
      </c>
      <c r="AC177" s="8">
        <f>AC105 * (Percentages!AC$17 - 0.5) * 10</f>
        <v>2.692307692</v>
      </c>
      <c r="AD177" s="8">
        <f>AD105 * (Percentages!AD$17 - 0.5) * 10</f>
        <v>10.76040172</v>
      </c>
      <c r="AE177" s="8">
        <f>AE105 * (Percentages!AE$17 - 0.5) * 10</f>
        <v>1.248612653</v>
      </c>
      <c r="AF177" s="12">
        <f>AF105 * (Percentages!AF$18 - 0.5) * 10</f>
        <v>50.30959752</v>
      </c>
      <c r="AG177" s="11">
        <v>0.0</v>
      </c>
      <c r="AH177" s="12">
        <f>AH105 * (Percentages!AH$18 - 0.5) * 10</f>
        <v>81.85978319</v>
      </c>
      <c r="AI177" s="12">
        <f>AI105 * (Percentages!AI$18 - 0.5) * 10</f>
        <v>1.158645276</v>
      </c>
      <c r="AJ177" s="12">
        <f>AJ105 * (Percentages!AJ$18 - 0.5) * 10</f>
        <v>7.897603486</v>
      </c>
      <c r="AK177" s="12">
        <f>AK105 * (Percentages!AK$18 - 0.5) * 10</f>
        <v>18.43822635</v>
      </c>
      <c r="AL177" s="12">
        <f>AL105 * (Percentages!AL$18 - 0.5) * 10</f>
        <v>40.59906171</v>
      </c>
      <c r="AM177" s="12">
        <f>AM105 * (Percentages!AM$18 - 0.5) * 10</f>
        <v>27.86144578</v>
      </c>
      <c r="AN177" s="12">
        <f>AN105 * (Percentages!AN$18 - 0.5) * 10</f>
        <v>28.450742</v>
      </c>
      <c r="AO177" s="12">
        <f>AO105 * (Percentages!AO$18 - 0.5) * 10</f>
        <v>62.70053476</v>
      </c>
      <c r="AP177" s="12">
        <f>AP105 * (Percentages!AP$18 - 0.5) * 10</f>
        <v>16.67420814</v>
      </c>
      <c r="AQ177" s="12">
        <f>AQ105 * (Percentages!AQ$18 - 0.5) * 10</f>
        <v>19.11764706</v>
      </c>
      <c r="AR177" s="12">
        <f>AR105 * (Percentages!AR$18 - 0.5) * 10</f>
        <v>46.69683258</v>
      </c>
      <c r="AS177" s="12">
        <f>AS105 * (Percentages!AS$18 - 0.5) * 10</f>
        <v>83.06836248</v>
      </c>
      <c r="AT177" s="12">
        <f>AT105 * (Percentages!AT$18 - 0.5) * 10</f>
        <v>16.04278075</v>
      </c>
      <c r="AU177" s="12">
        <f>AU105 * (Percentages!AU$18 - 0.5) * 10</f>
        <v>12.18865925</v>
      </c>
      <c r="AV177" s="12">
        <f>AV105 * (Percentages!AV$18 - 0.5) * 10</f>
        <v>76.43482925</v>
      </c>
      <c r="AW177" s="12">
        <f>AW105 * (Percentages!AW$18 - 0.5) * 10</f>
        <v>33.68983957</v>
      </c>
      <c r="AX177" s="12">
        <f>AX105 * (Percentages!AX$18 - 0.5) * 10</f>
        <v>33.35724534</v>
      </c>
      <c r="AY177" s="12">
        <f>AY105 * (Percentages!AY$18 - 0.5) * 10</f>
        <v>13.15308732</v>
      </c>
      <c r="AZ177" s="12">
        <f>AZ105 * (Percentages!AZ$18 - 0.5) * 10</f>
        <v>0.8967001435</v>
      </c>
      <c r="BA177" s="12">
        <f>BA105 * (Percentages!BA$18 - 0.5) * 10</f>
        <v>45.20614892</v>
      </c>
      <c r="BB177" s="12">
        <f>BB105 * (Percentages!BB$18 - 0.5) * 10</f>
        <v>74.19383416</v>
      </c>
    </row>
    <row r="178">
      <c r="A178" s="2" t="s">
        <v>102</v>
      </c>
      <c r="B178" s="8">
        <f>B106 * (Percentages!B$17 - 0.5) * 10</f>
        <v>0</v>
      </c>
      <c r="C178" s="8">
        <f>C106 * (Percentages!C$17 - 0.5) * 10</f>
        <v>40.86063956</v>
      </c>
      <c r="D178" s="5">
        <v>0.0</v>
      </c>
      <c r="E178" s="8">
        <f>E106 * (Percentages!E$17 - 0.5) * 10</f>
        <v>17.69989433</v>
      </c>
      <c r="F178" s="8">
        <f>F106 * (Percentages!F$17 - 0.5) * 10</f>
        <v>23.77597746</v>
      </c>
      <c r="G178" s="8">
        <f>G106 * (Percentages!G$17 - 0.5) * 10</f>
        <v>13.15556343</v>
      </c>
      <c r="H178" s="8">
        <f>H106 * (Percentages!H$17 - 0.5) * 10</f>
        <v>0</v>
      </c>
      <c r="I178" s="8">
        <f>I106 * (Percentages!I$17 - 0.5) * 10</f>
        <v>0</v>
      </c>
      <c r="J178" s="8">
        <f>J106 * (Percentages!J$17 - 0.5) * 10</f>
        <v>4.134632576</v>
      </c>
      <c r="K178" s="8">
        <f>K106 * (Percentages!K$17 - 0.5) * 10</f>
        <v>11.19501855</v>
      </c>
      <c r="L178" s="8">
        <f>L106 * (Percentages!L$17 - 0.5) * 10</f>
        <v>3.03030303</v>
      </c>
      <c r="M178" s="8">
        <f>M106 * (Percentages!M$17 - 0.5) * 10</f>
        <v>0</v>
      </c>
      <c r="N178" s="8">
        <f>N106 * (Percentages!N$17 - 0.5) * 10</f>
        <v>0</v>
      </c>
      <c r="O178" s="8">
        <f>O106 * (Percentages!O$17 - 0.5) * 10</f>
        <v>0</v>
      </c>
      <c r="P178" s="8">
        <f>P106 * (Percentages!P$17 - 0.5) * 10</f>
        <v>13.73898183</v>
      </c>
      <c r="Q178" s="8">
        <f>Q106 * (Percentages!Q$17 - 0.5) * 10</f>
        <v>33.98791541</v>
      </c>
      <c r="R178" s="8">
        <f>R106 * (Percentages!R$17 - 0.5) * 10</f>
        <v>6.417112299</v>
      </c>
      <c r="S178" s="8">
        <f>S106 * (Percentages!S$17 - 0.5) * 10</f>
        <v>0</v>
      </c>
      <c r="T178" s="8">
        <f>T106 * (Percentages!T$17 - 0.5) * 10</f>
        <v>0</v>
      </c>
      <c r="U178" s="8">
        <f>U106 * (Percentages!U$17 - 0.5) * 10</f>
        <v>5.187657885</v>
      </c>
      <c r="V178" s="8">
        <f>V106 * (Percentages!V$17 - 0.5) * 10</f>
        <v>23.77300613</v>
      </c>
      <c r="W178" s="8">
        <f>W106 * (Percentages!W$17 - 0.5) * 10</f>
        <v>54.07897104</v>
      </c>
      <c r="X178" s="8">
        <f>X106 * (Percentages!X$17 - 0.5) * 10</f>
        <v>3.325791855</v>
      </c>
      <c r="Y178" s="8">
        <f>Y106 * (Percentages!Y$17 - 0.5) * 10</f>
        <v>2.391920624</v>
      </c>
      <c r="Z178" s="8">
        <f>Z106 * (Percentages!Z$17 - 0.5) * 10</f>
        <v>0.8858965273</v>
      </c>
      <c r="AA178" s="8">
        <f>AA106 * (Percentages!AA$17 - 0.5) * 10</f>
        <v>1.604278075</v>
      </c>
      <c r="AB178" s="8">
        <f>AB106 * (Percentages!AB$17 - 0.5) * 10</f>
        <v>0.520361991</v>
      </c>
      <c r="AC178" s="8">
        <f>AC106 * (Percentages!AC$17 - 0.5) * 10</f>
        <v>6.153846154</v>
      </c>
      <c r="AD178" s="8">
        <f>AD106 * (Percentages!AD$17 - 0.5) * 10</f>
        <v>5.380200861</v>
      </c>
      <c r="AE178" s="8">
        <f>AE106 * (Percentages!AE$17 - 0.5) * 10</f>
        <v>1.109877913</v>
      </c>
      <c r="AF178" s="12">
        <f>AF106 * (Percentages!AF$18 - 0.5) * 10</f>
        <v>6.965944272</v>
      </c>
      <c r="AG178" s="11">
        <v>0.0</v>
      </c>
      <c r="AH178" s="12">
        <f>AH106 * (Percentages!AH$18 - 0.5) * 10</f>
        <v>34.21005865</v>
      </c>
      <c r="AI178" s="12">
        <f>AI106 * (Percentages!AI$18 - 0.5) * 10</f>
        <v>0.9803921569</v>
      </c>
      <c r="AJ178" s="12">
        <f>AJ106 * (Percentages!AJ$18 - 0.5) * 10</f>
        <v>8.71459695</v>
      </c>
      <c r="AK178" s="12">
        <f>AK106 * (Percentages!AK$18 - 0.5) * 10</f>
        <v>20.44966923</v>
      </c>
      <c r="AL178" s="12">
        <f>AL106 * (Percentages!AL$18 - 0.5) * 10</f>
        <v>27.74269217</v>
      </c>
      <c r="AM178" s="12">
        <f>AM106 * (Percentages!AM$18 - 0.5) * 10</f>
        <v>0</v>
      </c>
      <c r="AN178" s="12">
        <f>AN106 * (Percentages!AN$18 - 0.5) * 10</f>
        <v>23.77972466</v>
      </c>
      <c r="AO178" s="12">
        <f>AO106 * (Percentages!AO$18 - 0.5) * 10</f>
        <v>17.78074866</v>
      </c>
      <c r="AP178" s="12">
        <f>AP106 * (Percentages!AP$18 - 0.5) * 10</f>
        <v>14.68325792</v>
      </c>
      <c r="AQ178" s="12">
        <f>AQ106 * (Percentages!AQ$18 - 0.5) * 10</f>
        <v>18.82352941</v>
      </c>
      <c r="AR178" s="12">
        <f>AR106 * (Percentages!AR$18 - 0.5) * 10</f>
        <v>18.4841629</v>
      </c>
      <c r="AS178" s="12">
        <f>AS106 * (Percentages!AS$18 - 0.5) * 10</f>
        <v>1.258611553</v>
      </c>
      <c r="AT178" s="12">
        <f>AT106 * (Percentages!AT$18 - 0.5) * 10</f>
        <v>27.27272727</v>
      </c>
      <c r="AU178" s="12">
        <f>AU106 * (Percentages!AU$18 - 0.5) * 10</f>
        <v>23.86945769</v>
      </c>
      <c r="AV178" s="12">
        <f>AV106 * (Percentages!AV$18 - 0.5) * 10</f>
        <v>70.06526015</v>
      </c>
      <c r="AW178" s="12">
        <f>AW106 * (Percentages!AW$18 - 0.5) * 10</f>
        <v>16.22103387</v>
      </c>
      <c r="AX178" s="12">
        <f>AX106 * (Percentages!AX$18 - 0.5) * 10</f>
        <v>5.380200861</v>
      </c>
      <c r="AY178" s="12">
        <f>AY106 * (Percentages!AY$18 - 0.5) * 10</f>
        <v>10.4128608</v>
      </c>
      <c r="AZ178" s="12">
        <f>AZ106 * (Percentages!AZ$18 - 0.5) * 10</f>
        <v>0.3138450502</v>
      </c>
      <c r="BA178" s="12">
        <f>BA106 * (Percentages!BA$18 - 0.5) * 10</f>
        <v>34.52105918</v>
      </c>
      <c r="BB178" s="12">
        <f>BB106 * (Percentages!BB$18 - 0.5) * 10</f>
        <v>60.90538625</v>
      </c>
    </row>
    <row r="179">
      <c r="A179" s="2" t="s">
        <v>103</v>
      </c>
      <c r="B179" s="8">
        <f>B107 * (Percentages!B$17 - 0.5) * 10</f>
        <v>95.41723666</v>
      </c>
      <c r="C179" s="8">
        <f>C107 * (Percentages!C$17 - 0.5) * 10</f>
        <v>2.270035531</v>
      </c>
      <c r="D179" s="5">
        <v>0.0</v>
      </c>
      <c r="E179" s="8">
        <f>E107 * (Percentages!E$17 - 0.5) * 10</f>
        <v>112.0993308</v>
      </c>
      <c r="F179" s="8">
        <f>F107 * (Percentages!F$17 - 0.5) * 10</f>
        <v>118.8798873</v>
      </c>
      <c r="G179" s="8">
        <f>G107 * (Percentages!G$17 - 0.5) * 10</f>
        <v>87.7037562</v>
      </c>
      <c r="H179" s="8">
        <f>H107 * (Percentages!H$17 - 0.5) * 10</f>
        <v>55.62982769</v>
      </c>
      <c r="I179" s="8">
        <f>I107 * (Percentages!I$17 - 0.5) * 10</f>
        <v>0</v>
      </c>
      <c r="J179" s="8">
        <f>J107 * (Percentages!J$17 - 0.5) * 10</f>
        <v>45.48095834</v>
      </c>
      <c r="K179" s="8">
        <f>K107 * (Percentages!K$17 - 0.5) * 10</f>
        <v>55.11393747</v>
      </c>
      <c r="L179" s="8">
        <f>L107 * (Percentages!L$17 - 0.5) * 10</f>
        <v>18.18181818</v>
      </c>
      <c r="M179" s="8">
        <f>M107 * (Percentages!M$17 - 0.5) * 10</f>
        <v>20.37562013</v>
      </c>
      <c r="N179" s="8">
        <f>N107 * (Percentages!N$17 - 0.5) * 10</f>
        <v>3.465434512</v>
      </c>
      <c r="O179" s="8">
        <f>O107 * (Percentages!O$17 - 0.5) * 10</f>
        <v>26.69581346</v>
      </c>
      <c r="P179" s="8">
        <f>P107 * (Percentages!P$17 - 0.5) * 10</f>
        <v>13.15434431</v>
      </c>
      <c r="Q179" s="8">
        <f>Q107 * (Percentages!Q$17 - 0.5) * 10</f>
        <v>20.99253599</v>
      </c>
      <c r="R179" s="8">
        <f>R107 * (Percentages!R$17 - 0.5) * 10</f>
        <v>28.52049911</v>
      </c>
      <c r="S179" s="8">
        <f>S107 * (Percentages!S$17 - 0.5) * 10</f>
        <v>57.74748924</v>
      </c>
      <c r="T179" s="8">
        <f>T107 * (Percentages!T$17 - 0.5) * 10</f>
        <v>5.90901013</v>
      </c>
      <c r="U179" s="8">
        <f>U107 * (Percentages!U$17 - 0.5) * 10</f>
        <v>43.57632624</v>
      </c>
      <c r="V179" s="8">
        <f>V107 * (Percentages!V$17 - 0.5) * 10</f>
        <v>79.70949116</v>
      </c>
      <c r="W179" s="8">
        <f>W107 * (Percentages!W$17 - 0.5) * 10</f>
        <v>19.13563591</v>
      </c>
      <c r="X179" s="8">
        <f>X107 * (Percentages!X$17 - 0.5) * 10</f>
        <v>14.72850679</v>
      </c>
      <c r="Y179" s="8">
        <f>Y107 * (Percentages!Y$17 - 0.5) * 10</f>
        <v>47.0411056</v>
      </c>
      <c r="Z179" s="8">
        <f>Z107 * (Percentages!Z$17 - 0.5) * 10</f>
        <v>25.69099929</v>
      </c>
      <c r="AA179" s="8">
        <f>AA107 * (Percentages!AA$17 - 0.5) * 10</f>
        <v>17.37967914</v>
      </c>
      <c r="AB179" s="8">
        <f>AB107 * (Percentages!AB$17 - 0.5) * 10</f>
        <v>0.2714932127</v>
      </c>
      <c r="AC179" s="8">
        <f>AC107 * (Percentages!AC$17 - 0.5) * 10</f>
        <v>21.15384615</v>
      </c>
      <c r="AD179" s="8">
        <f>AD107 * (Percentages!AD$17 - 0.5) * 10</f>
        <v>8.608321377</v>
      </c>
      <c r="AE179" s="8">
        <f>AE107 * (Percentages!AE$17 - 0.5) * 10</f>
        <v>6.520532741</v>
      </c>
      <c r="AF179" s="12">
        <f>AF107 * (Percentages!AF$18 - 0.5) * 10</f>
        <v>3.86996904</v>
      </c>
      <c r="AG179" s="11">
        <v>0.0</v>
      </c>
      <c r="AH179" s="12">
        <f>AH107 * (Percentages!AH$18 - 0.5) * 10</f>
        <v>1.221787809</v>
      </c>
      <c r="AI179" s="12">
        <f>AI107 * (Percentages!AI$18 - 0.5) * 10</f>
        <v>0.935828877</v>
      </c>
      <c r="AJ179" s="12">
        <f>AJ107 * (Percentages!AJ$18 - 0.5) * 10</f>
        <v>2.314814815</v>
      </c>
      <c r="AK179" s="12">
        <f>AK107 * (Percentages!AK$18 - 0.5) * 10</f>
        <v>7.710531021</v>
      </c>
      <c r="AL179" s="12">
        <f>AL107 * (Percentages!AL$18 - 0.5) * 10</f>
        <v>40.59906171</v>
      </c>
      <c r="AM179" s="12">
        <f>AM107 * (Percentages!AM$18 - 0.5) * 10</f>
        <v>45.93373494</v>
      </c>
      <c r="AN179" s="12">
        <f>AN107 * (Percentages!AN$18 - 0.5) * 10</f>
        <v>0</v>
      </c>
      <c r="AO179" s="12">
        <f>AO107 * (Percentages!AO$18 - 0.5) * 10</f>
        <v>0.935828877</v>
      </c>
      <c r="AP179" s="12">
        <f>AP107 * (Percentages!AP$18 - 0.5) * 10</f>
        <v>0</v>
      </c>
      <c r="AQ179" s="12">
        <f>AQ107 * (Percentages!AQ$18 - 0.5) * 10</f>
        <v>0.8823529412</v>
      </c>
      <c r="AR179" s="12">
        <f>AR107 * (Percentages!AR$18 - 0.5) * 10</f>
        <v>25.29411765</v>
      </c>
      <c r="AS179" s="12">
        <f>AS107 * (Percentages!AS$18 - 0.5) * 10</f>
        <v>0</v>
      </c>
      <c r="AT179" s="12">
        <f>AT107 * (Percentages!AT$18 - 0.5) * 10</f>
        <v>31.55080214</v>
      </c>
      <c r="AU179" s="12">
        <f>AU107 * (Percentages!AU$18 - 0.5) * 10</f>
        <v>30.97950892</v>
      </c>
      <c r="AV179" s="12">
        <f>AV107 * (Percentages!AV$18 - 0.5) * 10</f>
        <v>8.917396746</v>
      </c>
      <c r="AW179" s="12">
        <f>AW107 * (Percentages!AW$18 - 0.5) * 10</f>
        <v>10.60606061</v>
      </c>
      <c r="AX179" s="12">
        <f>AX107 * (Percentages!AX$18 - 0.5) * 10</f>
        <v>2.69010043</v>
      </c>
      <c r="AY179" s="12">
        <f>AY107 * (Percentages!AY$18 - 0.5) * 10</f>
        <v>10.68688345</v>
      </c>
      <c r="AZ179" s="12">
        <f>AZ107 * (Percentages!AZ$18 - 0.5) * 10</f>
        <v>1.658895265</v>
      </c>
      <c r="BA179" s="12">
        <f>BA107 * (Percentages!BA$18 - 0.5) * 10</f>
        <v>21.37017949</v>
      </c>
      <c r="BB179" s="12">
        <f>BB107 * (Percentages!BB$18 - 0.5) * 10</f>
        <v>3.322111977</v>
      </c>
    </row>
    <row r="180">
      <c r="A180" s="2" t="s">
        <v>70</v>
      </c>
      <c r="B180" s="8">
        <f>B108 * (Percentages!B$17 - 0.5) * 10</f>
        <v>95.41723666</v>
      </c>
      <c r="C180" s="8">
        <f>C108 * (Percentages!C$17 - 0.5) * 10</f>
        <v>15.89024872</v>
      </c>
      <c r="D180" s="5">
        <v>0.0</v>
      </c>
      <c r="E180" s="8">
        <f>E108 * (Percentages!E$17 - 0.5) * 10</f>
        <v>115.0493131</v>
      </c>
      <c r="F180" s="8">
        <f>F108 * (Percentages!F$17 - 0.5) * 10</f>
        <v>135.5230715</v>
      </c>
      <c r="G180" s="8">
        <f>G108 * (Percentages!G$17 - 0.5) * 10</f>
        <v>13.15556343</v>
      </c>
      <c r="H180" s="8">
        <f>H108 * (Percentages!H$17 - 0.5) * 10</f>
        <v>121.855813</v>
      </c>
      <c r="I180" s="8">
        <f>I108 * (Percentages!I$17 - 0.5) * 10</f>
        <v>0</v>
      </c>
      <c r="J180" s="8">
        <f>J108 * (Percentages!J$17 - 0.5) * 10</f>
        <v>14.88467728</v>
      </c>
      <c r="K180" s="8">
        <f>K108 * (Percentages!K$17 - 0.5) * 10</f>
        <v>30.14043455</v>
      </c>
      <c r="L180" s="8">
        <f>L108 * (Percentages!L$17 - 0.5) * 10</f>
        <v>6.818181818</v>
      </c>
      <c r="M180" s="8">
        <f>M108 * (Percentages!M$17 - 0.5) * 10</f>
        <v>17.27498228</v>
      </c>
      <c r="N180" s="8">
        <f>N108 * (Percentages!N$17 - 0.5) * 10</f>
        <v>2.998933712</v>
      </c>
      <c r="O180" s="8">
        <f>O108 * (Percentages!O$17 - 0.5) * 10</f>
        <v>18.08426073</v>
      </c>
      <c r="P180" s="8">
        <f>P108 * (Percentages!P$17 - 0.5) * 10</f>
        <v>3.507825148</v>
      </c>
      <c r="Q180" s="8">
        <f>Q108 * (Percentages!Q$17 - 0.5) * 10</f>
        <v>3.998578283</v>
      </c>
      <c r="R180" s="8">
        <f>R108 * (Percentages!R$17 - 0.5) * 10</f>
        <v>12.12121212</v>
      </c>
      <c r="S180" s="8">
        <f>S108 * (Percentages!S$17 - 0.5) * 10</f>
        <v>53.62266858</v>
      </c>
      <c r="T180" s="8">
        <f>T108 * (Percentages!T$17 - 0.5) * 10</f>
        <v>7.175226586</v>
      </c>
      <c r="U180" s="8">
        <f>U108 * (Percentages!U$17 - 0.5) * 10</f>
        <v>41.50126308</v>
      </c>
      <c r="V180" s="8">
        <f>V108 * (Percentages!V$17 - 0.5) * 10</f>
        <v>34.96030314</v>
      </c>
      <c r="W180" s="8">
        <f>W108 * (Percentages!W$17 - 0.5) * 10</f>
        <v>39.93524015</v>
      </c>
      <c r="X180" s="8">
        <f>X108 * (Percentages!X$17 - 0.5) * 10</f>
        <v>29.45701357</v>
      </c>
      <c r="Y180" s="8">
        <f>Y108 * (Percentages!Y$17 - 0.5) * 10</f>
        <v>14.35152374</v>
      </c>
      <c r="Z180" s="8">
        <f>Z108 * (Percentages!Z$17 - 0.5) * 10</f>
        <v>11.07370659</v>
      </c>
      <c r="AA180" s="8">
        <f>AA108 * (Percentages!AA$17 - 0.5) * 10</f>
        <v>9.625668449</v>
      </c>
      <c r="AB180" s="8">
        <f>AB108 * (Percentages!AB$17 - 0.5) * 10</f>
        <v>0.2714932127</v>
      </c>
      <c r="AC180" s="8">
        <f>AC108 * (Percentages!AC$17 - 0.5) * 10</f>
        <v>8.076923077</v>
      </c>
      <c r="AD180" s="8">
        <f>AD108 * (Percentages!AD$17 - 0.5) * 10</f>
        <v>16.67862267</v>
      </c>
      <c r="AE180" s="8">
        <f>AE108 * (Percentages!AE$17 - 0.5) * 10</f>
        <v>5.688124306</v>
      </c>
      <c r="AF180" s="12">
        <f>AF108 * (Percentages!AF$18 - 0.5) * 10</f>
        <v>6.965944272</v>
      </c>
      <c r="AG180" s="11">
        <v>0.0</v>
      </c>
      <c r="AH180" s="12">
        <f>AH108 * (Percentages!AH$18 - 0.5) * 10</f>
        <v>50.09330016</v>
      </c>
      <c r="AI180" s="12">
        <f>AI108 * (Percentages!AI$18 - 0.5) * 10</f>
        <v>1.693404635</v>
      </c>
      <c r="AJ180" s="12">
        <f>AJ108 * (Percentages!AJ$18 - 0.5) * 10</f>
        <v>2.859477124</v>
      </c>
      <c r="AK180" s="12">
        <f>AK108 * (Percentages!AK$18 - 0.5) * 10</f>
        <v>5.699088146</v>
      </c>
      <c r="AL180" s="12">
        <f>AL108 * (Percentages!AL$18 - 0.5) * 10</f>
        <v>12.17971851</v>
      </c>
      <c r="AM180" s="12">
        <f>AM108 * (Percentages!AM$18 - 0.5) * 10</f>
        <v>1.506024096</v>
      </c>
      <c r="AN180" s="12">
        <f>AN108 * (Percentages!AN$18 - 0.5) * 10</f>
        <v>22.08117289</v>
      </c>
      <c r="AO180" s="12">
        <f>AO108 * (Percentages!AO$18 - 0.5) * 10</f>
        <v>51.47058824</v>
      </c>
      <c r="AP180" s="12">
        <f>AP108 * (Percentages!AP$18 - 0.5) * 10</f>
        <v>8.959276018</v>
      </c>
      <c r="AQ180" s="12">
        <f>AQ108 * (Percentages!AQ$18 - 0.5) * 10</f>
        <v>12.64705882</v>
      </c>
      <c r="AR180" s="12">
        <f>AR108 * (Percentages!AR$18 - 0.5) * 10</f>
        <v>60.31674208</v>
      </c>
      <c r="AS180" s="12">
        <f>AS108 * (Percentages!AS$18 - 0.5) * 10</f>
        <v>80.55113937</v>
      </c>
      <c r="AT180" s="12">
        <f>AT108 * (Percentages!AT$18 - 0.5) * 10</f>
        <v>0.5347593583</v>
      </c>
      <c r="AU180" s="12">
        <f>AU108 * (Percentages!AU$18 - 0.5) * 10</f>
        <v>0.507860802</v>
      </c>
      <c r="AV180" s="12">
        <f>AV108 * (Percentages!AV$18 - 0.5) * 10</f>
        <v>42.03915609</v>
      </c>
      <c r="AW180" s="12">
        <f>AW108 * (Percentages!AW$18 - 0.5) * 10</f>
        <v>4.991087344</v>
      </c>
      <c r="AX180" s="12">
        <f>AX108 * (Percentages!AX$18 - 0.5) * 10</f>
        <v>25.82496413</v>
      </c>
      <c r="AY180" s="12">
        <f>AY108 * (Percentages!AY$18 - 0.5) * 10</f>
        <v>1.918158568</v>
      </c>
      <c r="AZ180" s="12">
        <f>AZ108 * (Percentages!AZ$18 - 0.5) * 10</f>
        <v>1.43472023</v>
      </c>
      <c r="BA180" s="12">
        <f>BA108 * (Percentages!BA$18 - 0.5) * 10</f>
        <v>28.76754932</v>
      </c>
      <c r="BB180" s="12">
        <f>BB108 * (Percentages!BB$18 - 0.5) * 10</f>
        <v>44.29482636</v>
      </c>
    </row>
    <row r="181">
      <c r="A181" s="2" t="s">
        <v>71</v>
      </c>
      <c r="B181" s="8">
        <f>B109 * (Percentages!B$17 - 0.5) * 10</f>
        <v>95.41723666</v>
      </c>
      <c r="C181" s="8">
        <f>C109 * (Percentages!C$17 - 0.5) * 10</f>
        <v>81.72127912</v>
      </c>
      <c r="D181" s="5">
        <v>0.0</v>
      </c>
      <c r="E181" s="8">
        <f>E109 * (Percentages!E$17 - 0.5) * 10</f>
        <v>79.64952448</v>
      </c>
      <c r="F181" s="8">
        <f>F109 * (Percentages!F$17 - 0.5) * 10</f>
        <v>59.43994364</v>
      </c>
      <c r="G181" s="8">
        <f>G109 * (Percentages!G$17 - 0.5) * 10</f>
        <v>90.62721474</v>
      </c>
      <c r="H181" s="8">
        <f>H109 * (Percentages!H$17 - 0.5) * 10</f>
        <v>135.1010101</v>
      </c>
      <c r="I181" s="8">
        <f>I109 * (Percentages!I$17 - 0.5) * 10</f>
        <v>0</v>
      </c>
      <c r="J181" s="8">
        <f>J109 * (Percentages!J$17 - 0.5) * 10</f>
        <v>49.61559092</v>
      </c>
      <c r="K181" s="8">
        <f>K109 * (Percentages!K$17 - 0.5) * 10</f>
        <v>37.02967674</v>
      </c>
      <c r="L181" s="8">
        <f>L109 * (Percentages!L$17 - 0.5) * 10</f>
        <v>45.45454545</v>
      </c>
      <c r="M181" s="8">
        <f>M109 * (Percentages!M$17 - 0.5) * 10</f>
        <v>26.13394755</v>
      </c>
      <c r="N181" s="8">
        <f>N109 * (Percentages!N$17 - 0.5) * 10</f>
        <v>3.265505598</v>
      </c>
      <c r="O181" s="8">
        <f>O109 * (Percentages!O$17 - 0.5) * 10</f>
        <v>48.22469528</v>
      </c>
      <c r="P181" s="8">
        <f>P109 * (Percentages!P$17 - 0.5) * 10</f>
        <v>8.769562871</v>
      </c>
      <c r="Q181" s="8">
        <f>Q109 * (Percentages!Q$17 - 0.5) * 10</f>
        <v>47.9829394</v>
      </c>
      <c r="R181" s="8">
        <f>R109 * (Percentages!R$17 - 0.5) * 10</f>
        <v>45.63279857</v>
      </c>
      <c r="S181" s="8">
        <f>S109 * (Percentages!S$17 - 0.5) * 10</f>
        <v>31.96736011</v>
      </c>
      <c r="T181" s="8">
        <f>T109 * (Percentages!T$17 - 0.5) * 10</f>
        <v>5.064865825</v>
      </c>
      <c r="U181" s="8">
        <f>U109 * (Percentages!U$17 - 0.5) * 10</f>
        <v>17.63803681</v>
      </c>
      <c r="V181" s="8">
        <f>V109 * (Percentages!V$17 - 0.5) * 10</f>
        <v>55.93648502</v>
      </c>
      <c r="W181" s="8">
        <f>W109 * (Percentages!W$17 - 0.5) * 10</f>
        <v>34.11135096</v>
      </c>
      <c r="X181" s="8">
        <f>X109 * (Percentages!X$17 - 0.5) * 10</f>
        <v>13.30316742</v>
      </c>
      <c r="Y181" s="8">
        <f>Y109 * (Percentages!Y$17 - 0.5) * 10</f>
        <v>43.8518781</v>
      </c>
      <c r="Z181" s="8">
        <f>Z109 * (Percentages!Z$17 - 0.5) * 10</f>
        <v>24.3621545</v>
      </c>
      <c r="AA181" s="8">
        <f>AA109 * (Percentages!AA$17 - 0.5) * 10</f>
        <v>10.42780749</v>
      </c>
      <c r="AB181" s="8">
        <f>AB109 * (Percentages!AB$17 - 0.5) * 10</f>
        <v>1.153846154</v>
      </c>
      <c r="AC181" s="8">
        <f>AC109 * (Percentages!AC$17 - 0.5) * 10</f>
        <v>22.69230769</v>
      </c>
      <c r="AD181" s="8">
        <f>AD109 * (Percentages!AD$17 - 0.5) * 10</f>
        <v>11.02941176</v>
      </c>
      <c r="AE181" s="8">
        <f>AE109 * (Percentages!AE$17 - 0.5) * 10</f>
        <v>5.688124306</v>
      </c>
      <c r="AF181" s="12">
        <f>AF109 * (Percentages!AF$18 - 0.5) * 10</f>
        <v>34.82972136</v>
      </c>
      <c r="AG181" s="11">
        <v>0.0</v>
      </c>
      <c r="AH181" s="12">
        <f>AH109 * (Percentages!AH$18 - 0.5) * 10</f>
        <v>3.665363426</v>
      </c>
      <c r="AI181" s="12">
        <f>AI109 * (Percentages!AI$18 - 0.5) * 10</f>
        <v>1.693404635</v>
      </c>
      <c r="AJ181" s="12">
        <f>AJ109 * (Percentages!AJ$18 - 0.5) * 10</f>
        <v>4.221132898</v>
      </c>
      <c r="AK181" s="12">
        <f>AK109 * (Percentages!AK$18 - 0.5) * 10</f>
        <v>14.75058108</v>
      </c>
      <c r="AL181" s="12">
        <f>AL109 * (Percentages!AL$18 - 0.5) * 10</f>
        <v>29.09599423</v>
      </c>
      <c r="AM181" s="12">
        <f>AM109 * (Percentages!AM$18 - 0.5) * 10</f>
        <v>46.68674699</v>
      </c>
      <c r="AN181" s="12">
        <f>AN109 * (Percentages!AN$18 - 0.5) * 10</f>
        <v>0.8492758806</v>
      </c>
      <c r="AO181" s="12">
        <f>AO109 * (Percentages!AO$18 - 0.5) * 10</f>
        <v>3.743315508</v>
      </c>
      <c r="AP181" s="12">
        <f>AP109 * (Percentages!AP$18 - 0.5) * 10</f>
        <v>1.49321267</v>
      </c>
      <c r="AQ181" s="12">
        <f>AQ109 * (Percentages!AQ$18 - 0.5) * 10</f>
        <v>1.176470588</v>
      </c>
      <c r="AR181" s="12">
        <f>AR109 * (Percentages!AR$18 - 0.5) * 10</f>
        <v>9.728506787</v>
      </c>
      <c r="AS181" s="12">
        <f>AS109 * (Percentages!AS$18 - 0.5) * 10</f>
        <v>28.94806571</v>
      </c>
      <c r="AT181" s="12">
        <f>AT109 * (Percentages!AT$18 - 0.5) * 10</f>
        <v>28.34224599</v>
      </c>
      <c r="AU181" s="12">
        <f>AU109 * (Percentages!AU$18 - 0.5) * 10</f>
        <v>30.47164812</v>
      </c>
      <c r="AV181" s="12">
        <f>AV109 * (Percentages!AV$18 - 0.5) * 10</f>
        <v>70.06526015</v>
      </c>
      <c r="AW181" s="12">
        <f>AW109 * (Percentages!AW$18 - 0.5) * 10</f>
        <v>29.32263815</v>
      </c>
      <c r="AX181" s="12">
        <f>AX109 * (Percentages!AX$18 - 0.5) * 10</f>
        <v>4.304160689</v>
      </c>
      <c r="AY181" s="12">
        <f>AY109 * (Percentages!AY$18 - 0.5) * 10</f>
        <v>9.316770186</v>
      </c>
      <c r="AZ181" s="12">
        <f>AZ109 * (Percentages!AZ$18 - 0.5) * 10</f>
        <v>1.883070301</v>
      </c>
      <c r="BA181" s="12">
        <f>BA109 * (Percentages!BA$18 - 0.5) * 10</f>
        <v>52.60351875</v>
      </c>
      <c r="BB181" s="12">
        <f>BB109 * (Percentages!BB$18 - 0.5) * 10</f>
        <v>8.858965273</v>
      </c>
    </row>
    <row r="182">
      <c r="A182" s="2" t="s">
        <v>104</v>
      </c>
      <c r="B182" s="8">
        <f>B110 * (Percentages!B$17 - 0.5) * 10</f>
        <v>0</v>
      </c>
      <c r="C182" s="8">
        <f>C110 * (Percentages!C$17 - 0.5) * 10</f>
        <v>111.231741</v>
      </c>
      <c r="D182" s="5">
        <v>0.0</v>
      </c>
      <c r="E182" s="8">
        <f>E110 * (Percentages!E$17 - 0.5) * 10</f>
        <v>53.09968299</v>
      </c>
      <c r="F182" s="8">
        <f>F110 * (Percentages!F$17 - 0.5) * 10</f>
        <v>42.79675942</v>
      </c>
      <c r="G182" s="8">
        <f>G110 * (Percentages!G$17 - 0.5) * 10</f>
        <v>55.54571226</v>
      </c>
      <c r="H182" s="8">
        <f>H110 * (Percentages!H$17 - 0.5) * 10</f>
        <v>0</v>
      </c>
      <c r="I182" s="8">
        <f>I110 * (Percentages!I$17 - 0.5) * 10</f>
        <v>0</v>
      </c>
      <c r="J182" s="8">
        <f>J110 * (Percentages!J$17 - 0.5) * 10</f>
        <v>30.59628107</v>
      </c>
      <c r="K182" s="8">
        <f>K110 * (Percentages!K$17 - 0.5) * 10</f>
        <v>24.97350291</v>
      </c>
      <c r="L182" s="8">
        <f>L110 * (Percentages!L$17 - 0.5) * 10</f>
        <v>37.12121212</v>
      </c>
      <c r="M182" s="8">
        <f>M110 * (Percentages!M$17 - 0.5) * 10</f>
        <v>17.71793055</v>
      </c>
      <c r="N182" s="8">
        <f>N110 * (Percentages!N$17 - 0.5) * 10</f>
        <v>2.332503999</v>
      </c>
      <c r="O182" s="8">
        <f>O110 * (Percentages!O$17 - 0.5) * 10</f>
        <v>30.14043455</v>
      </c>
      <c r="P182" s="8">
        <f>P110 * (Percentages!P$17 - 0.5) * 10</f>
        <v>12.56970678</v>
      </c>
      <c r="Q182" s="8">
        <f>Q110 * (Percentages!Q$17 - 0.5) * 10</f>
        <v>55.98009597</v>
      </c>
      <c r="R182" s="8">
        <f>R110 * (Percentages!R$17 - 0.5) * 10</f>
        <v>44.20677362</v>
      </c>
      <c r="S182" s="8">
        <f>S110 * (Percentages!S$17 - 0.5) * 10</f>
        <v>5.156025825</v>
      </c>
      <c r="T182" s="8">
        <f>T110 * (Percentages!T$17 - 0.5) * 10</f>
        <v>25.74640128</v>
      </c>
      <c r="U182" s="8">
        <f>U110 * (Percentages!U$17 - 0.5) * 10</f>
        <v>30.08841573</v>
      </c>
      <c r="V182" s="8">
        <f>V110 * (Percentages!V$17 - 0.5) * 10</f>
        <v>23.77300613</v>
      </c>
      <c r="W182" s="8">
        <f>W110 * (Percentages!W$17 - 0.5) * 10</f>
        <v>7.487857528</v>
      </c>
      <c r="X182" s="8">
        <f>X110 * (Percentages!X$17 - 0.5) * 10</f>
        <v>3.325791855</v>
      </c>
      <c r="Y182" s="8">
        <f>Y110 * (Percentages!Y$17 - 0.5) * 10</f>
        <v>25.51381999</v>
      </c>
      <c r="Z182" s="8">
        <f>Z110 * (Percentages!Z$17 - 0.5) * 10</f>
        <v>14.17434444</v>
      </c>
      <c r="AA182" s="8">
        <f>AA110 * (Percentages!AA$17 - 0.5) * 10</f>
        <v>5.614973262</v>
      </c>
      <c r="AB182" s="8">
        <f>AB110 * (Percentages!AB$17 - 0.5) * 10</f>
        <v>0.9728506787</v>
      </c>
      <c r="AC182" s="8">
        <f>AC110 * (Percentages!AC$17 - 0.5) * 10</f>
        <v>5.384615385</v>
      </c>
      <c r="AD182" s="8">
        <f>AD110 * (Percentages!AD$17 - 0.5) * 10</f>
        <v>0.8070301291</v>
      </c>
      <c r="AE182" s="8">
        <f>AE110 * (Percentages!AE$17 - 0.5) * 10</f>
        <v>0.4162042175</v>
      </c>
      <c r="AF182" s="12">
        <f>AF110 * (Percentages!AF$18 - 0.5) * 10</f>
        <v>34.82972136</v>
      </c>
      <c r="AG182" s="11">
        <v>0.0</v>
      </c>
      <c r="AH182" s="12">
        <f>AH110 * (Percentages!AH$18 - 0.5) * 10</f>
        <v>73.30726853</v>
      </c>
      <c r="AI182" s="12">
        <f>AI110 * (Percentages!AI$18 - 0.5) * 10</f>
        <v>1.336898396</v>
      </c>
      <c r="AJ182" s="12">
        <f>AJ110 * (Percentages!AJ$18 - 0.5) * 10</f>
        <v>7.080610022</v>
      </c>
      <c r="AK182" s="12">
        <f>AK110 * (Percentages!AK$18 - 0.5) * 10</f>
        <v>19.44394779</v>
      </c>
      <c r="AL182" s="12">
        <f>AL110 * (Percentages!AL$18 - 0.5) * 10</f>
        <v>37.21580657</v>
      </c>
      <c r="AM182" s="12">
        <f>AM110 * (Percentages!AM$18 - 0.5) * 10</f>
        <v>44.42771084</v>
      </c>
      <c r="AN182" s="12">
        <f>AN110 * (Percentages!AN$18 - 0.5) * 10</f>
        <v>19.10870731</v>
      </c>
      <c r="AO182" s="12">
        <f>AO110 * (Percentages!AO$18 - 0.5) * 10</f>
        <v>49.59893048</v>
      </c>
      <c r="AP182" s="12">
        <f>AP110 * (Percentages!AP$18 - 0.5) * 10</f>
        <v>11.4479638</v>
      </c>
      <c r="AQ182" s="12">
        <f>AQ110 * (Percentages!AQ$18 - 0.5) * 10</f>
        <v>11.47058824</v>
      </c>
      <c r="AR182" s="12">
        <f>AR110 * (Percentages!AR$18 - 0.5) * 10</f>
        <v>33.07692308</v>
      </c>
      <c r="AS182" s="12">
        <f>AS110 * (Percentages!AS$18 - 0.5) * 10</f>
        <v>69.2236354</v>
      </c>
      <c r="AT182" s="12">
        <f>AT110 * (Percentages!AT$18 - 0.5) * 10</f>
        <v>31.55080214</v>
      </c>
      <c r="AU182" s="12">
        <f>AU110 * (Percentages!AU$18 - 0.5) * 10</f>
        <v>26.9166225</v>
      </c>
      <c r="AV182" s="12">
        <f>AV110 * (Percentages!AV$18 - 0.5) * 10</f>
        <v>20.38262113</v>
      </c>
      <c r="AW182" s="12">
        <f>AW110 * (Percentages!AW$18 - 0.5) * 10</f>
        <v>25.57932264</v>
      </c>
      <c r="AX182" s="12">
        <f>AX110 * (Percentages!AX$18 - 0.5) * 10</f>
        <v>32.28120516</v>
      </c>
      <c r="AY182" s="12">
        <f>AY110 * (Percentages!AY$18 - 0.5) * 10</f>
        <v>14.79722324</v>
      </c>
      <c r="AZ182" s="12">
        <f>AZ110 * (Percentages!AZ$18 - 0.5) * 10</f>
        <v>2.241750359</v>
      </c>
      <c r="BA182" s="12">
        <f>BA110 * (Percentages!BA$18 - 0.5) * 10</f>
        <v>36.16491914</v>
      </c>
      <c r="BB182" s="12">
        <f>BB110 * (Percentages!BB$18 - 0.5) * 10</f>
        <v>58.69064493</v>
      </c>
    </row>
    <row r="183">
      <c r="A183" s="2" t="s">
        <v>72</v>
      </c>
      <c r="B183" s="8">
        <f>B111 * (Percentages!B$17 - 0.5) * 10</f>
        <v>95.41723666</v>
      </c>
      <c r="C183" s="8">
        <f>C111 * (Percentages!C$17 - 0.5) * 10</f>
        <v>40.86063956</v>
      </c>
      <c r="D183" s="5">
        <v>0.0</v>
      </c>
      <c r="E183" s="8">
        <f>E111 * (Percentages!E$17 - 0.5) * 10</f>
        <v>135.6991899</v>
      </c>
      <c r="F183" s="8">
        <f>F111 * (Percentages!F$17 - 0.5) * 10</f>
        <v>130.767876</v>
      </c>
      <c r="G183" s="8">
        <f>G111 * (Percentages!G$17 - 0.5) * 10</f>
        <v>42.39014883</v>
      </c>
      <c r="H183" s="8">
        <f>H111 * (Percentages!H$17 - 0.5) * 10</f>
        <v>158.9423648</v>
      </c>
      <c r="I183" s="8">
        <f>I111 * (Percentages!I$17 - 0.5) * 10</f>
        <v>0</v>
      </c>
      <c r="J183" s="8">
        <f>J111 * (Percentages!J$17 - 0.5) * 10</f>
        <v>45.48095834</v>
      </c>
      <c r="K183" s="8">
        <f>K111 * (Percentages!K$17 - 0.5) * 10</f>
        <v>27.55696873</v>
      </c>
      <c r="L183" s="8">
        <f>L111 * (Percentages!L$17 - 0.5) * 10</f>
        <v>46.96969697</v>
      </c>
      <c r="M183" s="8">
        <f>M111 * (Percentages!M$17 - 0.5) * 10</f>
        <v>29.2345854</v>
      </c>
      <c r="N183" s="8">
        <f>N111 * (Percentages!N$17 - 0.5) * 10</f>
        <v>4.265150169</v>
      </c>
      <c r="O183" s="8">
        <f>O111 * (Percentages!O$17 - 0.5) * 10</f>
        <v>35.30736619</v>
      </c>
      <c r="P183" s="8">
        <f>P111 * (Percentages!P$17 - 0.5) * 10</f>
        <v>1.461593812</v>
      </c>
      <c r="Q183" s="8">
        <f>Q111 * (Percentages!Q$17 - 0.5) * 10</f>
        <v>51.98151768</v>
      </c>
      <c r="R183" s="8">
        <f>R111 * (Percentages!R$17 - 0.5) * 10</f>
        <v>14.97326203</v>
      </c>
      <c r="S183" s="8">
        <f>S111 * (Percentages!S$17 - 0.5) * 10</f>
        <v>16.49928264</v>
      </c>
      <c r="T183" s="8">
        <f>T111 * (Percentages!T$17 - 0.5) * 10</f>
        <v>22.36982406</v>
      </c>
      <c r="U183" s="8">
        <f>U111 * (Percentages!U$17 - 0.5) * 10</f>
        <v>34.23854204</v>
      </c>
      <c r="V183" s="8">
        <f>V111 * (Percentages!V$17 - 0.5) * 10</f>
        <v>65.7253699</v>
      </c>
      <c r="W183" s="8">
        <f>W111 * (Percentages!W$17 - 0.5) * 10</f>
        <v>9.983810038</v>
      </c>
      <c r="X183" s="8">
        <f>X111 * (Percentages!X$17 - 0.5) * 10</f>
        <v>28.03167421</v>
      </c>
      <c r="Y183" s="8">
        <f>Y111 * (Percentages!Y$17 - 0.5) * 10</f>
        <v>22.32459249</v>
      </c>
      <c r="Z183" s="8">
        <f>Z111 * (Percentages!Z$17 - 0.5) * 10</f>
        <v>23.03330971</v>
      </c>
      <c r="AA183" s="8">
        <f>AA111 * (Percentages!AA$17 - 0.5) * 10</f>
        <v>8.823529412</v>
      </c>
      <c r="AB183" s="8">
        <f>AB111 * (Percentages!AB$17 - 0.5) * 10</f>
        <v>1.153846154</v>
      </c>
      <c r="AC183" s="8">
        <f>AC111 * (Percentages!AC$17 - 0.5) * 10</f>
        <v>8.076923077</v>
      </c>
      <c r="AD183" s="8">
        <f>AD111 * (Percentages!AD$17 - 0.5) * 10</f>
        <v>13.18149211</v>
      </c>
      <c r="AE183" s="8">
        <f>AE111 * (Percentages!AE$17 - 0.5) * 10</f>
        <v>5.410654828</v>
      </c>
      <c r="AF183" s="12">
        <f>AF111 * (Percentages!AF$18 - 0.5) * 10</f>
        <v>13.93188854</v>
      </c>
      <c r="AG183" s="11">
        <v>0.0</v>
      </c>
      <c r="AH183" s="12">
        <f>AH111 * (Percentages!AH$18 - 0.5) * 10</f>
        <v>29.32290741</v>
      </c>
      <c r="AI183" s="12">
        <f>AI111 * (Percentages!AI$18 - 0.5) * 10</f>
        <v>2.98573975</v>
      </c>
      <c r="AJ183" s="12">
        <f>AJ111 * (Percentages!AJ$18 - 0.5) * 10</f>
        <v>7.489106754</v>
      </c>
      <c r="AK183" s="12">
        <f>AK111 * (Percentages!AK$18 - 0.5) * 10</f>
        <v>16.42678348</v>
      </c>
      <c r="AL183" s="12">
        <f>AL111 * (Percentages!AL$18 - 0.5) * 10</f>
        <v>25.71273908</v>
      </c>
      <c r="AM183" s="12">
        <f>AM111 * (Percentages!AM$18 - 0.5) * 10</f>
        <v>18.8253012</v>
      </c>
      <c r="AN183" s="12">
        <f>AN111 * (Percentages!AN$18 - 0.5) * 10</f>
        <v>14.43768997</v>
      </c>
      <c r="AO183" s="12">
        <f>AO111 * (Percentages!AO$18 - 0.5) * 10</f>
        <v>46.79144385</v>
      </c>
      <c r="AP183" s="12">
        <f>AP111 * (Percentages!AP$18 - 0.5) * 10</f>
        <v>12.19457014</v>
      </c>
      <c r="AQ183" s="12">
        <f>AQ111 * (Percentages!AQ$18 - 0.5) * 10</f>
        <v>16.47058824</v>
      </c>
      <c r="AR183" s="12">
        <f>AR111 * (Percentages!AR$18 - 0.5) * 10</f>
        <v>15.56561086</v>
      </c>
      <c r="AS183" s="12">
        <f>AS111 * (Percentages!AS$18 - 0.5) * 10</f>
        <v>37.75834658</v>
      </c>
      <c r="AT183" s="12">
        <f>AT111 * (Percentages!AT$18 - 0.5) * 10</f>
        <v>14.97326203</v>
      </c>
      <c r="AU183" s="12">
        <f>AU111 * (Percentages!AU$18 - 0.5) * 10</f>
        <v>13.20438085</v>
      </c>
      <c r="AV183" s="12">
        <f>AV111 * (Percentages!AV$18 - 0.5) * 10</f>
        <v>44.58698373</v>
      </c>
      <c r="AW183" s="12">
        <f>AW111 * (Percentages!AW$18 - 0.5) * 10</f>
        <v>14.97326203</v>
      </c>
      <c r="AX183" s="12">
        <f>AX111 * (Percentages!AX$18 - 0.5) * 10</f>
        <v>19.3687231</v>
      </c>
      <c r="AY183" s="12">
        <f>AY111 * (Percentages!AY$18 - 0.5) * 10</f>
        <v>5.480453051</v>
      </c>
      <c r="AZ183" s="12">
        <f>AZ111 * (Percentages!AZ$18 - 0.5) * 10</f>
        <v>2.645265423</v>
      </c>
      <c r="BA183" s="12">
        <f>BA111 * (Percentages!BA$18 - 0.5) * 10</f>
        <v>43.56228896</v>
      </c>
      <c r="BB183" s="12">
        <f>BB111 * (Percentages!BB$18 - 0.5) * 10</f>
        <v>31.00637845</v>
      </c>
    </row>
    <row r="184">
      <c r="A184" s="2" t="s">
        <v>105</v>
      </c>
      <c r="B184" s="8">
        <f>B112 * (Percentages!B$17 - 0.5) * 10</f>
        <v>0</v>
      </c>
      <c r="C184" s="8">
        <f>C112 * (Percentages!C$17 - 0.5) * 10</f>
        <v>129.3920253</v>
      </c>
      <c r="D184" s="5">
        <v>0.0</v>
      </c>
      <c r="E184" s="8">
        <f>E112 * (Percentages!E$17 - 0.5) * 10</f>
        <v>50.1497006</v>
      </c>
      <c r="F184" s="8">
        <f>F112 * (Percentages!F$17 - 0.5) * 10</f>
        <v>40.41916168</v>
      </c>
      <c r="G184" s="8">
        <f>G112 * (Percentages!G$17 - 0.5) * 10</f>
        <v>45.31360737</v>
      </c>
      <c r="H184" s="8">
        <f>H112 * (Percentages!H$17 - 0.5) * 10</f>
        <v>0</v>
      </c>
      <c r="I184" s="8">
        <f>I112 * (Percentages!I$17 - 0.5) * 10</f>
        <v>0</v>
      </c>
      <c r="J184" s="8">
        <f>J112 * (Percentages!J$17 - 0.5) * 10</f>
        <v>31.42320758</v>
      </c>
      <c r="K184" s="8">
        <f>K112 * (Percentages!K$17 - 0.5) * 10</f>
        <v>45.64122946</v>
      </c>
      <c r="L184" s="8">
        <f>L112 * (Percentages!L$17 - 0.5) * 10</f>
        <v>18.18181818</v>
      </c>
      <c r="M184" s="8">
        <f>M112 * (Percentages!M$17 - 0.5) * 10</f>
        <v>18.60382707</v>
      </c>
      <c r="N184" s="8">
        <f>N112 * (Percentages!N$17 - 0.5) * 10</f>
        <v>2.599075884</v>
      </c>
      <c r="O184" s="8">
        <f>O112 * (Percentages!O$17 - 0.5) * 10</f>
        <v>31.8627451</v>
      </c>
      <c r="P184" s="8">
        <f>P112 * (Percentages!P$17 - 0.5) * 10</f>
        <v>11.69275049</v>
      </c>
      <c r="Q184" s="8">
        <f>Q112 * (Percentages!Q$17 - 0.5) * 10</f>
        <v>13.99502399</v>
      </c>
      <c r="R184" s="8">
        <f>R112 * (Percentages!R$17 - 0.5) * 10</f>
        <v>23.52941176</v>
      </c>
      <c r="S184" s="8">
        <f>S112 * (Percentages!S$17 - 0.5) * 10</f>
        <v>40.21700143</v>
      </c>
      <c r="T184" s="8">
        <f>T112 * (Percentages!T$17 - 0.5) * 10</f>
        <v>8.441443042</v>
      </c>
      <c r="U184" s="8">
        <f>U112 * (Percentages!U$17 - 0.5) * 10</f>
        <v>24.90075785</v>
      </c>
      <c r="V184" s="8">
        <f>V112 * (Percentages!V$17 - 0.5) * 10</f>
        <v>4.195236377</v>
      </c>
      <c r="W184" s="8">
        <f>W112 * (Percentages!W$17 - 0.5) * 10</f>
        <v>52.4150027</v>
      </c>
      <c r="X184" s="8">
        <f>X112 * (Percentages!X$17 - 0.5) * 10</f>
        <v>20.90497738</v>
      </c>
      <c r="Y184" s="8">
        <f>Y112 * (Percentages!Y$17 - 0.5) * 10</f>
        <v>33.48688873</v>
      </c>
      <c r="Z184" s="8">
        <f>Z112 * (Percentages!Z$17 - 0.5) * 10</f>
        <v>6.201275691</v>
      </c>
      <c r="AA184" s="8">
        <f>AA112 * (Percentages!AA$17 - 0.5) * 10</f>
        <v>2.673796791</v>
      </c>
      <c r="AB184" s="8">
        <f>AB112 * (Percentages!AB$17 - 0.5) * 10</f>
        <v>1.153846154</v>
      </c>
      <c r="AC184" s="8">
        <f>AC112 * (Percentages!AC$17 - 0.5) * 10</f>
        <v>14.61538462</v>
      </c>
      <c r="AD184" s="8">
        <f>AD112 * (Percentages!AD$17 - 0.5) * 10</f>
        <v>13.98852224</v>
      </c>
      <c r="AE184" s="8">
        <f>AE112 * (Percentages!AE$17 - 0.5) * 10</f>
        <v>2.497225305</v>
      </c>
      <c r="AF184" s="12">
        <f>AF112 * (Percentages!AF$18 - 0.5) * 10</f>
        <v>43.34365325</v>
      </c>
      <c r="AG184" s="11">
        <v>0.0</v>
      </c>
      <c r="AH184" s="12">
        <f>AH112 * (Percentages!AH$18 - 0.5) * 10</f>
        <v>70.86369291</v>
      </c>
      <c r="AI184" s="12">
        <f>AI112 * (Percentages!AI$18 - 0.5) * 10</f>
        <v>0.9803921569</v>
      </c>
      <c r="AJ184" s="12">
        <f>AJ112 * (Percentages!AJ$18 - 0.5) * 10</f>
        <v>4.62962963</v>
      </c>
      <c r="AK184" s="12">
        <f>AK112 * (Percentages!AK$18 - 0.5) * 10</f>
        <v>11.73341677</v>
      </c>
      <c r="AL184" s="12">
        <f>AL112 * (Percentages!AL$18 - 0.5) * 10</f>
        <v>27.74269217</v>
      </c>
      <c r="AM184" s="12">
        <f>AM112 * (Percentages!AM$18 - 0.5) * 10</f>
        <v>4.518072289</v>
      </c>
      <c r="AN184" s="12">
        <f>AN112 * (Percentages!AN$18 - 0.5) * 10</f>
        <v>25.05363848</v>
      </c>
      <c r="AO184" s="12">
        <f>AO112 * (Percentages!AO$18 - 0.5) * 10</f>
        <v>56.14973262</v>
      </c>
      <c r="AP184" s="12">
        <f>AP112 * (Percentages!AP$18 - 0.5) * 10</f>
        <v>14.68325792</v>
      </c>
      <c r="AQ184" s="12">
        <f>AQ112 * (Percentages!AQ$18 - 0.5) * 10</f>
        <v>13.23529412</v>
      </c>
      <c r="AR184" s="12">
        <f>AR112 * (Percentages!AR$18 - 0.5) * 10</f>
        <v>26.26696833</v>
      </c>
      <c r="AS184" s="12">
        <f>AS112 * (Percentages!AS$18 - 0.5) * 10</f>
        <v>62.93057764</v>
      </c>
      <c r="AT184" s="12">
        <f>AT112 * (Percentages!AT$18 - 0.5) * 10</f>
        <v>4.812834225</v>
      </c>
      <c r="AU184" s="12">
        <f>AU112 * (Percentages!AU$18 - 0.5) * 10</f>
        <v>4.570747218</v>
      </c>
      <c r="AV184" s="12">
        <f>AV112 * (Percentages!AV$18 - 0.5) * 10</f>
        <v>25.47827642</v>
      </c>
      <c r="AW184" s="12">
        <f>AW112 * (Percentages!AW$18 - 0.5) * 10</f>
        <v>8.110516934</v>
      </c>
      <c r="AX184" s="12">
        <f>AX112 * (Percentages!AX$18 - 0.5) * 10</f>
        <v>24.21090387</v>
      </c>
      <c r="AY184" s="12">
        <f>AY112 * (Percentages!AY$18 - 0.5) * 10</f>
        <v>13.97515528</v>
      </c>
      <c r="AZ184" s="12">
        <f>AZ112 * (Percentages!AZ$18 - 0.5) * 10</f>
        <v>0.2241750359</v>
      </c>
      <c r="BA184" s="12">
        <f>BA112 * (Percentages!BA$18 - 0.5) * 10</f>
        <v>13.97280967</v>
      </c>
      <c r="BB184" s="12">
        <f>BB112 * (Percentages!BB$18 - 0.5) * 10</f>
        <v>50.93905032</v>
      </c>
    </row>
    <row r="185">
      <c r="A185" s="2" t="s">
        <v>106</v>
      </c>
      <c r="B185" s="8">
        <f>B113 * (Percentages!B$17 - 0.5) * 10</f>
        <v>95.41723666</v>
      </c>
      <c r="C185" s="8">
        <f>C113 * (Percentages!C$17 - 0.5) * 10</f>
        <v>2.270035531</v>
      </c>
      <c r="D185" s="5">
        <v>0.0</v>
      </c>
      <c r="E185" s="8">
        <f>E113 * (Percentages!E$17 - 0.5) * 10</f>
        <v>150.4491018</v>
      </c>
      <c r="F185" s="8">
        <f>F113 * (Percentages!F$17 - 0.5) * 10</f>
        <v>147.4110602</v>
      </c>
      <c r="G185" s="8">
        <f>G113 * (Percentages!G$17 - 0.5) * 10</f>
        <v>5.84691708</v>
      </c>
      <c r="H185" s="8">
        <f>H113 * (Percentages!H$17 - 0.5) * 10</f>
        <v>0</v>
      </c>
      <c r="I185" s="8">
        <f>I113 * (Percentages!I$17 - 0.5) * 10</f>
        <v>0</v>
      </c>
      <c r="J185" s="8">
        <f>J113 * (Percentages!J$17 - 0.5) * 10</f>
        <v>11.57697121</v>
      </c>
      <c r="K185" s="8">
        <f>K113 * (Percentages!K$17 - 0.5) * 10</f>
        <v>13.77848437</v>
      </c>
      <c r="L185" s="8">
        <f>L113 * (Percentages!L$17 - 0.5) * 10</f>
        <v>12.12121212</v>
      </c>
      <c r="M185" s="8">
        <f>M113 * (Percentages!M$17 - 0.5) * 10</f>
        <v>15.50318923</v>
      </c>
      <c r="N185" s="8">
        <f>N113 * (Percentages!N$17 - 0.5) * 10</f>
        <v>2.86564777</v>
      </c>
      <c r="O185" s="8">
        <f>O113 * (Percentages!O$17 - 0.5) * 10</f>
        <v>11.19501855</v>
      </c>
      <c r="P185" s="8">
        <f>P113 * (Percentages!P$17 - 0.5) * 10</f>
        <v>3.507825148</v>
      </c>
      <c r="Q185" s="8">
        <f>Q113 * (Percentages!Q$17 - 0.5) * 10</f>
        <v>17.99360227</v>
      </c>
      <c r="R185" s="8">
        <f>R113 * (Percentages!R$17 - 0.5) * 10</f>
        <v>2.852049911</v>
      </c>
      <c r="S185" s="8">
        <f>S113 * (Percentages!S$17 - 0.5) * 10</f>
        <v>47.43543759</v>
      </c>
      <c r="T185" s="8">
        <f>T113 * (Percentages!T$17 - 0.5) * 10</f>
        <v>0.8441443042</v>
      </c>
      <c r="U185" s="8">
        <f>U113 * (Percentages!U$17 - 0.5) * 10</f>
        <v>9.337784193</v>
      </c>
      <c r="V185" s="8">
        <f>V113 * (Percentages!V$17 - 0.5) * 10</f>
        <v>33.56189101</v>
      </c>
      <c r="W185" s="8">
        <f>W113 * (Percentages!W$17 - 0.5) * 10</f>
        <v>48.25508185</v>
      </c>
      <c r="X185" s="8">
        <f>X113 * (Percentages!X$17 - 0.5) * 10</f>
        <v>5.701357466</v>
      </c>
      <c r="Y185" s="8">
        <f>Y113 * (Percentages!Y$17 - 0.5) * 10</f>
        <v>3.189227498</v>
      </c>
      <c r="Z185" s="8">
        <f>Z113 * (Percentages!Z$17 - 0.5) * 10</f>
        <v>0</v>
      </c>
      <c r="AA185" s="8">
        <f>AA113 * (Percentages!AA$17 - 0.5) * 10</f>
        <v>0</v>
      </c>
      <c r="AB185" s="8">
        <f>AB113 * (Percentages!AB$17 - 0.5) * 10</f>
        <v>1.244343891</v>
      </c>
      <c r="AC185" s="8">
        <f>AC113 * (Percentages!AC$17 - 0.5) * 10</f>
        <v>13.46153846</v>
      </c>
      <c r="AD185" s="8">
        <f>AD113 * (Percentages!AD$17 - 0.5) * 10</f>
        <v>1.345050215</v>
      </c>
      <c r="AE185" s="8">
        <f>AE113 * (Percentages!AE$17 - 0.5) * 10</f>
        <v>3.32963374</v>
      </c>
      <c r="AF185" s="12">
        <f>AF113 * (Percentages!AF$18 - 0.5) * 10</f>
        <v>3.86996904</v>
      </c>
      <c r="AG185" s="11">
        <v>0.0</v>
      </c>
      <c r="AH185" s="12">
        <f>AH113 * (Percentages!AH$18 - 0.5) * 10</f>
        <v>67.19832948</v>
      </c>
      <c r="AI185" s="12">
        <f>AI113 * (Percentages!AI$18 - 0.5) * 10</f>
        <v>2.228163993</v>
      </c>
      <c r="AJ185" s="12">
        <f>AJ113 * (Percentages!AJ$18 - 0.5) * 10</f>
        <v>8.850762527</v>
      </c>
      <c r="AK185" s="12">
        <f>AK113 * (Percentages!AK$18 - 0.5) * 10</f>
        <v>21.79063115</v>
      </c>
      <c r="AL185" s="12">
        <f>AL113 * (Percentages!AL$18 - 0.5) * 10</f>
        <v>5.413208228</v>
      </c>
      <c r="AM185" s="12">
        <f>AM113 * (Percentages!AM$18 - 0.5) * 10</f>
        <v>2.259036145</v>
      </c>
      <c r="AN185" s="12">
        <f>AN113 * (Percentages!AN$18 - 0.5) * 10</f>
        <v>27.60146612</v>
      </c>
      <c r="AO185" s="12">
        <f>AO113 * (Percentages!AO$18 - 0.5) * 10</f>
        <v>27.13903743</v>
      </c>
      <c r="AP185" s="12">
        <f>AP113 * (Percentages!AP$18 - 0.5) * 10</f>
        <v>16.42533937</v>
      </c>
      <c r="AQ185" s="12">
        <f>AQ113 * (Percentages!AQ$18 - 0.5) * 10</f>
        <v>4.705882353</v>
      </c>
      <c r="AR185" s="12">
        <f>AR113 * (Percentages!AR$18 - 0.5) * 10</f>
        <v>8.755656109</v>
      </c>
      <c r="AS185" s="12">
        <f>AS113 * (Percentages!AS$18 - 0.5) * 10</f>
        <v>25.17223105</v>
      </c>
      <c r="AT185" s="12">
        <f>AT113 * (Percentages!AT$18 - 0.5) * 10</f>
        <v>7.486631016</v>
      </c>
      <c r="AU185" s="12">
        <f>AU113 * (Percentages!AU$18 - 0.5) * 10</f>
        <v>7.110051228</v>
      </c>
      <c r="AV185" s="12">
        <f>AV113 * (Percentages!AV$18 - 0.5) * 10</f>
        <v>67.5174325</v>
      </c>
      <c r="AW185" s="12">
        <f>AW113 * (Percentages!AW$18 - 0.5) * 10</f>
        <v>38.68092692</v>
      </c>
      <c r="AX185" s="12">
        <f>AX113 * (Percentages!AX$18 - 0.5) * 10</f>
        <v>16.67862267</v>
      </c>
      <c r="AY185" s="12">
        <f>AY113 * (Percentages!AY$18 - 0.5) * 10</f>
        <v>3.014249178</v>
      </c>
      <c r="AZ185" s="12">
        <f>AZ113 * (Percentages!AZ$18 - 0.5) * 10</f>
        <v>0.08967001435</v>
      </c>
      <c r="BA185" s="12">
        <f>BA113 * (Percentages!BA$18 - 0.5) * 10</f>
        <v>36.16491914</v>
      </c>
      <c r="BB185" s="12">
        <f>BB113 * (Percentages!BB$18 - 0.5) * 10</f>
        <v>65.33486889</v>
      </c>
    </row>
    <row r="186">
      <c r="A186" s="2" t="s">
        <v>120</v>
      </c>
      <c r="B186" s="8">
        <f>B114 * (Percentages!B$17 - 0.5) * 10</f>
        <v>95.41723666</v>
      </c>
      <c r="C186" s="8">
        <f>C114 * (Percentages!C$17 - 0.5) * 10</f>
        <v>22.70035531</v>
      </c>
      <c r="D186" s="5">
        <v>0.0</v>
      </c>
      <c r="E186" s="8">
        <f>E114 * (Percentages!E$17 - 0.5) * 10</f>
        <v>73.7495597</v>
      </c>
      <c r="F186" s="8">
        <f>F114 * (Percentages!F$17 - 0.5) * 10</f>
        <v>78.46072561</v>
      </c>
      <c r="G186" s="8">
        <f>G114 * (Percentages!G$17 - 0.5) * 10</f>
        <v>1.46172927</v>
      </c>
      <c r="H186" s="8">
        <f>H114 * (Percentages!H$17 - 0.5) * 10</f>
        <v>55.62982769</v>
      </c>
      <c r="I186" s="8">
        <f>I114 * (Percentages!I$17 - 0.5) * 10</f>
        <v>0</v>
      </c>
      <c r="J186" s="8">
        <f>J114 * (Percentages!J$17 - 0.5) * 10</f>
        <v>0.8269265153</v>
      </c>
      <c r="K186" s="8">
        <f>K114 * (Percentages!K$17 - 0.5) * 10</f>
        <v>12.05617382</v>
      </c>
      <c r="L186" s="8">
        <f>L114 * (Percentages!L$17 - 0.5) * 10</f>
        <v>1.515151515</v>
      </c>
      <c r="M186" s="8">
        <f>M114 * (Percentages!M$17 - 0.5) * 10</f>
        <v>12.84549965</v>
      </c>
      <c r="N186" s="8">
        <f>N114 * (Percentages!N$17 - 0.5) * 10</f>
        <v>2.732361827</v>
      </c>
      <c r="O186" s="8">
        <f>O114 * (Percentages!O$17 - 0.5) * 10</f>
        <v>10.33386328</v>
      </c>
      <c r="P186" s="8">
        <f>P114 * (Percentages!P$17 - 0.5) * 10</f>
        <v>0.5846375247</v>
      </c>
      <c r="Q186" s="8">
        <f>Q114 * (Percentages!Q$17 - 0.5) * 10</f>
        <v>0</v>
      </c>
      <c r="R186" s="8">
        <f>R114 * (Percentages!R$17 - 0.5) * 10</f>
        <v>0</v>
      </c>
      <c r="S186" s="8">
        <f>S114 * (Percentages!S$17 - 0.5) * 10</f>
        <v>64.96592539</v>
      </c>
      <c r="T186" s="8">
        <f>T114 * (Percentages!T$17 - 0.5) * 10</f>
        <v>9.285587347</v>
      </c>
      <c r="U186" s="8">
        <f>U114 * (Percentages!U$17 - 0.5) * 10</f>
        <v>53.95164201</v>
      </c>
      <c r="V186" s="8">
        <f>V114 * (Percentages!V$17 - 0.5) * 10</f>
        <v>34.96030314</v>
      </c>
      <c r="W186" s="8">
        <f>W114 * (Percentages!W$17 - 0.5) * 10</f>
        <v>48.25508185</v>
      </c>
      <c r="X186" s="8">
        <f>X114 * (Percentages!X$17 - 0.5) * 10</f>
        <v>14.72850679</v>
      </c>
      <c r="Y186" s="8">
        <f>Y114 * (Percentages!Y$17 - 0.5) * 10</f>
        <v>0</v>
      </c>
      <c r="Z186" s="8">
        <f>Z114 * (Percentages!Z$17 - 0.5) * 10</f>
        <v>3.986534373</v>
      </c>
      <c r="AA186" s="8">
        <f>AA114 * (Percentages!AA$17 - 0.5) * 10</f>
        <v>0.8021390374</v>
      </c>
      <c r="AB186" s="8">
        <f>AB114 * (Percentages!AB$17 - 0.5) * 10</f>
        <v>1.380090498</v>
      </c>
      <c r="AC186" s="8">
        <f>AC114 * (Percentages!AC$17 - 0.5) * 10</f>
        <v>13.46153846</v>
      </c>
      <c r="AD186" s="8">
        <f>AD114 * (Percentages!AD$17 - 0.5) * 10</f>
        <v>12.10545194</v>
      </c>
      <c r="AE186" s="8">
        <f>AE114 * (Percentages!AE$17 - 0.5) * 10</f>
        <v>4.023307436</v>
      </c>
      <c r="AF186" s="12">
        <f>AF114 * (Percentages!AF$18 - 0.5) * 10</f>
        <v>6.965944272</v>
      </c>
      <c r="AG186" s="11">
        <v>0.0</v>
      </c>
      <c r="AH186" s="12">
        <f>AH114 * (Percentages!AH$18 - 0.5) * 10</f>
        <v>75.75084414</v>
      </c>
      <c r="AI186" s="12">
        <f>AI114 * (Percentages!AI$18 - 0.5) * 10</f>
        <v>2.139037433</v>
      </c>
      <c r="AJ186" s="12">
        <f>AJ114 * (Percentages!AJ$18 - 0.5) * 10</f>
        <v>6.67211329</v>
      </c>
      <c r="AK186" s="12">
        <f>AK114 * (Percentages!AK$18 - 0.5) * 10</f>
        <v>9.721973896</v>
      </c>
      <c r="AL186" s="12">
        <f>AL114 * (Percentages!AL$18 - 0.5) * 10</f>
        <v>10.14976543</v>
      </c>
      <c r="AM186" s="12">
        <f>AM114 * (Percentages!AM$18 - 0.5) * 10</f>
        <v>42.92168675</v>
      </c>
      <c r="AN186" s="12">
        <f>AN114 * (Percentages!AN$18 - 0.5) * 10</f>
        <v>27.17682818</v>
      </c>
      <c r="AO186" s="12">
        <f>AO114 * (Percentages!AO$18 - 0.5) * 10</f>
        <v>58.95721925</v>
      </c>
      <c r="AP186" s="12">
        <f>AP114 * (Percentages!AP$18 - 0.5) * 10</f>
        <v>15.67873303</v>
      </c>
      <c r="AQ186" s="12">
        <f>AQ114 * (Percentages!AQ$18 - 0.5) * 10</f>
        <v>15</v>
      </c>
      <c r="AR186" s="12">
        <f>AR114 * (Percentages!AR$18 - 0.5) * 10</f>
        <v>18.4841629</v>
      </c>
      <c r="AS186" s="12">
        <f>AS114 * (Percentages!AS$18 - 0.5) * 10</f>
        <v>66.70641229</v>
      </c>
      <c r="AT186" s="12">
        <f>AT114 * (Percentages!AT$18 - 0.5) * 10</f>
        <v>28.34224599</v>
      </c>
      <c r="AU186" s="12">
        <f>AU114 * (Percentages!AU$18 - 0.5) * 10</f>
        <v>27.93234411</v>
      </c>
      <c r="AV186" s="12">
        <f>AV114 * (Percentages!AV$18 - 0.5) * 10</f>
        <v>42.03915609</v>
      </c>
      <c r="AW186" s="12">
        <f>AW114 * (Percentages!AW$18 - 0.5) * 10</f>
        <v>14.97326203</v>
      </c>
      <c r="AX186" s="12">
        <f>AX114 * (Percentages!AX$18 - 0.5) * 10</f>
        <v>11.83644189</v>
      </c>
      <c r="AY186" s="12">
        <f>AY114 * (Percentages!AY$18 - 0.5) * 10</f>
        <v>6.850566313</v>
      </c>
      <c r="AZ186" s="12">
        <f>AZ114 * (Percentages!AZ$18 - 0.5) * 10</f>
        <v>0.762195122</v>
      </c>
      <c r="BA186" s="12">
        <f>BA114 * (Percentages!BA$18 - 0.5) * 10</f>
        <v>32.05526924</v>
      </c>
      <c r="BB186" s="12">
        <f>BB114 * (Percentages!BB$18 - 0.5) * 10</f>
        <v>68.65698086</v>
      </c>
    </row>
    <row r="187">
      <c r="A187" s="2" t="s">
        <v>73</v>
      </c>
      <c r="B187" s="8">
        <f>B115 * (Percentages!B$17 - 0.5) * 10</f>
        <v>95.41723666</v>
      </c>
      <c r="C187" s="8">
        <f>C115 * (Percentages!C$17 - 0.5) * 10</f>
        <v>40.86063956</v>
      </c>
      <c r="D187" s="5">
        <v>0.0</v>
      </c>
      <c r="E187" s="8">
        <f>E115 * (Percentages!E$17 - 0.5) * 10</f>
        <v>64.89961254</v>
      </c>
      <c r="F187" s="8">
        <f>F115 * (Percentages!F$17 - 0.5) * 10</f>
        <v>54.68474815</v>
      </c>
      <c r="G187" s="8">
        <f>G115 * (Percentages!G$17 - 0.5) * 10</f>
        <v>68.70127569</v>
      </c>
      <c r="H187" s="8">
        <f>H115 * (Percentages!H$17 - 0.5) * 10</f>
        <v>87.41830065</v>
      </c>
      <c r="I187" s="8">
        <f>I115 * (Percentages!I$17 - 0.5) * 10</f>
        <v>0</v>
      </c>
      <c r="J187" s="8">
        <f>J115 * (Percentages!J$17 - 0.5) * 10</f>
        <v>21.5000894</v>
      </c>
      <c r="K187" s="8">
        <f>K115 * (Percentages!K$17 - 0.5) * 10</f>
        <v>24.97350291</v>
      </c>
      <c r="L187" s="8">
        <f>L115 * (Percentages!L$17 - 0.5) * 10</f>
        <v>15.15151515</v>
      </c>
      <c r="M187" s="8">
        <f>M115 * (Percentages!M$17 - 0.5) * 10</f>
        <v>2.214741318</v>
      </c>
      <c r="N187" s="8">
        <f>N115 * (Percentages!N$17 - 0.5) * 10</f>
        <v>0.4665007997</v>
      </c>
      <c r="O187" s="8">
        <f>O115 * (Percentages!O$17 - 0.5) * 10</f>
        <v>30.14043455</v>
      </c>
      <c r="P187" s="8">
        <f>P115 * (Percentages!P$17 - 0.5) * 10</f>
        <v>16.95448822</v>
      </c>
      <c r="Q187" s="8">
        <f>Q115 * (Percentages!Q$17 - 0.5) * 10</f>
        <v>42.98471655</v>
      </c>
      <c r="R187" s="8">
        <f>R115 * (Percentages!R$17 - 0.5) * 10</f>
        <v>41.35472371</v>
      </c>
      <c r="S187" s="8">
        <f>S115 * (Percentages!S$17 - 0.5) * 10</f>
        <v>31.96736011</v>
      </c>
      <c r="T187" s="8">
        <f>T115 * (Percentages!T$17 - 0.5) * 10</f>
        <v>16.88288608</v>
      </c>
      <c r="U187" s="8">
        <f>U115 * (Percentages!U$17 - 0.5) * 10</f>
        <v>41.50126308</v>
      </c>
      <c r="V187" s="8">
        <f>V115 * (Percentages!V$17 - 0.5) * 10</f>
        <v>43.35077589</v>
      </c>
      <c r="W187" s="8">
        <f>W115 * (Percentages!W$17 - 0.5) * 10</f>
        <v>5.823889189</v>
      </c>
      <c r="X187" s="8">
        <f>X115 * (Percentages!X$17 - 0.5) * 10</f>
        <v>22.33031674</v>
      </c>
      <c r="Y187" s="8">
        <f>Y115 * (Percentages!Y$17 - 0.5) * 10</f>
        <v>30.29766123</v>
      </c>
      <c r="Z187" s="8">
        <f>Z115 * (Percentages!Z$17 - 0.5) * 10</f>
        <v>21.70446492</v>
      </c>
      <c r="AA187" s="8">
        <f>AA115 * (Percentages!AA$17 - 0.5) * 10</f>
        <v>5.614973262</v>
      </c>
      <c r="AB187" s="8">
        <f>AB115 * (Percentages!AB$17 - 0.5) * 10</f>
        <v>1.312217195</v>
      </c>
      <c r="AC187" s="8">
        <f>AC115 * (Percentages!AC$17 - 0.5) * 10</f>
        <v>10.76923077</v>
      </c>
      <c r="AD187" s="8">
        <f>AD115 * (Percentages!AD$17 - 0.5) * 10</f>
        <v>12.37446198</v>
      </c>
      <c r="AE187" s="8">
        <f>AE115 * (Percentages!AE$17 - 0.5) * 10</f>
        <v>5.688124306</v>
      </c>
      <c r="AF187" s="12">
        <f>AF115 * (Percentages!AF$18 - 0.5) * 10</f>
        <v>13.93188854</v>
      </c>
      <c r="AG187" s="11">
        <v>0.0</v>
      </c>
      <c r="AH187" s="12">
        <f>AH115 * (Percentages!AH$18 - 0.5) * 10</f>
        <v>6.108939044</v>
      </c>
      <c r="AI187" s="12">
        <f>AI115 * (Percentages!AI$18 - 0.5) * 10</f>
        <v>0.3565062389</v>
      </c>
      <c r="AJ187" s="12">
        <f>AJ115 * (Percentages!AJ$18 - 0.5) * 10</f>
        <v>3.404139434</v>
      </c>
      <c r="AK187" s="12">
        <f>AK115 * (Percentages!AK$18 - 0.5) * 10</f>
        <v>12.06865725</v>
      </c>
      <c r="AL187" s="12">
        <f>AL115 * (Percentages!AL$18 - 0.5) * 10</f>
        <v>31.12594731</v>
      </c>
      <c r="AM187" s="12">
        <f>AM115 * (Percentages!AM$18 - 0.5) * 10</f>
        <v>31.62650602</v>
      </c>
      <c r="AN187" s="12">
        <f>AN115 * (Percentages!AN$18 - 0.5) * 10</f>
        <v>9.766672626</v>
      </c>
      <c r="AO187" s="12">
        <f>AO115 * (Percentages!AO$18 - 0.5) * 10</f>
        <v>24.3315508</v>
      </c>
      <c r="AP187" s="12">
        <f>AP115 * (Percentages!AP$18 - 0.5) * 10</f>
        <v>10.20361991</v>
      </c>
      <c r="AQ187" s="12">
        <f>AQ115 * (Percentages!AQ$18 - 0.5) * 10</f>
        <v>8.529411765</v>
      </c>
      <c r="AR187" s="12">
        <f>AR115 * (Percentages!AR$18 - 0.5) * 10</f>
        <v>7.78280543</v>
      </c>
      <c r="AS187" s="12">
        <f>AS115 * (Percentages!AS$18 - 0.5) * 10</f>
        <v>32.72390037</v>
      </c>
      <c r="AT187" s="12">
        <f>AT115 * (Percentages!AT$18 - 0.5) * 10</f>
        <v>14.43850267</v>
      </c>
      <c r="AU187" s="12">
        <f>AU115 * (Percentages!AU$18 - 0.5) * 10</f>
        <v>13.71224165</v>
      </c>
      <c r="AV187" s="12">
        <f>AV115 * (Percentages!AV$18 - 0.5) * 10</f>
        <v>35.66958698</v>
      </c>
      <c r="AW187" s="12">
        <f>AW115 * (Percentages!AW$18 - 0.5) * 10</f>
        <v>13.10160428</v>
      </c>
      <c r="AX187" s="12">
        <f>AX115 * (Percentages!AX$18 - 0.5) * 10</f>
        <v>8.070301291</v>
      </c>
      <c r="AY187" s="12">
        <f>AY115 * (Percentages!AY$18 - 0.5) * 10</f>
        <v>15.07124589</v>
      </c>
      <c r="AZ187" s="12">
        <f>AZ115 * (Percentages!AZ$18 - 0.5) * 10</f>
        <v>2.555595409</v>
      </c>
      <c r="BA187" s="12">
        <f>BA115 * (Percentages!BA$18 - 0.5) * 10</f>
        <v>25.47982939</v>
      </c>
      <c r="BB187" s="12">
        <f>BB115 * (Percentages!BB$18 - 0.5) * 10</f>
        <v>18.8253012</v>
      </c>
    </row>
    <row r="188">
      <c r="A188" s="2" t="s">
        <v>74</v>
      </c>
      <c r="B188" s="8">
        <f>B116 * (Percentages!B$17 - 0.5) * 10</f>
        <v>95.41723666</v>
      </c>
      <c r="C188" s="8">
        <f>C116 * (Percentages!C$17 - 0.5) * 10</f>
        <v>81.72127912</v>
      </c>
      <c r="D188" s="5">
        <v>0.0</v>
      </c>
      <c r="E188" s="8">
        <f>E116 * (Percentages!E$17 - 0.5) * 10</f>
        <v>147.4991194</v>
      </c>
      <c r="F188" s="8">
        <f>F116 * (Percentages!F$17 - 0.5) * 10</f>
        <v>130.767876</v>
      </c>
      <c r="G188" s="8">
        <f>G116 * (Percentages!G$17 - 0.5) * 10</f>
        <v>76.00992204</v>
      </c>
      <c r="H188" s="8">
        <f>H116 * (Percentages!H$17 - 0.5) * 10</f>
        <v>121.855813</v>
      </c>
      <c r="I188" s="8">
        <f>I116 * (Percentages!I$17 - 0.5) * 10</f>
        <v>0</v>
      </c>
      <c r="J188" s="8">
        <f>J116 * (Percentages!J$17 - 0.5) * 10</f>
        <v>53.75022349</v>
      </c>
      <c r="K188" s="8">
        <f>K116 * (Percentages!K$17 - 0.5) * 10</f>
        <v>49.94700583</v>
      </c>
      <c r="L188" s="8">
        <f>L116 * (Percentages!L$17 - 0.5) * 10</f>
        <v>48.48484848</v>
      </c>
      <c r="M188" s="8">
        <f>M116 * (Percentages!M$17 - 0.5) * 10</f>
        <v>28.34868887</v>
      </c>
      <c r="N188" s="8">
        <f>N116 * (Percentages!N$17 - 0.5) * 10</f>
        <v>4.131864226</v>
      </c>
      <c r="O188" s="8">
        <f>O116 * (Percentages!O$17 - 0.5) * 10</f>
        <v>43.05776365</v>
      </c>
      <c r="P188" s="8">
        <f>P116 * (Percentages!P$17 - 0.5) * 10</f>
        <v>8.769562871</v>
      </c>
      <c r="Q188" s="8">
        <f>Q116 * (Percentages!Q$17 - 0.5) * 10</f>
        <v>64.9768971</v>
      </c>
      <c r="R188" s="8">
        <f>R116 * (Percentages!R$17 - 0.5) * 10</f>
        <v>15.68627451</v>
      </c>
      <c r="S188" s="8">
        <f>S116 * (Percentages!S$17 - 0.5) * 10</f>
        <v>38.1545911</v>
      </c>
      <c r="T188" s="8">
        <f>T116 * (Percentages!T$17 - 0.5) * 10</f>
        <v>25.32432913</v>
      </c>
      <c r="U188" s="8">
        <f>U116 * (Percentages!U$17 - 0.5) * 10</f>
        <v>54.98917358</v>
      </c>
      <c r="V188" s="8">
        <f>V116 * (Percentages!V$17 - 0.5) * 10</f>
        <v>93.69361241</v>
      </c>
      <c r="W188" s="8">
        <f>W116 * (Percentages!W$17 - 0.5) * 10</f>
        <v>15.80769923</v>
      </c>
      <c r="X188" s="8">
        <f>X116 * (Percentages!X$17 - 0.5) * 10</f>
        <v>10.92760181</v>
      </c>
      <c r="Y188" s="8">
        <f>Y116 * (Percentages!Y$17 - 0.5) * 10</f>
        <v>49.43302622</v>
      </c>
      <c r="Z188" s="8">
        <f>Z116 * (Percentages!Z$17 - 0.5) * 10</f>
        <v>27.90574061</v>
      </c>
      <c r="AA188" s="8">
        <f>AA116 * (Percentages!AA$17 - 0.5) * 10</f>
        <v>17.11229947</v>
      </c>
      <c r="AB188" s="8">
        <f>AB116 * (Percentages!AB$17 - 0.5) * 10</f>
        <v>0.7692307692</v>
      </c>
      <c r="AC188" s="8">
        <f>AC116 * (Percentages!AC$17 - 0.5) * 10</f>
        <v>16.15384615</v>
      </c>
      <c r="AD188" s="8">
        <f>AD116 * (Percentages!AD$17 - 0.5) * 10</f>
        <v>7.532281205</v>
      </c>
      <c r="AE188" s="8">
        <f>AE116 * (Percentages!AE$17 - 0.5) * 10</f>
        <v>8.46281909</v>
      </c>
      <c r="AF188" s="12">
        <f>AF116 * (Percentages!AF$18 - 0.5) * 10</f>
        <v>23.99380805</v>
      </c>
      <c r="AG188" s="11">
        <v>0.0</v>
      </c>
      <c r="AH188" s="12">
        <f>AH116 * (Percentages!AH$18 - 0.5) * 10</f>
        <v>8.552514661</v>
      </c>
      <c r="AI188" s="12">
        <f>AI116 * (Percentages!AI$18 - 0.5) * 10</f>
        <v>2.317290553</v>
      </c>
      <c r="AJ188" s="12">
        <f>AJ116 * (Percentages!AJ$18 - 0.5) * 10</f>
        <v>5.446623094</v>
      </c>
      <c r="AK188" s="12">
        <f>AK116 * (Percentages!AK$18 - 0.5) * 10</f>
        <v>12.06865725</v>
      </c>
      <c r="AL188" s="12">
        <f>AL116 * (Percentages!AL$18 - 0.5) * 10</f>
        <v>11.50306748</v>
      </c>
      <c r="AM188" s="12">
        <f>AM116 * (Percentages!AM$18 - 0.5) * 10</f>
        <v>37.65060241</v>
      </c>
      <c r="AN188" s="12">
        <f>AN116 * (Percentages!AN$18 - 0.5) * 10</f>
        <v>0.4246379403</v>
      </c>
      <c r="AO188" s="12">
        <f>AO116 * (Percentages!AO$18 - 0.5) * 10</f>
        <v>13.10160428</v>
      </c>
      <c r="AP188" s="12">
        <f>AP116 * (Percentages!AP$18 - 0.5) * 10</f>
        <v>0.7466063348</v>
      </c>
      <c r="AQ188" s="12">
        <f>AQ116 * (Percentages!AQ$18 - 0.5) * 10</f>
        <v>6.764705882</v>
      </c>
      <c r="AR188" s="12">
        <f>AR116 * (Percentages!AR$18 - 0.5) * 10</f>
        <v>15.56561086</v>
      </c>
      <c r="AS188" s="12">
        <f>AS116 * (Percentages!AS$18 - 0.5) * 10</f>
        <v>3.775834658</v>
      </c>
      <c r="AT188" s="12">
        <f>AT116 * (Percentages!AT$18 - 0.5) * 10</f>
        <v>19.78609626</v>
      </c>
      <c r="AU188" s="12">
        <f>AU116 * (Percentages!AU$18 - 0.5) * 10</f>
        <v>20.31443208</v>
      </c>
      <c r="AV188" s="12">
        <f>AV116 * (Percentages!AV$18 - 0.5) * 10</f>
        <v>58.60003576</v>
      </c>
      <c r="AW188" s="12">
        <f>AW116 * (Percentages!AW$18 - 0.5) * 10</f>
        <v>29.32263815</v>
      </c>
      <c r="AX188" s="12">
        <f>AX116 * (Percentages!AX$18 - 0.5) * 10</f>
        <v>1.076040172</v>
      </c>
      <c r="AY188" s="12">
        <f>AY116 * (Percentages!AY$18 - 0.5) * 10</f>
        <v>2.19218122</v>
      </c>
      <c r="AZ188" s="12">
        <f>AZ116 * (Percentages!AZ$18 - 0.5) * 10</f>
        <v>2.286585366</v>
      </c>
      <c r="BA188" s="12">
        <f>BA116 * (Percentages!BA$18 - 0.5) * 10</f>
        <v>30.41140928</v>
      </c>
      <c r="BB188" s="12">
        <f>BB116 * (Percentages!BB$18 - 0.5) * 10</f>
        <v>4.429482636</v>
      </c>
    </row>
    <row r="189">
      <c r="A189" s="2" t="s">
        <v>107</v>
      </c>
      <c r="B189" s="8">
        <f>B117 * (Percentages!B$17 - 0.5) * 10</f>
        <v>0</v>
      </c>
      <c r="C189" s="8">
        <f>C117 * (Percentages!C$17 - 0.5) * 10</f>
        <v>93.07145677</v>
      </c>
      <c r="D189" s="5">
        <v>0.0</v>
      </c>
      <c r="E189" s="8">
        <f>E117 * (Percentages!E$17 - 0.5) * 10</f>
        <v>20.64987672</v>
      </c>
      <c r="F189" s="8">
        <f>F117 * (Percentages!F$17 - 0.5) * 10</f>
        <v>33.28636844</v>
      </c>
      <c r="G189" s="8">
        <f>G117 * (Percentages!G$17 - 0.5) * 10</f>
        <v>27.77285613</v>
      </c>
      <c r="H189" s="8">
        <f>H117 * (Percentages!H$17 - 0.5) * 10</f>
        <v>0</v>
      </c>
      <c r="I189" s="8">
        <f>I117 * (Percentages!I$17 - 0.5) * 10</f>
        <v>0</v>
      </c>
      <c r="J189" s="8">
        <f>J117 * (Percentages!J$17 - 0.5) * 10</f>
        <v>23.15394243</v>
      </c>
      <c r="K189" s="8">
        <f>K117 * (Percentages!K$17 - 0.5) * 10</f>
        <v>19.80657128</v>
      </c>
      <c r="L189" s="8">
        <f>L117 * (Percentages!L$17 - 0.5) * 10</f>
        <v>29.54545455</v>
      </c>
      <c r="M189" s="8">
        <f>M117 * (Percentages!M$17 - 0.5) * 10</f>
        <v>8.858965273</v>
      </c>
      <c r="N189" s="8">
        <f>N117 * (Percentages!N$17 - 0.5) * 10</f>
        <v>1.599431313</v>
      </c>
      <c r="O189" s="8">
        <f>O117 * (Percentages!O$17 - 0.5) * 10</f>
        <v>28.41812401</v>
      </c>
      <c r="P189" s="8">
        <f>P117 * (Percentages!P$17 - 0.5) * 10</f>
        <v>14.03130059</v>
      </c>
      <c r="Q189" s="8">
        <f>Q117 * (Percentages!Q$17 - 0.5) * 10</f>
        <v>47.9829394</v>
      </c>
      <c r="R189" s="8">
        <f>R117 * (Percentages!R$17 - 0.5) * 10</f>
        <v>2.139037433</v>
      </c>
      <c r="S189" s="8">
        <f>S117 * (Percentages!S$17 - 0.5) * 10</f>
        <v>20.6241033</v>
      </c>
      <c r="T189" s="8">
        <f>T117 * (Percentages!T$17 - 0.5) * 10</f>
        <v>15.19459748</v>
      </c>
      <c r="U189" s="8">
        <f>U117 * (Percentages!U$17 - 0.5) * 10</f>
        <v>20.75063154</v>
      </c>
      <c r="V189" s="8">
        <f>V117 * (Percentages!V$17 - 0.5) * 10</f>
        <v>43.35077589</v>
      </c>
      <c r="W189" s="8">
        <f>W117 * (Percentages!W$17 - 0.5) * 10</f>
        <v>39.93524015</v>
      </c>
      <c r="X189" s="8">
        <f>X117 * (Percentages!X$17 - 0.5) * 10</f>
        <v>4.751131222</v>
      </c>
      <c r="Y189" s="8">
        <f>Y117 * (Percentages!Y$17 - 0.5) * 10</f>
        <v>25.51381999</v>
      </c>
      <c r="Z189" s="8">
        <f>Z117 * (Percentages!Z$17 - 0.5) * 10</f>
        <v>10.18781006</v>
      </c>
      <c r="AA189" s="8">
        <f>AA117 * (Percentages!AA$17 - 0.5) * 10</f>
        <v>4.010695187</v>
      </c>
      <c r="AB189" s="8">
        <f>AB117 * (Percentages!AB$17 - 0.5) * 10</f>
        <v>1.018099548</v>
      </c>
      <c r="AC189" s="8">
        <f>AC117 * (Percentages!AC$17 - 0.5) * 10</f>
        <v>1.538461538</v>
      </c>
      <c r="AD189" s="8">
        <f>AD117 * (Percentages!AD$17 - 0.5) * 10</f>
        <v>6.456241033</v>
      </c>
      <c r="AE189" s="8">
        <f>AE117 * (Percentages!AE$17 - 0.5) * 10</f>
        <v>4.023307436</v>
      </c>
      <c r="AF189" s="12">
        <f>AF117 * (Percentages!AF$18 - 0.5) * 10</f>
        <v>28.6377709</v>
      </c>
      <c r="AG189" s="11">
        <v>0.0</v>
      </c>
      <c r="AH189" s="12">
        <f>AH117 * (Percentages!AH$18 - 0.5) * 10</f>
        <v>41.5407855</v>
      </c>
      <c r="AI189" s="12">
        <f>AI117 * (Percentages!AI$18 - 0.5) * 10</f>
        <v>1.158645276</v>
      </c>
      <c r="AJ189" s="12">
        <f>AJ117 * (Percentages!AJ$18 - 0.5) * 10</f>
        <v>4.357298475</v>
      </c>
      <c r="AK189" s="12">
        <f>AK117 * (Percentages!AK$18 - 0.5) * 10</f>
        <v>5.363847667</v>
      </c>
      <c r="AL189" s="12">
        <f>AL117 * (Percentages!AL$18 - 0.5) * 10</f>
        <v>13.53302057</v>
      </c>
      <c r="AM189" s="12">
        <f>AM117 * (Percentages!AM$18 - 0.5) * 10</f>
        <v>13.55421687</v>
      </c>
      <c r="AN189" s="12">
        <f>AN117 * (Percentages!AN$18 - 0.5) * 10</f>
        <v>14.43768997</v>
      </c>
      <c r="AO189" s="12">
        <f>AO117 * (Percentages!AO$18 - 0.5) * 10</f>
        <v>20.58823529</v>
      </c>
      <c r="AP189" s="12">
        <f>AP117 * (Percentages!AP$18 - 0.5) * 10</f>
        <v>11.4479638</v>
      </c>
      <c r="AQ189" s="12">
        <f>AQ117 * (Percentages!AQ$18 - 0.5) * 10</f>
        <v>5.294117647</v>
      </c>
      <c r="AR189" s="12">
        <f>AR117 * (Percentages!AR$18 - 0.5) * 10</f>
        <v>21.40271493</v>
      </c>
      <c r="AS189" s="12">
        <f>AS117 * (Percentages!AS$18 - 0.5) * 10</f>
        <v>33.98251192</v>
      </c>
      <c r="AT189" s="12">
        <f>AT117 * (Percentages!AT$18 - 0.5) * 10</f>
        <v>10.16042781</v>
      </c>
      <c r="AU189" s="12">
        <f>AU117 * (Percentages!AU$18 - 0.5) * 10</f>
        <v>6.602190426</v>
      </c>
      <c r="AV189" s="12">
        <f>AV117 * (Percentages!AV$18 - 0.5) * 10</f>
        <v>15.28696585</v>
      </c>
      <c r="AW189" s="12">
        <f>AW117 * (Percentages!AW$18 - 0.5) * 10</f>
        <v>12.47771836</v>
      </c>
      <c r="AX189" s="12">
        <f>AX117 * (Percentages!AX$18 - 0.5) * 10</f>
        <v>24.21090387</v>
      </c>
      <c r="AY189" s="12">
        <f>AY117 * (Percentages!AY$18 - 0.5) * 10</f>
        <v>4.932407746</v>
      </c>
      <c r="AZ189" s="12">
        <f>AZ117 * (Percentages!AZ$18 - 0.5) * 10</f>
        <v>0.762195122</v>
      </c>
      <c r="BA189" s="12">
        <f>BA117 * (Percentages!BA$18 - 0.5) * 10</f>
        <v>5.753509863</v>
      </c>
      <c r="BB189" s="12">
        <f>BB117 * (Percentages!BB$18 - 0.5) * 10</f>
        <v>26.57689582</v>
      </c>
    </row>
    <row r="190">
      <c r="A190" s="2" t="s">
        <v>108</v>
      </c>
      <c r="B190" s="8">
        <f>B118 * (Percentages!B$17 - 0.5) * 10</f>
        <v>95.41723666</v>
      </c>
      <c r="C190" s="8">
        <f>C118 * (Percentages!C$17 - 0.5) * 10</f>
        <v>81.72127912</v>
      </c>
      <c r="D190" s="5">
        <v>0.0</v>
      </c>
      <c r="E190" s="8">
        <f>E118 * (Percentages!E$17 - 0.5) * 10</f>
        <v>117.9992955</v>
      </c>
      <c r="F190" s="8">
        <f>F118 * (Percentages!F$17 - 0.5) * 10</f>
        <v>83.2159211</v>
      </c>
      <c r="G190" s="8">
        <f>G118 * (Percentages!G$17 - 0.5) * 10</f>
        <v>43.8518781</v>
      </c>
      <c r="H190" s="8">
        <f>H118 * (Percentages!H$17 - 0.5) * 10</f>
        <v>105.9615765</v>
      </c>
      <c r="I190" s="8">
        <f>I118 * (Percentages!I$17 - 0.5) * 10</f>
        <v>0</v>
      </c>
      <c r="J190" s="8">
        <f>J118 * (Percentages!J$17 - 0.5) * 10</f>
        <v>2.480779546</v>
      </c>
      <c r="K190" s="8">
        <f>K118 * (Percentages!K$17 - 0.5) * 10</f>
        <v>5.166931638</v>
      </c>
      <c r="L190" s="8">
        <f>L118 * (Percentages!L$17 - 0.5) * 10</f>
        <v>6.060606061</v>
      </c>
      <c r="M190" s="8">
        <f>M118 * (Percentages!M$17 - 0.5) * 10</f>
        <v>6.201275691</v>
      </c>
      <c r="N190" s="8">
        <f>N118 * (Percentages!N$17 - 0.5) * 10</f>
        <v>1.999289142</v>
      </c>
      <c r="O190" s="8">
        <f>O118 * (Percentages!O$17 - 0.5) * 10</f>
        <v>5.166931638</v>
      </c>
      <c r="P190" s="8">
        <f>P118 * (Percentages!P$17 - 0.5) * 10</f>
        <v>2.046231337</v>
      </c>
      <c r="Q190" s="8">
        <f>Q118 * (Percentages!Q$17 - 0.5) * 10</f>
        <v>7.997156567</v>
      </c>
      <c r="R190" s="8">
        <f>R118 * (Percentages!R$17 - 0.5) * 10</f>
        <v>39.21568627</v>
      </c>
      <c r="S190" s="8">
        <f>S118 * (Percentages!S$17 - 0.5) * 10</f>
        <v>59.80989957</v>
      </c>
      <c r="T190" s="8">
        <f>T118 * (Percentages!T$17 - 0.5) * 10</f>
        <v>8.441443042</v>
      </c>
      <c r="U190" s="8">
        <f>U118 * (Percentages!U$17 - 0.5) * 10</f>
        <v>46.68892097</v>
      </c>
      <c r="V190" s="8">
        <f>V118 * (Percentages!V$17 - 0.5) * 10</f>
        <v>11.187297</v>
      </c>
      <c r="W190" s="8">
        <f>W118 * (Percentages!W$17 - 0.5) * 10</f>
        <v>25.79150926</v>
      </c>
      <c r="X190" s="8">
        <f>X118 * (Percentages!X$17 - 0.5) * 10</f>
        <v>1.425339367</v>
      </c>
      <c r="Y190" s="8">
        <f>Y118 * (Percentages!Y$17 - 0.5) * 10</f>
        <v>17.54075124</v>
      </c>
      <c r="Z190" s="8">
        <f>Z118 * (Percentages!Z$17 - 0.5) * 10</f>
        <v>6.201275691</v>
      </c>
      <c r="AA190" s="8">
        <f>AA118 * (Percentages!AA$17 - 0.5) * 10</f>
        <v>0.5347593583</v>
      </c>
      <c r="AB190" s="8">
        <f>AB118 * (Percentages!AB$17 - 0.5) * 10</f>
        <v>1.447963801</v>
      </c>
      <c r="AC190" s="8">
        <f>AC118 * (Percentages!AC$17 - 0.5) * 10</f>
        <v>7.692307692</v>
      </c>
      <c r="AD190" s="8">
        <f>AD118 * (Percentages!AD$17 - 0.5) * 10</f>
        <v>13.98852224</v>
      </c>
      <c r="AE190" s="8">
        <f>AE118 * (Percentages!AE$17 - 0.5) * 10</f>
        <v>9.017758047</v>
      </c>
      <c r="AF190" s="12">
        <f>AF118 * (Percentages!AF$18 - 0.5) * 10</f>
        <v>23.99380805</v>
      </c>
      <c r="AG190" s="11">
        <v>0.0</v>
      </c>
      <c r="AH190" s="12">
        <f>AH118 * (Percentages!AH$18 - 0.5) * 10</f>
        <v>41.5407855</v>
      </c>
      <c r="AI190" s="12">
        <f>AI118 * (Percentages!AI$18 - 0.5) * 10</f>
        <v>2.495543672</v>
      </c>
      <c r="AJ190" s="12">
        <f>AJ118 * (Percentages!AJ$18 - 0.5) * 10</f>
        <v>0</v>
      </c>
      <c r="AK190" s="12">
        <f>AK118 * (Percentages!AK$18 - 0.5) * 10</f>
        <v>0</v>
      </c>
      <c r="AL190" s="12">
        <f>AL118 * (Percentages!AL$18 - 0.5) * 10</f>
        <v>14.88632263</v>
      </c>
      <c r="AM190" s="12">
        <f>AM118 * (Percentages!AM$18 - 0.5) * 10</f>
        <v>10.54216867</v>
      </c>
      <c r="AN190" s="12">
        <f>AN118 * (Percentages!AN$18 - 0.5) * 10</f>
        <v>24.62900054</v>
      </c>
      <c r="AO190" s="12">
        <f>AO118 * (Percentages!AO$18 - 0.5) * 10</f>
        <v>53.34224599</v>
      </c>
      <c r="AP190" s="12">
        <f>AP118 * (Percentages!AP$18 - 0.5) * 10</f>
        <v>15.67873303</v>
      </c>
      <c r="AQ190" s="12">
        <f>AQ118 * (Percentages!AQ$18 - 0.5) * 10</f>
        <v>10.58823529</v>
      </c>
      <c r="AR190" s="12">
        <f>AR118 * (Percentages!AR$18 - 0.5) * 10</f>
        <v>2.918552036</v>
      </c>
      <c r="AS190" s="12">
        <f>AS118 * (Percentages!AS$18 - 0.5) * 10</f>
        <v>49.08585056</v>
      </c>
      <c r="AT190" s="12">
        <f>AT118 * (Percentages!AT$18 - 0.5) * 10</f>
        <v>10.16042781</v>
      </c>
      <c r="AU190" s="12">
        <f>AU118 * (Percentages!AU$18 - 0.5) * 10</f>
        <v>9.141494436</v>
      </c>
      <c r="AV190" s="12">
        <f>AV118 * (Percentages!AV$18 - 0.5) * 10</f>
        <v>82.80439836</v>
      </c>
      <c r="AW190" s="12">
        <f>AW118 * (Percentages!AW$18 - 0.5) * 10</f>
        <v>33.06595365</v>
      </c>
      <c r="AX190" s="12">
        <f>AX118 * (Percentages!AX$18 - 0.5) * 10</f>
        <v>9.146341463</v>
      </c>
      <c r="AY190" s="12">
        <f>AY118 * (Percentages!AY$18 - 0.5) * 10</f>
        <v>1.644135915</v>
      </c>
      <c r="AZ190" s="12">
        <f>AZ118 * (Percentages!AZ$18 - 0.5) * 10</f>
        <v>1.120875179</v>
      </c>
      <c r="BA190" s="12">
        <f>BA118 * (Percentages!BA$18 - 0.5) * 10</f>
        <v>1.643859961</v>
      </c>
      <c r="BB190" s="12">
        <f>BB118 * (Percentages!BB$18 - 0.5) * 10</f>
        <v>50.93905032</v>
      </c>
    </row>
    <row r="191">
      <c r="A191" s="2" t="s">
        <v>75</v>
      </c>
      <c r="B191" s="8">
        <f>B119 * (Percentages!B$17 - 0.5) * 10</f>
        <v>95.41723666</v>
      </c>
      <c r="C191" s="8">
        <f>C119 * (Percentages!C$17 - 0.5) * 10</f>
        <v>40.86063956</v>
      </c>
      <c r="D191" s="5">
        <v>0.0</v>
      </c>
      <c r="E191" s="8">
        <f>E119 * (Percentages!E$17 - 0.5) * 10</f>
        <v>85.54948926</v>
      </c>
      <c r="F191" s="8">
        <f>F119 * (Percentages!F$17 - 0.5) * 10</f>
        <v>116.5022895</v>
      </c>
      <c r="G191" s="8">
        <f>G119 * (Percentages!G$17 - 0.5) * 10</f>
        <v>59.93090007</v>
      </c>
      <c r="H191" s="8">
        <f>H119 * (Percentages!H$17 - 0.5) * 10</f>
        <v>0</v>
      </c>
      <c r="I191" s="8">
        <f>I119 * (Percentages!I$17 - 0.5) * 10</f>
        <v>0</v>
      </c>
      <c r="J191" s="8">
        <f>J119 * (Percentages!J$17 - 0.5) * 10</f>
        <v>23.15394243</v>
      </c>
      <c r="K191" s="8">
        <f>K119 * (Percentages!K$17 - 0.5) * 10</f>
        <v>16.36195019</v>
      </c>
      <c r="L191" s="8">
        <f>L119 * (Percentages!L$17 - 0.5) * 10</f>
        <v>31.81818182</v>
      </c>
      <c r="M191" s="8">
        <f>M119 * (Percentages!M$17 - 0.5) * 10</f>
        <v>1.328844791</v>
      </c>
      <c r="N191" s="8">
        <f>N119 * (Percentages!N$17 - 0.5) * 10</f>
        <v>0.06664297139</v>
      </c>
      <c r="O191" s="8">
        <f>O119 * (Percentages!O$17 - 0.5) * 10</f>
        <v>37.89083201</v>
      </c>
      <c r="P191" s="8">
        <f>P119 * (Percentages!P$17 - 0.5) * 10</f>
        <v>19.29303832</v>
      </c>
      <c r="Q191" s="8">
        <f>Q119 * (Percentages!Q$17 - 0.5) * 10</f>
        <v>60.97831882</v>
      </c>
      <c r="R191" s="8">
        <f>R119 * (Percentages!R$17 - 0.5) * 10</f>
        <v>25.6684492</v>
      </c>
      <c r="S191" s="8">
        <f>S119 * (Percentages!S$17 - 0.5) * 10</f>
        <v>1.031205165</v>
      </c>
      <c r="T191" s="8">
        <f>T119 * (Percentages!T$17 - 0.5) * 10</f>
        <v>21.10360761</v>
      </c>
      <c r="U191" s="8">
        <f>U119 * (Percentages!U$17 - 0.5) * 10</f>
        <v>6.225189462</v>
      </c>
      <c r="V191" s="8">
        <f>V119 * (Percentages!V$17 - 0.5) * 10</f>
        <v>32.16347889</v>
      </c>
      <c r="W191" s="8">
        <f>W119 * (Percentages!W$17 - 0.5) * 10</f>
        <v>0</v>
      </c>
      <c r="X191" s="8">
        <f>X119 * (Percentages!X$17 - 0.5) * 10</f>
        <v>0.9502262443</v>
      </c>
      <c r="Y191" s="8">
        <f>Y119 * (Percentages!Y$17 - 0.5) * 10</f>
        <v>11.95960312</v>
      </c>
      <c r="Z191" s="8">
        <f>Z119 * (Percentages!Z$17 - 0.5) * 10</f>
        <v>20.81856839</v>
      </c>
      <c r="AA191" s="8">
        <f>AA119 * (Percentages!AA$17 - 0.5) * 10</f>
        <v>9.090909091</v>
      </c>
      <c r="AB191" s="8">
        <f>AB119 * (Percentages!AB$17 - 0.5) * 10</f>
        <v>0.9728506787</v>
      </c>
      <c r="AC191" s="8">
        <f>AC119 * (Percentages!AC$17 - 0.5) * 10</f>
        <v>9.230769231</v>
      </c>
      <c r="AD191" s="8">
        <f>AD119 * (Percentages!AD$17 - 0.5) * 10</f>
        <v>4.035150646</v>
      </c>
      <c r="AE191" s="8">
        <f>AE119 * (Percentages!AE$17 - 0.5) * 10</f>
        <v>4.023307436</v>
      </c>
      <c r="AF191" s="12">
        <f>AF119 * (Percentages!AF$18 - 0.5) * 10</f>
        <v>3.86996904</v>
      </c>
      <c r="AG191" s="11">
        <v>0.0</v>
      </c>
      <c r="AH191" s="12">
        <f>AH119 * (Percentages!AH$18 - 0.5) * 10</f>
        <v>3.665363426</v>
      </c>
      <c r="AI191" s="12">
        <f>AI119 * (Percentages!AI$18 - 0.5) * 10</f>
        <v>0.1782531194</v>
      </c>
      <c r="AJ191" s="12">
        <f>AJ119 * (Percentages!AJ$18 - 0.5) * 10</f>
        <v>9.123093682</v>
      </c>
      <c r="AK191" s="12">
        <f>AK119 * (Percentages!AK$18 - 0.5) * 10</f>
        <v>22.4611121</v>
      </c>
      <c r="AL191" s="12">
        <f>AL119 * (Percentages!AL$18 - 0.5) * 10</f>
        <v>44.65896788</v>
      </c>
      <c r="AM191" s="12">
        <f>AM119 * (Percentages!AM$18 - 0.5) * 10</f>
        <v>40.6626506</v>
      </c>
      <c r="AN191" s="12">
        <f>AN119 * (Percentages!AN$18 - 0.5) * 10</f>
        <v>8.492758806</v>
      </c>
      <c r="AO191" s="12">
        <f>AO119 * (Percentages!AO$18 - 0.5) * 10</f>
        <v>18.71657754</v>
      </c>
      <c r="AP191" s="12">
        <f>AP119 * (Percentages!AP$18 - 0.5) * 10</f>
        <v>6.470588235</v>
      </c>
      <c r="AQ191" s="12">
        <f>AQ119 * (Percentages!AQ$18 - 0.5) * 10</f>
        <v>6.764705882</v>
      </c>
      <c r="AR191" s="12">
        <f>AR119 * (Percentages!AR$18 - 0.5) * 10</f>
        <v>18.4841629</v>
      </c>
      <c r="AS191" s="12">
        <f>AS119 * (Percentages!AS$18 - 0.5) * 10</f>
        <v>27.68945416</v>
      </c>
      <c r="AT191" s="12">
        <f>AT119 * (Percentages!AT$18 - 0.5) * 10</f>
        <v>29.94652406</v>
      </c>
      <c r="AU191" s="12">
        <f>AU119 * (Percentages!AU$18 - 0.5) * 10</f>
        <v>27.93234411</v>
      </c>
      <c r="AV191" s="12">
        <f>AV119 * (Percentages!AV$18 - 0.5) * 10</f>
        <v>3.821741463</v>
      </c>
      <c r="AW191" s="12">
        <f>AW119 * (Percentages!AW$18 - 0.5) * 10</f>
        <v>8.110516934</v>
      </c>
      <c r="AX191" s="12">
        <f>AX119 * (Percentages!AX$18 - 0.5) * 10</f>
        <v>4.842180775</v>
      </c>
      <c r="AY191" s="12">
        <f>AY119 * (Percentages!AY$18 - 0.5) * 10</f>
        <v>17.53744976</v>
      </c>
      <c r="AZ191" s="12">
        <f>AZ119 * (Percentages!AZ$18 - 0.5) * 10</f>
        <v>3.003945481</v>
      </c>
      <c r="BA191" s="12">
        <f>BA119 * (Percentages!BA$18 - 0.5) * 10</f>
        <v>55.06930869</v>
      </c>
      <c r="BB191" s="12">
        <f>BB119 * (Percentages!BB$18 - 0.5) * 10</f>
        <v>33.22111977</v>
      </c>
    </row>
    <row r="192">
      <c r="A192" s="2" t="s">
        <v>76</v>
      </c>
      <c r="B192" s="8">
        <f>B120 * (Percentages!B$17 - 0.5) * 10</f>
        <v>95.41723666</v>
      </c>
      <c r="C192" s="8">
        <f>C120 * (Percentages!C$17 - 0.5) * 10</f>
        <v>93.07145677</v>
      </c>
      <c r="D192" s="5">
        <v>0.0</v>
      </c>
      <c r="E192" s="8">
        <f>E120 * (Percentages!E$17 - 0.5) * 10</f>
        <v>185.8488905</v>
      </c>
      <c r="F192" s="8">
        <f>F120 * (Percentages!F$17 - 0.5) * 10</f>
        <v>149.788658</v>
      </c>
      <c r="G192" s="8">
        <f>G120 * (Percentages!G$17 - 0.5) * 10</f>
        <v>46.77533664</v>
      </c>
      <c r="H192" s="8">
        <f>H120 * (Percentages!H$17 - 0.5) * 10</f>
        <v>121.855813</v>
      </c>
      <c r="I192" s="8">
        <f>I120 * (Percentages!I$17 - 0.5) * 10</f>
        <v>0</v>
      </c>
      <c r="J192" s="8">
        <f>J120 * (Percentages!J$17 - 0.5) * 10</f>
        <v>43.00017879</v>
      </c>
      <c r="K192" s="8">
        <f>K120 * (Percentages!K$17 - 0.5) * 10</f>
        <v>43.91891892</v>
      </c>
      <c r="L192" s="8">
        <f>L120 * (Percentages!L$17 - 0.5) * 10</f>
        <v>35.60606061</v>
      </c>
      <c r="M192" s="8">
        <f>M120 * (Percentages!M$17 - 0.5) * 10</f>
        <v>24.3621545</v>
      </c>
      <c r="N192" s="8">
        <f>N120 * (Percentages!N$17 - 0.5) * 10</f>
        <v>3.398791541</v>
      </c>
      <c r="O192" s="8">
        <f>O120 * (Percentages!O$17 - 0.5) * 10</f>
        <v>41.3354531</v>
      </c>
      <c r="P192" s="8">
        <f>P120 * (Percentages!P$17 - 0.5) * 10</f>
        <v>6.13869401</v>
      </c>
      <c r="Q192" s="8">
        <f>Q120 * (Percentages!Q$17 - 0.5) * 10</f>
        <v>17.99360227</v>
      </c>
      <c r="R192" s="8">
        <f>R120 * (Percentages!R$17 - 0.5) * 10</f>
        <v>38.5026738</v>
      </c>
      <c r="S192" s="8">
        <f>S120 * (Percentages!S$17 - 0.5) * 10</f>
        <v>23.71771879</v>
      </c>
      <c r="T192" s="8">
        <f>T120 * (Percentages!T$17 - 0.5) * 10</f>
        <v>8.01937089</v>
      </c>
      <c r="U192" s="8">
        <f>U120 * (Percentages!U$17 - 0.5) * 10</f>
        <v>16.60050523</v>
      </c>
      <c r="V192" s="8">
        <f>V120 * (Percentages!V$17 - 0.5) * 10</f>
        <v>74.11584266</v>
      </c>
      <c r="W192" s="8">
        <f>W120 * (Percentages!W$17 - 0.5) * 10</f>
        <v>43.26317683</v>
      </c>
      <c r="X192" s="8">
        <f>X120 * (Percentages!X$17 - 0.5) * 10</f>
        <v>18.05429864</v>
      </c>
      <c r="Y192" s="8">
        <f>Y120 * (Percentages!Y$17 - 0.5) * 10</f>
        <v>37.4734231</v>
      </c>
      <c r="Z192" s="8">
        <f>Z120 * (Percentages!Z$17 - 0.5) * 10</f>
        <v>9.7448618</v>
      </c>
      <c r="AA192" s="8">
        <f>AA120 * (Percentages!AA$17 - 0.5) * 10</f>
        <v>7.754010695</v>
      </c>
      <c r="AB192" s="8">
        <f>AB120 * (Percentages!AB$17 - 0.5) * 10</f>
        <v>0.4298642534</v>
      </c>
      <c r="AC192" s="8">
        <f>AC120 * (Percentages!AC$17 - 0.5) * 10</f>
        <v>16.15384615</v>
      </c>
      <c r="AD192" s="8">
        <f>AD120 * (Percentages!AD$17 - 0.5) * 10</f>
        <v>12.37446198</v>
      </c>
      <c r="AE192" s="8">
        <f>AE120 * (Percentages!AE$17 - 0.5) * 10</f>
        <v>5.688124306</v>
      </c>
      <c r="AF192" s="12">
        <f>AF120 * (Percentages!AF$18 - 0.5) * 10</f>
        <v>28.6377709</v>
      </c>
      <c r="AG192" s="11">
        <v>0.0</v>
      </c>
      <c r="AH192" s="12">
        <f>AH120 * (Percentages!AH$18 - 0.5) * 10</f>
        <v>64.75475387</v>
      </c>
      <c r="AI192" s="12">
        <f>AI120 * (Percentages!AI$18 - 0.5) * 10</f>
        <v>1.470588235</v>
      </c>
      <c r="AJ192" s="12">
        <f>AJ120 * (Percentages!AJ$18 - 0.5) * 10</f>
        <v>3.404139434</v>
      </c>
      <c r="AK192" s="12">
        <f>AK120 * (Percentages!AK$18 - 0.5) * 10</f>
        <v>11.06293581</v>
      </c>
      <c r="AL192" s="12">
        <f>AL120 * (Percentages!AL$18 - 0.5) * 10</f>
        <v>23.682786</v>
      </c>
      <c r="AM192" s="12">
        <f>AM120 * (Percentages!AM$18 - 0.5) * 10</f>
        <v>15.81325301</v>
      </c>
      <c r="AN192" s="12">
        <f>AN120 * (Percentages!AN$18 - 0.5) * 10</f>
        <v>17.83479349</v>
      </c>
      <c r="AO192" s="12">
        <f>AO120 * (Percentages!AO$18 - 0.5) * 10</f>
        <v>30.88235294</v>
      </c>
      <c r="AP192" s="12">
        <f>AP120 * (Percentages!AP$18 - 0.5) * 10</f>
        <v>10.95022624</v>
      </c>
      <c r="AQ192" s="12">
        <f>AQ120 * (Percentages!AQ$18 - 0.5) * 10</f>
        <v>11.47058824</v>
      </c>
      <c r="AR192" s="12">
        <f>AR120 * (Percentages!AR$18 - 0.5) * 10</f>
        <v>35.99547511</v>
      </c>
      <c r="AS192" s="12">
        <f>AS120 * (Percentages!AS$18 - 0.5) * 10</f>
        <v>45.3100159</v>
      </c>
      <c r="AT192" s="12">
        <f>AT120 * (Percentages!AT$18 - 0.5) * 10</f>
        <v>8.556149733</v>
      </c>
      <c r="AU192" s="12">
        <f>AU120 * (Percentages!AU$18 - 0.5) * 10</f>
        <v>8.125772832</v>
      </c>
      <c r="AV192" s="12">
        <f>AV120 * (Percentages!AV$18 - 0.5) * 10</f>
        <v>14.01305203</v>
      </c>
      <c r="AW192" s="12">
        <f>AW120 * (Percentages!AW$18 - 0.5) * 10</f>
        <v>6.23885918</v>
      </c>
      <c r="AX192" s="12">
        <f>AX120 * (Percentages!AX$18 - 0.5) * 10</f>
        <v>22.59684362</v>
      </c>
      <c r="AY192" s="12">
        <f>AY120 * (Percentages!AY$18 - 0.5) * 10</f>
        <v>10.68688345</v>
      </c>
      <c r="AZ192" s="12">
        <f>AZ120 * (Percentages!AZ$18 - 0.5) * 10</f>
        <v>0.1345050215</v>
      </c>
      <c r="BA192" s="12">
        <f>BA120 * (Percentages!BA$18 - 0.5) * 10</f>
        <v>23.83596943</v>
      </c>
      <c r="BB192" s="12">
        <f>BB120 * (Percentages!BB$18 - 0.5) * 10</f>
        <v>38.75797307</v>
      </c>
    </row>
    <row r="193">
      <c r="A193" s="2" t="s">
        <v>109</v>
      </c>
      <c r="B193" s="8">
        <f>B121 * (Percentages!B$17 - 0.5) * 10</f>
        <v>0</v>
      </c>
      <c r="C193" s="8">
        <f>C121 * (Percentages!C$17 - 0.5) * 10</f>
        <v>93.07145677</v>
      </c>
      <c r="D193" s="5">
        <v>0.0</v>
      </c>
      <c r="E193" s="8">
        <f>E121 * (Percentages!E$17 - 0.5) * 10</f>
        <v>26.54984149</v>
      </c>
      <c r="F193" s="8">
        <f>F121 * (Percentages!F$17 - 0.5) * 10</f>
        <v>7.132793237</v>
      </c>
      <c r="G193" s="8">
        <f>G121 * (Percentages!G$17 - 0.5) * 10</f>
        <v>92.08894401</v>
      </c>
      <c r="H193" s="8">
        <f>H121 * (Percentages!H$17 - 0.5) * 10</f>
        <v>0</v>
      </c>
      <c r="I193" s="8">
        <f>I121 * (Percentages!I$17 - 0.5) * 10</f>
        <v>0</v>
      </c>
      <c r="J193" s="8">
        <f>J121 * (Percentages!J$17 - 0.5) * 10</f>
        <v>52.92329698</v>
      </c>
      <c r="K193" s="8">
        <f>K121 * (Percentages!K$17 - 0.5) * 10</f>
        <v>27.55696873</v>
      </c>
      <c r="L193" s="8">
        <f>L121 * (Percentages!L$17 - 0.5) * 10</f>
        <v>50</v>
      </c>
      <c r="M193" s="8">
        <f>M121 * (Percentages!M$17 - 0.5) * 10</f>
        <v>26.57689582</v>
      </c>
      <c r="N193" s="8">
        <f>N121 * (Percentages!N$17 - 0.5) * 10</f>
        <v>2.932290741</v>
      </c>
      <c r="O193" s="8">
        <f>O121 * (Percentages!O$17 - 0.5) * 10</f>
        <v>54.25278219</v>
      </c>
      <c r="P193" s="8">
        <f>P121 * (Percentages!P$17 - 0.5) * 10</f>
        <v>14.03130059</v>
      </c>
      <c r="Q193" s="8">
        <f>Q121 * (Percentages!Q$17 - 0.5) * 10</f>
        <v>66.97618624</v>
      </c>
      <c r="R193" s="8">
        <f>R121 * (Percentages!R$17 - 0.5) * 10</f>
        <v>0.7130124777</v>
      </c>
      <c r="S193" s="8">
        <f>S121 * (Percentages!S$17 - 0.5) * 10</f>
        <v>4.12482066</v>
      </c>
      <c r="T193" s="8">
        <f>T121 * (Percentages!T$17 - 0.5) * 10</f>
        <v>17.72703039</v>
      </c>
      <c r="U193" s="8">
        <f>U121 * (Percentages!U$17 - 0.5) * 10</f>
        <v>13.4879105</v>
      </c>
      <c r="V193" s="8">
        <f>V121 * (Percentages!V$17 - 0.5) * 10</f>
        <v>90.89678816</v>
      </c>
      <c r="W193" s="8">
        <f>W121 * (Percentages!W$17 - 0.5) * 10</f>
        <v>29.95143011</v>
      </c>
      <c r="X193" s="8">
        <f>X121 * (Percentages!X$17 - 0.5) * 10</f>
        <v>5.701357466</v>
      </c>
      <c r="Y193" s="8">
        <f>Y121 * (Percentages!Y$17 - 0.5) * 10</f>
        <v>40.6626506</v>
      </c>
      <c r="Z193" s="8">
        <f>Z121 * (Percentages!Z$17 - 0.5) * 10</f>
        <v>22.59036145</v>
      </c>
      <c r="AA193" s="8">
        <f>AA121 * (Percentages!AA$17 - 0.5) * 10</f>
        <v>10.42780749</v>
      </c>
      <c r="AB193" s="8">
        <f>AB121 * (Percentages!AB$17 - 0.5) * 10</f>
        <v>0.92760181</v>
      </c>
      <c r="AC193" s="8">
        <f>AC121 * (Percentages!AC$17 - 0.5) * 10</f>
        <v>1.923076923</v>
      </c>
      <c r="AD193" s="8">
        <f>AD121 * (Percentages!AD$17 - 0.5) * 10</f>
        <v>1.614060258</v>
      </c>
      <c r="AE193" s="8">
        <f>AE121 * (Percentages!AE$17 - 0.5) * 10</f>
        <v>5.13318535</v>
      </c>
      <c r="AF193" s="12">
        <f>AF121 * (Percentages!AF$18 - 0.5) * 10</f>
        <v>28.6377709</v>
      </c>
      <c r="AG193" s="11">
        <v>0.0</v>
      </c>
      <c r="AH193" s="12">
        <f>AH121 * (Percentages!AH$18 - 0.5) * 10</f>
        <v>17.10502932</v>
      </c>
      <c r="AI193" s="12">
        <f>AI121 * (Percentages!AI$18 - 0.5) * 10</f>
        <v>1.871657754</v>
      </c>
      <c r="AJ193" s="12">
        <f>AJ121 * (Percentages!AJ$18 - 0.5) * 10</f>
        <v>8.986928105</v>
      </c>
      <c r="AK193" s="12">
        <f>AK121 * (Percentages!AK$18 - 0.5) * 10</f>
        <v>21.12015019</v>
      </c>
      <c r="AL193" s="12">
        <f>AL121 * (Percentages!AL$18 - 0.5) * 10</f>
        <v>39.92241068</v>
      </c>
      <c r="AM193" s="12">
        <f>AM121 * (Percentages!AM$18 - 0.5) * 10</f>
        <v>50.45180723</v>
      </c>
      <c r="AN193" s="12">
        <f>AN121 * (Percentages!AN$18 - 0.5) * 10</f>
        <v>1.273913821</v>
      </c>
      <c r="AO193" s="12">
        <f>AO121 * (Percentages!AO$18 - 0.5) * 10</f>
        <v>1.871657754</v>
      </c>
      <c r="AP193" s="12">
        <f>AP121 * (Percentages!AP$18 - 0.5) * 10</f>
        <v>1.990950226</v>
      </c>
      <c r="AQ193" s="12">
        <f>AQ121 * (Percentages!AQ$18 - 0.5) * 10</f>
        <v>1.764705882</v>
      </c>
      <c r="AR193" s="12">
        <f>AR121 * (Percentages!AR$18 - 0.5) * 10</f>
        <v>9.728506787</v>
      </c>
      <c r="AS193" s="12">
        <f>AS121 * (Percentages!AS$18 - 0.5) * 10</f>
        <v>7.551669316</v>
      </c>
      <c r="AT193" s="12">
        <f>AT121 * (Percentages!AT$18 - 0.5) * 10</f>
        <v>35.29411765</v>
      </c>
      <c r="AU193" s="12">
        <f>AU121 * (Percentages!AU$18 - 0.5) * 10</f>
        <v>33.51881293</v>
      </c>
      <c r="AV193" s="12">
        <f>AV121 * (Percentages!AV$18 - 0.5) * 10</f>
        <v>44.58698373</v>
      </c>
      <c r="AW193" s="12">
        <f>AW121 * (Percentages!AW$18 - 0.5) * 10</f>
        <v>33.68983957</v>
      </c>
      <c r="AX193" s="12">
        <f>AX121 * (Percentages!AX$18 - 0.5) * 10</f>
        <v>3.766140603</v>
      </c>
      <c r="AY193" s="12">
        <f>AY121 * (Percentages!AY$18 - 0.5) * 10</f>
        <v>9.864815491</v>
      </c>
      <c r="AZ193" s="12">
        <f>AZ121 * (Percentages!AZ$18 - 0.5) * 10</f>
        <v>2.152080344</v>
      </c>
      <c r="BA193" s="12">
        <f>BA121 * (Percentages!BA$18 - 0.5) * 10</f>
        <v>54.24737871</v>
      </c>
      <c r="BB193" s="12">
        <f>BB121 * (Percentages!BB$18 - 0.5) * 10</f>
        <v>24.3621545</v>
      </c>
    </row>
    <row r="194">
      <c r="A194" s="2" t="s">
        <v>77</v>
      </c>
      <c r="B194" s="8">
        <f>B122 * (Percentages!B$17 - 0.5) * 10</f>
        <v>95.41723666</v>
      </c>
      <c r="C194" s="8">
        <f>C122 * (Percentages!C$17 - 0.5) * 10</f>
        <v>111.231741</v>
      </c>
      <c r="D194" s="5">
        <v>0.0</v>
      </c>
      <c r="E194" s="8">
        <f>E122 * (Percentages!E$17 - 0.5) * 10</f>
        <v>174.0489609</v>
      </c>
      <c r="F194" s="8">
        <f>F122 * (Percentages!F$17 - 0.5) * 10</f>
        <v>159.299049</v>
      </c>
      <c r="G194" s="8">
        <f>G122 * (Percentages!G$17 - 0.5) * 10</f>
        <v>21.92593905</v>
      </c>
      <c r="H194" s="8">
        <f>H122 * (Percentages!H$17 - 0.5) * 10</f>
        <v>169.5385225</v>
      </c>
      <c r="I194" s="8">
        <f>I122 * (Percentages!I$17 - 0.5) * 10</f>
        <v>0</v>
      </c>
      <c r="J194" s="8">
        <f>J122 * (Percentages!J$17 - 0.5) * 10</f>
        <v>34.73091364</v>
      </c>
      <c r="K194" s="8">
        <f>K122 * (Percentages!K$17 - 0.5) * 10</f>
        <v>34.44621092</v>
      </c>
      <c r="L194" s="8">
        <f>L122 * (Percentages!L$17 - 0.5) * 10</f>
        <v>33.33333333</v>
      </c>
      <c r="M194" s="8">
        <f>M122 * (Percentages!M$17 - 0.5) * 10</f>
        <v>21.70446492</v>
      </c>
      <c r="N194" s="8">
        <f>N122 * (Percentages!N$17 - 0.5) * 10</f>
        <v>3.332148569</v>
      </c>
      <c r="O194" s="8">
        <f>O122 * (Percentages!O$17 - 0.5) * 10</f>
        <v>31.8627451</v>
      </c>
      <c r="P194" s="8">
        <f>P122 * (Percentages!P$17 - 0.5) * 10</f>
        <v>5.846375247</v>
      </c>
      <c r="Q194" s="8">
        <f>Q122 * (Percentages!Q$17 - 0.5) * 10</f>
        <v>22.99182513</v>
      </c>
      <c r="R194" s="8">
        <f>R122 * (Percentages!R$17 - 0.5) * 10</f>
        <v>19.96434938</v>
      </c>
      <c r="S194" s="8">
        <f>S122 * (Percentages!S$17 - 0.5) * 10</f>
        <v>21.65530846</v>
      </c>
      <c r="T194" s="8">
        <f>T122 * (Percentages!T$17 - 0.5) * 10</f>
        <v>19.415319</v>
      </c>
      <c r="U194" s="8">
        <f>U122 * (Percentages!U$17 - 0.5) * 10</f>
        <v>39.42619993</v>
      </c>
      <c r="V194" s="8">
        <f>V122 * (Percentages!V$17 - 0.5) * 10</f>
        <v>78.31107903</v>
      </c>
      <c r="W194" s="8">
        <f>W122 * (Percentages!W$17 - 0.5) * 10</f>
        <v>48.25508185</v>
      </c>
      <c r="X194" s="8">
        <f>X122 * (Percentages!X$17 - 0.5) * 10</f>
        <v>19.95475113</v>
      </c>
      <c r="Y194" s="8">
        <f>Y122 * (Percentages!Y$17 - 0.5) * 10</f>
        <v>21.52728561</v>
      </c>
      <c r="Z194" s="8">
        <f>Z122 * (Percentages!Z$17 - 0.5) * 10</f>
        <v>18.16087881</v>
      </c>
      <c r="AA194" s="8">
        <f>AA122 * (Percentages!AA$17 - 0.5) * 10</f>
        <v>12.29946524</v>
      </c>
      <c r="AB194" s="8">
        <f>AB122 * (Percentages!AB$17 - 0.5) * 10</f>
        <v>0.6334841629</v>
      </c>
      <c r="AC194" s="8">
        <f>AC122 * (Percentages!AC$17 - 0.5) * 10</f>
        <v>15.76923077</v>
      </c>
      <c r="AD194" s="8">
        <f>AD122 * (Percentages!AD$17 - 0.5) * 10</f>
        <v>13.18149211</v>
      </c>
      <c r="AE194" s="8">
        <f>AE122 * (Percentages!AE$17 - 0.5) * 10</f>
        <v>3.32963374</v>
      </c>
      <c r="AF194" s="12">
        <f>AF122 * (Percentages!AF$18 - 0.5) * 10</f>
        <v>34.82972136</v>
      </c>
      <c r="AG194" s="11">
        <v>0.0</v>
      </c>
      <c r="AH194" s="12">
        <f>AH122 * (Percentages!AH$18 - 0.5) * 10</f>
        <v>53.75866359</v>
      </c>
      <c r="AI194" s="12">
        <f>AI122 * (Percentages!AI$18 - 0.5) * 10</f>
        <v>1.960784314</v>
      </c>
      <c r="AJ194" s="12">
        <f>AJ122 * (Percentages!AJ$18 - 0.5) * 10</f>
        <v>6.67211329</v>
      </c>
      <c r="AK194" s="12">
        <f>AK122 * (Percentages!AK$18 - 0.5) * 10</f>
        <v>15.42106204</v>
      </c>
      <c r="AL194" s="12">
        <f>AL122 * (Percentages!AL$18 - 0.5) * 10</f>
        <v>13.53302057</v>
      </c>
      <c r="AM194" s="12">
        <f>AM122 * (Percentages!AM$18 - 0.5) * 10</f>
        <v>26.35542169</v>
      </c>
      <c r="AN194" s="12">
        <f>AN122 * (Percentages!AN$18 - 0.5) * 10</f>
        <v>14.01305203</v>
      </c>
      <c r="AO194" s="12">
        <f>AO122 * (Percentages!AO$18 - 0.5) * 10</f>
        <v>39.30481283</v>
      </c>
      <c r="AP194" s="12">
        <f>AP122 * (Percentages!AP$18 - 0.5) * 10</f>
        <v>6.719457014</v>
      </c>
      <c r="AQ194" s="12">
        <f>AQ122 * (Percentages!AQ$18 - 0.5) * 10</f>
        <v>10.88235294</v>
      </c>
      <c r="AR194" s="12">
        <f>AR122 * (Percentages!AR$18 - 0.5) * 10</f>
        <v>39.88687783</v>
      </c>
      <c r="AS194" s="12">
        <f>AS122 * (Percentages!AS$18 - 0.5) * 10</f>
        <v>60.41335453</v>
      </c>
      <c r="AT194" s="12">
        <f>AT122 * (Percentages!AT$18 - 0.5) * 10</f>
        <v>12.29946524</v>
      </c>
      <c r="AU194" s="12">
        <f>AU122 * (Percentages!AU$18 - 0.5) * 10</f>
        <v>12.69652005</v>
      </c>
      <c r="AV194" s="12">
        <f>AV122 * (Percentages!AV$18 - 0.5) * 10</f>
        <v>22.93044878</v>
      </c>
      <c r="AW194" s="12">
        <f>AW122 * (Percentages!AW$18 - 0.5) * 10</f>
        <v>8.110516934</v>
      </c>
      <c r="AX194" s="12">
        <f>AX122 * (Percentages!AX$18 - 0.5) * 10</f>
        <v>25.82496413</v>
      </c>
      <c r="AY194" s="12">
        <f>AY122 * (Percentages!AY$18 - 0.5) * 10</f>
        <v>8.494702229</v>
      </c>
      <c r="AZ194" s="12">
        <f>AZ122 * (Percentages!AZ$18 - 0.5) * 10</f>
        <v>0.9863701578</v>
      </c>
      <c r="BA194" s="12">
        <f>BA122 * (Percentages!BA$18 - 0.5) * 10</f>
        <v>47.67193887</v>
      </c>
      <c r="BB194" s="12">
        <f>BB122 * (Percentages!BB$18 - 0.5) * 10</f>
        <v>35.43586109</v>
      </c>
    </row>
    <row r="195">
      <c r="A195" s="2" t="s">
        <v>110</v>
      </c>
      <c r="B195" s="8">
        <f>B123 * (Percentages!B$17 - 0.5) * 10</f>
        <v>0</v>
      </c>
      <c r="C195" s="8">
        <f>C123 * (Percentages!C$17 - 0.5) * 10</f>
        <v>40.86063956</v>
      </c>
      <c r="D195" s="5">
        <v>0.0</v>
      </c>
      <c r="E195" s="8">
        <f>E123 * (Percentages!E$17 - 0.5) * 10</f>
        <v>8.849947164</v>
      </c>
      <c r="F195" s="8">
        <f>F123 * (Percentages!F$17 - 0.5) * 10</f>
        <v>9.510390983</v>
      </c>
      <c r="G195" s="8">
        <f>G123 * (Percentages!G$17 - 0.5) * 10</f>
        <v>10.23210489</v>
      </c>
      <c r="H195" s="8">
        <f>H123 * (Percentages!H$17 - 0.5) * 10</f>
        <v>0</v>
      </c>
      <c r="I195" s="8">
        <f>I123 * (Percentages!I$17 - 0.5) * 10</f>
        <v>0</v>
      </c>
      <c r="J195" s="8">
        <f>J123 * (Percentages!J$17 - 0.5) * 10</f>
        <v>26.46164849</v>
      </c>
      <c r="K195" s="8">
        <f>K123 * (Percentages!K$17 - 0.5) * 10</f>
        <v>23.25119237</v>
      </c>
      <c r="L195" s="8">
        <f>L123 * (Percentages!L$17 - 0.5) * 10</f>
        <v>28.03030303</v>
      </c>
      <c r="M195" s="8">
        <f>M123 * (Percentages!M$17 - 0.5) * 10</f>
        <v>11.07370659</v>
      </c>
      <c r="N195" s="8">
        <f>N123 * (Percentages!N$17 - 0.5) * 10</f>
        <v>2.199218056</v>
      </c>
      <c r="O195" s="8">
        <f>O123 * (Percentages!O$17 - 0.5) * 10</f>
        <v>14.63963964</v>
      </c>
      <c r="P195" s="8">
        <f>P123 * (Percentages!P$17 - 0.5) * 10</f>
        <v>12.56970678</v>
      </c>
      <c r="Q195" s="8">
        <f>Q123 * (Percentages!Q$17 - 0.5) * 10</f>
        <v>56.97974054</v>
      </c>
      <c r="R195" s="8">
        <f>R123 * (Percentages!R$17 - 0.5) * 10</f>
        <v>15.68627451</v>
      </c>
      <c r="S195" s="8">
        <f>S123 * (Percentages!S$17 - 0.5) * 10</f>
        <v>50.52905308</v>
      </c>
      <c r="T195" s="8">
        <f>T123 * (Percentages!T$17 - 0.5) * 10</f>
        <v>5.064865825</v>
      </c>
      <c r="U195" s="8">
        <f>U123 * (Percentages!U$17 - 0.5) * 10</f>
        <v>34.23854204</v>
      </c>
      <c r="V195" s="8">
        <f>V123 * (Percentages!V$17 - 0.5) * 10</f>
        <v>55.93648502</v>
      </c>
      <c r="W195" s="8">
        <f>W123 * (Percentages!W$17 - 0.5) * 10</f>
        <v>32.44738262</v>
      </c>
      <c r="X195" s="8">
        <f>X123 * (Percentages!X$17 - 0.5) * 10</f>
        <v>10.92760181</v>
      </c>
      <c r="Y195" s="8">
        <f>Y123 * (Percentages!Y$17 - 0.5) * 10</f>
        <v>28.70304748</v>
      </c>
      <c r="Z195" s="8">
        <f>Z123 * (Percentages!Z$17 - 0.5) * 10</f>
        <v>15.06024096</v>
      </c>
      <c r="AA195" s="8">
        <f>AA123 * (Percentages!AA$17 - 0.5) * 10</f>
        <v>8.288770053</v>
      </c>
      <c r="AB195" s="8">
        <f>AB123 * (Percentages!AB$17 - 0.5) * 10</f>
        <v>0.8823529412</v>
      </c>
      <c r="AC195" s="8">
        <f>AC123 * (Percentages!AC$17 - 0.5) * 10</f>
        <v>1.153846154</v>
      </c>
      <c r="AD195" s="8">
        <f>AD123 * (Percentages!AD$17 - 0.5) * 10</f>
        <v>15.33357245</v>
      </c>
      <c r="AE195" s="8">
        <f>AE123 * (Percentages!AE$17 - 0.5) * 10</f>
        <v>4.023307436</v>
      </c>
      <c r="AF195" s="12">
        <f>AF123 * (Percentages!AF$18 - 0.5) * 10</f>
        <v>6.965944272</v>
      </c>
      <c r="AG195" s="11">
        <v>0.0</v>
      </c>
      <c r="AH195" s="12">
        <f>AH123 * (Percentages!AH$18 - 0.5) * 10</f>
        <v>25.65754398</v>
      </c>
      <c r="AI195" s="12">
        <f>AI123 * (Percentages!AI$18 - 0.5) * 10</f>
        <v>1.381461676</v>
      </c>
      <c r="AJ195" s="12">
        <f>AJ123 * (Percentages!AJ$18 - 0.5) * 10</f>
        <v>3.948801743</v>
      </c>
      <c r="AK195" s="12">
        <f>AK123 * (Percentages!AK$18 - 0.5) * 10</f>
        <v>9.051492938</v>
      </c>
      <c r="AL195" s="12">
        <f>AL123 * (Percentages!AL$18 - 0.5) * 10</f>
        <v>0</v>
      </c>
      <c r="AM195" s="12">
        <f>AM123 * (Percentages!AM$18 - 0.5) * 10</f>
        <v>15.81325301</v>
      </c>
      <c r="AN195" s="12">
        <f>AN123 * (Percentages!AN$18 - 0.5) * 10</f>
        <v>6.794207045</v>
      </c>
      <c r="AO195" s="12">
        <f>AO123 * (Percentages!AO$18 - 0.5) * 10</f>
        <v>14.97326203</v>
      </c>
      <c r="AP195" s="12">
        <f>AP123 * (Percentages!AP$18 - 0.5) * 10</f>
        <v>4.977375566</v>
      </c>
      <c r="AQ195" s="12">
        <f>AQ123 * (Percentages!AQ$18 - 0.5) * 10</f>
        <v>3.235294118</v>
      </c>
      <c r="AR195" s="12">
        <f>AR123 * (Percentages!AR$18 - 0.5) * 10</f>
        <v>22.37556561</v>
      </c>
      <c r="AS195" s="12">
        <f>AS123 * (Percentages!AS$18 - 0.5) * 10</f>
        <v>25.17223105</v>
      </c>
      <c r="AT195" s="12">
        <f>AT123 * (Percentages!AT$18 - 0.5) * 10</f>
        <v>8.556149733</v>
      </c>
      <c r="AU195" s="12">
        <f>AU123 * (Percentages!AU$18 - 0.5) * 10</f>
        <v>4.570747218</v>
      </c>
      <c r="AV195" s="12">
        <f>AV123 * (Percentages!AV$18 - 0.5) * 10</f>
        <v>67.5174325</v>
      </c>
      <c r="AW195" s="12">
        <f>AW123 * (Percentages!AW$18 - 0.5) * 10</f>
        <v>20.58823529</v>
      </c>
      <c r="AX195" s="12">
        <f>AX123 * (Percentages!AX$18 - 0.5) * 10</f>
        <v>15.6025825</v>
      </c>
      <c r="AY195" s="12">
        <f>AY123 * (Percentages!AY$18 - 0.5) * 10</f>
        <v>0</v>
      </c>
      <c r="AZ195" s="12">
        <f>AZ123 * (Percentages!AZ$18 - 0.5) * 10</f>
        <v>0.4483500717</v>
      </c>
      <c r="BA195" s="12">
        <f>BA123 * (Percentages!BA$18 - 0.5) * 10</f>
        <v>25.47982939</v>
      </c>
      <c r="BB195" s="12">
        <f>BB123 * (Percentages!BB$18 - 0.5) * 10</f>
        <v>9.966335932</v>
      </c>
    </row>
    <row r="196">
      <c r="A196" s="2" t="s">
        <v>78</v>
      </c>
      <c r="B196" s="8">
        <f>B124 * (Percentages!B$17 - 0.5) * 10</f>
        <v>95.41723666</v>
      </c>
      <c r="C196" s="8">
        <f>C124 * (Percentages!C$17 - 0.5) * 10</f>
        <v>15.89024872</v>
      </c>
      <c r="D196" s="5">
        <v>0.0</v>
      </c>
      <c r="E196" s="8">
        <f>E124 * (Percentages!E$17 - 0.5) * 10</f>
        <v>156.3490666</v>
      </c>
      <c r="F196" s="8">
        <f>F124 * (Percentages!F$17 - 0.5) * 10</f>
        <v>140.278267</v>
      </c>
      <c r="G196" s="8">
        <f>G124 * (Percentages!G$17 - 0.5) * 10</f>
        <v>16.07902197</v>
      </c>
      <c r="H196" s="8">
        <f>H124 * (Percentages!H$17 - 0.5) * 10</f>
        <v>135.1010101</v>
      </c>
      <c r="I196" s="8">
        <f>I124 * (Percentages!I$17 - 0.5) * 10</f>
        <v>0</v>
      </c>
      <c r="J196" s="8">
        <f>J124 * (Percentages!J$17 - 0.5) * 10</f>
        <v>28.94242804</v>
      </c>
      <c r="K196" s="8">
        <f>K124 * (Percentages!K$17 - 0.5) * 10</f>
        <v>13.77848437</v>
      </c>
      <c r="L196" s="8">
        <f>L124 * (Percentages!L$17 - 0.5) * 10</f>
        <v>39.39393939</v>
      </c>
      <c r="M196" s="8">
        <f>M124 * (Percentages!M$17 - 0.5) * 10</f>
        <v>27.46279235</v>
      </c>
      <c r="N196" s="8">
        <f>N124 * (Percentages!N$17 - 0.5) * 10</f>
        <v>3.798649369</v>
      </c>
      <c r="O196" s="8">
        <f>O124 * (Percentages!O$17 - 0.5) * 10</f>
        <v>40.47429783</v>
      </c>
      <c r="P196" s="8">
        <f>P124 * (Percentages!P$17 - 0.5) * 10</f>
        <v>0.2923187624</v>
      </c>
      <c r="Q196" s="8">
        <f>Q124 * (Percentages!Q$17 - 0.5) * 10</f>
        <v>5.997867425</v>
      </c>
      <c r="R196" s="8">
        <f>R124 * (Percentages!R$17 - 0.5) * 10</f>
        <v>5.704099822</v>
      </c>
      <c r="S196" s="8">
        <f>S124 * (Percentages!S$17 - 0.5) * 10</f>
        <v>26.81133429</v>
      </c>
      <c r="T196" s="8">
        <f>T124 * (Percentages!T$17 - 0.5) * 10</f>
        <v>11.81802026</v>
      </c>
      <c r="U196" s="8">
        <f>U124 * (Percentages!U$17 - 0.5) * 10</f>
        <v>20.75063154</v>
      </c>
      <c r="V196" s="8">
        <f>V124 * (Percentages!V$17 - 0.5) * 10</f>
        <v>19.57776976</v>
      </c>
      <c r="W196" s="8">
        <f>W124 * (Percentages!W$17 - 0.5) * 10</f>
        <v>45.75912934</v>
      </c>
      <c r="X196" s="8">
        <f>X124 * (Percentages!X$17 - 0.5) * 10</f>
        <v>29.9321267</v>
      </c>
      <c r="Y196" s="8">
        <f>Y124 * (Percentages!Y$17 - 0.5) * 10</f>
        <v>19.93267186</v>
      </c>
      <c r="Z196" s="8">
        <f>Z124 * (Percentages!Z$17 - 0.5) * 10</f>
        <v>9.301913536</v>
      </c>
      <c r="AA196" s="8">
        <f>AA124 * (Percentages!AA$17 - 0.5) * 10</f>
        <v>14.70588235</v>
      </c>
      <c r="AB196" s="8">
        <f>AB124 * (Percentages!AB$17 - 0.5) * 10</f>
        <v>0.04524886878</v>
      </c>
      <c r="AC196" s="8">
        <f>AC124 * (Percentages!AC$17 - 0.5) * 10</f>
        <v>11.92307692</v>
      </c>
      <c r="AD196" s="8">
        <f>AD124 * (Percentages!AD$17 - 0.5) * 10</f>
        <v>11.02941176</v>
      </c>
      <c r="AE196" s="8">
        <f>AE124 * (Percentages!AE$17 - 0.5) * 10</f>
        <v>2.497225305</v>
      </c>
      <c r="AF196" s="12">
        <f>AF124 * (Percentages!AF$18 - 0.5) * 10</f>
        <v>3.86996904</v>
      </c>
      <c r="AG196" s="11">
        <v>0.0</v>
      </c>
      <c r="AH196" s="12">
        <f>AH124 * (Percentages!AH$18 - 0.5) * 10</f>
        <v>57.42402701</v>
      </c>
      <c r="AI196" s="12">
        <f>AI124 * (Percentages!AI$18 - 0.5) * 10</f>
        <v>2.896613191</v>
      </c>
      <c r="AJ196" s="12">
        <f>AJ124 * (Percentages!AJ$18 - 0.5) * 10</f>
        <v>2.178649237</v>
      </c>
      <c r="AK196" s="12">
        <f>AK124 * (Percentages!AK$18 - 0.5) * 10</f>
        <v>2.346683354</v>
      </c>
      <c r="AL196" s="12">
        <f>AL124 * (Percentages!AL$18 - 0.5) * 10</f>
        <v>8.796463371</v>
      </c>
      <c r="AM196" s="12">
        <f>AM124 * (Percentages!AM$18 - 0.5) * 10</f>
        <v>2.259036145</v>
      </c>
      <c r="AN196" s="12">
        <f>AN124 * (Percentages!AN$18 - 0.5) * 10</f>
        <v>19.10870731</v>
      </c>
      <c r="AO196" s="12">
        <f>AO124 * (Percentages!AO$18 - 0.5) * 10</f>
        <v>30.88235294</v>
      </c>
      <c r="AP196" s="12">
        <f>AP124 * (Percentages!AP$18 - 0.5) * 10</f>
        <v>4.479638009</v>
      </c>
      <c r="AQ196" s="12">
        <f>AQ124 * (Percentages!AQ$18 - 0.5) * 10</f>
        <v>12.35294118</v>
      </c>
      <c r="AR196" s="12">
        <f>AR124 * (Percentages!AR$18 - 0.5) * 10</f>
        <v>64.2081448</v>
      </c>
      <c r="AS196" s="12">
        <f>AS124 * (Percentages!AS$18 - 0.5) * 10</f>
        <v>69.2236354</v>
      </c>
      <c r="AT196" s="12">
        <f>AT124 * (Percentages!AT$18 - 0.5) * 10</f>
        <v>1.604278075</v>
      </c>
      <c r="AU196" s="12">
        <f>AU124 * (Percentages!AU$18 - 0.5) * 10</f>
        <v>1.015721604</v>
      </c>
      <c r="AV196" s="12">
        <f>AV124 * (Percentages!AV$18 - 0.5) * 10</f>
        <v>50.95655283</v>
      </c>
      <c r="AW196" s="12">
        <f>AW124 * (Percentages!AW$18 - 0.5) * 10</f>
        <v>23.08377897</v>
      </c>
      <c r="AX196" s="12">
        <f>AX124 * (Percentages!AX$18 - 0.5) * 10</f>
        <v>31.20516499</v>
      </c>
      <c r="AY196" s="12">
        <f>AY124 * (Percentages!AY$18 - 0.5) * 10</f>
        <v>4.932407746</v>
      </c>
      <c r="AZ196" s="12">
        <f>AZ124 * (Percentages!AZ$18 - 0.5) * 10</f>
        <v>0.9863701578</v>
      </c>
      <c r="BA196" s="12">
        <f>BA124 * (Percentages!BA$18 - 0.5) * 10</f>
        <v>9.863159765</v>
      </c>
      <c r="BB196" s="12">
        <f>BB124 * (Percentages!BB$18 - 0.5) * 10</f>
        <v>38.75797307</v>
      </c>
    </row>
    <row r="197">
      <c r="A197" s="2" t="s">
        <v>111</v>
      </c>
      <c r="B197" s="8">
        <f>B125 * (Percentages!B$17 - 0.5) * 10</f>
        <v>95.41723666</v>
      </c>
      <c r="C197" s="8">
        <f>C125 * (Percentages!C$17 - 0.5) * 10</f>
        <v>15.89024872</v>
      </c>
      <c r="D197" s="5">
        <v>0.0</v>
      </c>
      <c r="E197" s="8">
        <f>E125 * (Percentages!E$17 - 0.5) * 10</f>
        <v>129.7992251</v>
      </c>
      <c r="F197" s="8">
        <f>F125 * (Percentages!F$17 - 0.5) * 10</f>
        <v>95.10390983</v>
      </c>
      <c r="G197" s="8">
        <f>G125 * (Percentages!G$17 - 0.5) * 10</f>
        <v>24.84939759</v>
      </c>
      <c r="H197" s="8">
        <f>H125 * (Percentages!H$17 - 0.5) * 10</f>
        <v>177.4856407</v>
      </c>
      <c r="I197" s="8">
        <f>I125 * (Percentages!I$17 - 0.5) * 10</f>
        <v>0</v>
      </c>
      <c r="J197" s="8">
        <f>J125 * (Percentages!J$17 - 0.5) * 10</f>
        <v>26.46164849</v>
      </c>
      <c r="K197" s="8">
        <f>K125 * (Percentages!K$17 - 0.5) * 10</f>
        <v>31.8627451</v>
      </c>
      <c r="L197" s="8">
        <f>L125 * (Percentages!L$17 - 0.5) * 10</f>
        <v>13.63636364</v>
      </c>
      <c r="M197" s="8">
        <f>M125 * (Percentages!M$17 - 0.5) * 10</f>
        <v>14.6172927</v>
      </c>
      <c r="N197" s="8">
        <f>N125 * (Percentages!N$17 - 0.5) * 10</f>
        <v>1.199573485</v>
      </c>
      <c r="O197" s="8">
        <f>O125 * (Percentages!O$17 - 0.5) * 10</f>
        <v>50.8081611</v>
      </c>
      <c r="P197" s="8">
        <f>P125 * (Percentages!P$17 - 0.5) * 10</f>
        <v>9.354200396</v>
      </c>
      <c r="Q197" s="8">
        <f>Q125 * (Percentages!Q$17 - 0.5) * 10</f>
        <v>2.998933712</v>
      </c>
      <c r="R197" s="8">
        <f>R125 * (Percentages!R$17 - 0.5) * 10</f>
        <v>3.565062389</v>
      </c>
      <c r="S197" s="8">
        <f>S125 * (Percentages!S$17 - 0.5) * 10</f>
        <v>45.37302726</v>
      </c>
      <c r="T197" s="8">
        <f>T125 * (Percentages!T$17 - 0.5) * 10</f>
        <v>21.10360761</v>
      </c>
      <c r="U197" s="8">
        <f>U125 * (Percentages!U$17 - 0.5) * 10</f>
        <v>57.06423674</v>
      </c>
      <c r="V197" s="8">
        <f>V125 * (Percentages!V$17 - 0.5) * 10</f>
        <v>5.593648502</v>
      </c>
      <c r="W197" s="8">
        <f>W125 * (Percentages!W$17 - 0.5) * 10</f>
        <v>22.46357258</v>
      </c>
      <c r="X197" s="8">
        <f>X125 * (Percentages!X$17 - 0.5) * 10</f>
        <v>31.83257919</v>
      </c>
      <c r="Y197" s="8">
        <f>Y125 * (Percentages!Y$17 - 0.5) * 10</f>
        <v>20.72997874</v>
      </c>
      <c r="Z197" s="8">
        <f>Z125 * (Percentages!Z$17 - 0.5) * 10</f>
        <v>20.81856839</v>
      </c>
      <c r="AA197" s="8">
        <f>AA125 * (Percentages!AA$17 - 0.5) * 10</f>
        <v>16.31016043</v>
      </c>
      <c r="AB197" s="8">
        <f>AB125 * (Percentages!AB$17 - 0.5) * 10</f>
        <v>0.1357466063</v>
      </c>
      <c r="AC197" s="8">
        <f>AC125 * (Percentages!AC$17 - 0.5) * 10</f>
        <v>6.153846154</v>
      </c>
      <c r="AD197" s="8">
        <f>AD125 * (Percentages!AD$17 - 0.5) * 10</f>
        <v>10.49139168</v>
      </c>
      <c r="AE197" s="8">
        <f>AE125 * (Percentages!AE$17 - 0.5) * 10</f>
        <v>2.497225305</v>
      </c>
      <c r="AF197" s="12">
        <f>AF125 * (Percentages!AF$18 - 0.5) * 10</f>
        <v>6.965944272</v>
      </c>
      <c r="AG197" s="11">
        <v>0.0</v>
      </c>
      <c r="AH197" s="12">
        <f>AH125 * (Percentages!AH$18 - 0.5) * 10</f>
        <v>58.64581482</v>
      </c>
      <c r="AI197" s="12">
        <f>AI125 * (Percentages!AI$18 - 0.5) * 10</f>
        <v>0.4901960784</v>
      </c>
      <c r="AJ197" s="12">
        <f>AJ125 * (Percentages!AJ$18 - 0.5) * 10</f>
        <v>5.038126362</v>
      </c>
      <c r="AK197" s="12">
        <f>AK125 * (Percentages!AK$18 - 0.5) * 10</f>
        <v>8.716252458</v>
      </c>
      <c r="AL197" s="12">
        <f>AL125 * (Percentages!AL$18 - 0.5) * 10</f>
        <v>9.473114399</v>
      </c>
      <c r="AM197" s="12">
        <f>AM125 * (Percentages!AM$18 - 0.5) * 10</f>
        <v>21.8373494</v>
      </c>
      <c r="AN197" s="12">
        <f>AN125 * (Percentages!AN$18 - 0.5) * 10</f>
        <v>11.88986233</v>
      </c>
      <c r="AO197" s="12">
        <f>AO125 * (Percentages!AO$18 - 0.5) * 10</f>
        <v>37.43315508</v>
      </c>
      <c r="AP197" s="12">
        <f>AP125 * (Percentages!AP$18 - 0.5) * 10</f>
        <v>4.479638009</v>
      </c>
      <c r="AQ197" s="12">
        <f>AQ125 * (Percentages!AQ$18 - 0.5) * 10</f>
        <v>17.35294118</v>
      </c>
      <c r="AR197" s="12">
        <f>AR125 * (Percentages!AR$18 - 0.5) * 10</f>
        <v>50.58823529</v>
      </c>
      <c r="AS197" s="12">
        <f>AS125 * (Percentages!AS$18 - 0.5) * 10</f>
        <v>28.94806571</v>
      </c>
      <c r="AT197" s="12">
        <f>AT125 * (Percentages!AT$18 - 0.5) * 10</f>
        <v>19.2513369</v>
      </c>
      <c r="AU197" s="12">
        <f>AU125 * (Percentages!AU$18 - 0.5) * 10</f>
        <v>16.75940647</v>
      </c>
      <c r="AV197" s="12">
        <f>AV125 * (Percentages!AV$18 - 0.5) * 10</f>
        <v>33.12175934</v>
      </c>
      <c r="AW197" s="12">
        <f>AW125 * (Percentages!AW$18 - 0.5) * 10</f>
        <v>16.22103387</v>
      </c>
      <c r="AX197" s="12">
        <f>AX125 * (Percentages!AX$18 - 0.5) * 10</f>
        <v>28.51506456</v>
      </c>
      <c r="AY197" s="12">
        <f>AY125 * (Percentages!AY$18 - 0.5) * 10</f>
        <v>3.014249178</v>
      </c>
      <c r="AZ197" s="12">
        <f>AZ125 * (Percentages!AZ$18 - 0.5) * 10</f>
        <v>1.614060258</v>
      </c>
      <c r="BA197" s="12">
        <f>BA125 * (Percentages!BA$18 - 0.5) * 10</f>
        <v>17.26052959</v>
      </c>
      <c r="BB197" s="12">
        <f>BB125 * (Percentages!BB$18 - 0.5) * 10</f>
        <v>45.40219702</v>
      </c>
    </row>
    <row r="198">
      <c r="A198" s="2" t="s">
        <v>79</v>
      </c>
      <c r="B198" s="8">
        <f>B126 * (Percentages!B$17 - 0.5) * 10</f>
        <v>0</v>
      </c>
      <c r="C198" s="8">
        <f>C126 * (Percentages!C$17 - 0.5) * 10</f>
        <v>93.07145677</v>
      </c>
      <c r="D198" s="5">
        <v>0.0</v>
      </c>
      <c r="E198" s="8">
        <f>E126 * (Percentages!E$17 - 0.5) * 10</f>
        <v>168.1489961</v>
      </c>
      <c r="F198" s="8">
        <f>F126 * (Percentages!F$17 - 0.5) * 10</f>
        <v>80.83832335</v>
      </c>
      <c r="G198" s="8">
        <f>G126 * (Percentages!G$17 - 0.5) * 10</f>
        <v>62.85435861</v>
      </c>
      <c r="H198" s="8">
        <f>H126 * (Percentages!H$17 - 0.5) * 10</f>
        <v>0</v>
      </c>
      <c r="I198" s="8">
        <f>I126 * (Percentages!I$17 - 0.5) * 10</f>
        <v>0</v>
      </c>
      <c r="J198" s="8">
        <f>J126 * (Percentages!J$17 - 0.5) * 10</f>
        <v>12.40389773</v>
      </c>
      <c r="K198" s="8">
        <f>K126 * (Percentages!K$17 - 0.5) * 10</f>
        <v>9.472708002</v>
      </c>
      <c r="L198" s="8">
        <f>L126 * (Percentages!L$17 - 0.5) * 10</f>
        <v>23.48484848</v>
      </c>
      <c r="M198" s="8">
        <f>M126 * (Percentages!M$17 - 0.5) * 10</f>
        <v>6.201275691</v>
      </c>
      <c r="N198" s="8">
        <f>N126 * (Percentages!N$17 - 0.5) * 10</f>
        <v>1.732717256</v>
      </c>
      <c r="O198" s="8">
        <f>O126 * (Percentages!O$17 - 0.5) * 10</f>
        <v>14.63963964</v>
      </c>
      <c r="P198" s="8">
        <f>P126 * (Percentages!P$17 - 0.5) * 10</f>
        <v>9.93883792</v>
      </c>
      <c r="Q198" s="8">
        <f>Q126 * (Percentages!Q$17 - 0.5) * 10</f>
        <v>52.98116225</v>
      </c>
      <c r="R198" s="8">
        <f>R126 * (Percentages!R$17 - 0.5) * 10</f>
        <v>7.130124777</v>
      </c>
      <c r="S198" s="8">
        <f>S126 * (Percentages!S$17 - 0.5) * 10</f>
        <v>40.21700143</v>
      </c>
      <c r="T198" s="8">
        <f>T126 * (Percentages!T$17 - 0.5) * 10</f>
        <v>9.285587347</v>
      </c>
      <c r="U198" s="8">
        <f>U126 * (Percentages!U$17 - 0.5) * 10</f>
        <v>30.08841573</v>
      </c>
      <c r="V198" s="8">
        <f>V126 * (Percentages!V$17 - 0.5) * 10</f>
        <v>5.593648502</v>
      </c>
      <c r="W198" s="8">
        <f>W126 * (Percentages!W$17 - 0.5) * 10</f>
        <v>22.46357258</v>
      </c>
      <c r="X198" s="8">
        <f>X126 * (Percentages!X$17 - 0.5) * 10</f>
        <v>17.1040724</v>
      </c>
      <c r="Y198" s="8">
        <f>Y126 * (Percentages!Y$17 - 0.5) * 10</f>
        <v>7.175761871</v>
      </c>
      <c r="Z198" s="8">
        <f>Z126 * (Percentages!Z$17 - 0.5) * 10</f>
        <v>0.8858965273</v>
      </c>
      <c r="AA198" s="8">
        <f>AA126 * (Percentages!AA$17 - 0.5) * 10</f>
        <v>5.347593583</v>
      </c>
      <c r="AB198" s="8">
        <f>AB126 * (Percentages!AB$17 - 0.5) * 10</f>
        <v>0.02262443439</v>
      </c>
      <c r="AC198" s="8">
        <f>AC126 * (Percentages!AC$17 - 0.5) * 10</f>
        <v>22.69230769</v>
      </c>
      <c r="AD198" s="8">
        <f>AD126 * (Percentages!AD$17 - 0.5) * 10</f>
        <v>0</v>
      </c>
      <c r="AE198" s="8">
        <f>AE126 * (Percentages!AE$17 - 0.5) * 10</f>
        <v>7.491675916</v>
      </c>
      <c r="AF198" s="12">
        <f>AF126 * (Percentages!AF$18 - 0.5) * 10</f>
        <v>34.82972136</v>
      </c>
      <c r="AG198" s="11">
        <v>0.0</v>
      </c>
      <c r="AH198" s="12">
        <f>AH126 * (Percentages!AH$18 - 0.5) * 10</f>
        <v>74.52905634</v>
      </c>
      <c r="AI198" s="12">
        <f>AI126 * (Percentages!AI$18 - 0.5) * 10</f>
        <v>1.515151515</v>
      </c>
      <c r="AJ198" s="12">
        <f>AJ126 * (Percentages!AJ$18 - 0.5) * 10</f>
        <v>7.761437908</v>
      </c>
      <c r="AK198" s="12">
        <f>AK126 * (Percentages!AK$18 - 0.5) * 10</f>
        <v>16.42678348</v>
      </c>
      <c r="AL198" s="12">
        <f>AL126 * (Percentages!AL$18 - 0.5) * 10</f>
        <v>34.50920245</v>
      </c>
      <c r="AM198" s="12">
        <f>AM126 * (Percentages!AM$18 - 0.5) * 10</f>
        <v>26.35542169</v>
      </c>
      <c r="AN198" s="12">
        <f>AN126 * (Percentages!AN$18 - 0.5) * 10</f>
        <v>26.75219024</v>
      </c>
      <c r="AO198" s="12">
        <f>AO126 * (Percentages!AO$18 - 0.5) * 10</f>
        <v>41.17647059</v>
      </c>
      <c r="AP198" s="12">
        <f>AP126 * (Percentages!AP$18 - 0.5) * 10</f>
        <v>13.43891403</v>
      </c>
      <c r="AQ198" s="12">
        <f>AQ126 * (Percentages!AQ$18 - 0.5) * 10</f>
        <v>16.76470588</v>
      </c>
      <c r="AR198" s="12">
        <f>AR126 * (Percentages!AR$18 - 0.5) * 10</f>
        <v>63.23529412</v>
      </c>
      <c r="AS198" s="12">
        <f>AS126 * (Percentages!AS$18 - 0.5) * 10</f>
        <v>46.56862745</v>
      </c>
      <c r="AT198" s="12">
        <f>AT126 * (Percentages!AT$18 - 0.5) * 10</f>
        <v>20.32085561</v>
      </c>
      <c r="AU198" s="12">
        <f>AU126 * (Percentages!AU$18 - 0.5) * 10</f>
        <v>22.34587529</v>
      </c>
      <c r="AV198" s="12">
        <f>AV126 * (Percentages!AV$18 - 0.5) * 10</f>
        <v>76.43482925</v>
      </c>
      <c r="AW198" s="12">
        <f>AW126 * (Percentages!AW$18 - 0.5) * 10</f>
        <v>41.17647059</v>
      </c>
      <c r="AX198" s="12">
        <f>AX126 * (Percentages!AX$18 - 0.5) * 10</f>
        <v>35.50932568</v>
      </c>
      <c r="AY198" s="12">
        <f>AY126 * (Percentages!AY$18 - 0.5) * 10</f>
        <v>16.98940446</v>
      </c>
      <c r="AZ198" s="12">
        <f>AZ126 * (Percentages!AZ$18 - 0.5) * 10</f>
        <v>1.972740316</v>
      </c>
      <c r="BA198" s="12">
        <f>BA126 * (Percentages!BA$18 - 0.5) * 10</f>
        <v>34.52105918</v>
      </c>
      <c r="BB198" s="12">
        <f>BB126 * (Percentages!BB$18 - 0.5) * 10</f>
        <v>71.97909284</v>
      </c>
    </row>
    <row r="199">
      <c r="A199" s="2" t="s">
        <v>112</v>
      </c>
      <c r="B199" s="8">
        <f>B127 * (Percentages!B$17 - 0.5) * 10</f>
        <v>0</v>
      </c>
      <c r="C199" s="8">
        <f>C127 * (Percentages!C$17 - 0.5) * 10</f>
        <v>111.231741</v>
      </c>
      <c r="D199" s="5">
        <v>0.0</v>
      </c>
      <c r="E199" s="8">
        <f>E127 * (Percentages!E$17 - 0.5) * 10</f>
        <v>61.94963015</v>
      </c>
      <c r="F199" s="8">
        <f>F127 * (Percentages!F$17 - 0.5) * 10</f>
        <v>52.30715041</v>
      </c>
      <c r="G199" s="8">
        <f>G127 * (Percentages!G$17 - 0.5) * 10</f>
        <v>8.77037562</v>
      </c>
      <c r="H199" s="8">
        <f>H127 * (Percentages!H$17 - 0.5) * 10</f>
        <v>87.41830065</v>
      </c>
      <c r="I199" s="8">
        <f>I127 * (Percentages!I$17 - 0.5) * 10</f>
        <v>0</v>
      </c>
      <c r="J199" s="8">
        <f>J127 * (Percentages!J$17 - 0.5) * 10</f>
        <v>5.788485607</v>
      </c>
      <c r="K199" s="8">
        <f>K127 * (Percentages!K$17 - 0.5) * 10</f>
        <v>0</v>
      </c>
      <c r="L199" s="8">
        <f>L127 * (Percentages!L$17 - 0.5) * 10</f>
        <v>31.81818182</v>
      </c>
      <c r="M199" s="8">
        <f>M127 * (Percentages!M$17 - 0.5) * 10</f>
        <v>13.73139617</v>
      </c>
      <c r="N199" s="8">
        <f>N127 * (Percentages!N$17 - 0.5) * 10</f>
        <v>1.93264617</v>
      </c>
      <c r="O199" s="8">
        <f>O127 * (Percentages!O$17 - 0.5) * 10</f>
        <v>29.27927928</v>
      </c>
      <c r="P199" s="8">
        <f>P127 * (Percentages!P$17 - 0.5) * 10</f>
        <v>1.753912574</v>
      </c>
      <c r="Q199" s="8">
        <f>Q127 * (Percentages!Q$17 - 0.5) * 10</f>
        <v>22.99182513</v>
      </c>
      <c r="R199" s="8">
        <f>R127 * (Percentages!R$17 - 0.5) * 10</f>
        <v>9.26916221</v>
      </c>
      <c r="S199" s="8">
        <f>S127 * (Percentages!S$17 - 0.5) * 10</f>
        <v>18.56169297</v>
      </c>
      <c r="T199" s="8">
        <f>T127 * (Percentages!T$17 - 0.5) * 10</f>
        <v>4.220721521</v>
      </c>
      <c r="U199" s="8">
        <f>U127 * (Percentages!U$17 - 0.5) * 10</f>
        <v>8.300252616</v>
      </c>
      <c r="V199" s="8">
        <f>V127 * (Percentages!V$17 - 0.5) * 10</f>
        <v>15.38253338</v>
      </c>
      <c r="W199" s="8">
        <f>W127 * (Percentages!W$17 - 0.5) * 10</f>
        <v>53.24698687</v>
      </c>
      <c r="X199" s="8">
        <f>X127 * (Percentages!X$17 - 0.5) * 10</f>
        <v>24.70588235</v>
      </c>
      <c r="Y199" s="8">
        <f>Y127 * (Percentages!Y$17 - 0.5) * 10</f>
        <v>7.973068746</v>
      </c>
      <c r="Z199" s="8">
        <f>Z127 * (Percentages!Z$17 - 0.5) * 10</f>
        <v>5.315379164</v>
      </c>
      <c r="AA199" s="8">
        <f>AA127 * (Percentages!AA$17 - 0.5) * 10</f>
        <v>7.219251337</v>
      </c>
      <c r="AB199" s="8">
        <f>AB127 * (Percentages!AB$17 - 0.5) * 10</f>
        <v>0.1583710407</v>
      </c>
      <c r="AC199" s="8">
        <f>AC127 * (Percentages!AC$17 - 0.5) * 10</f>
        <v>3.846153846</v>
      </c>
      <c r="AD199" s="8">
        <f>AD127 * (Percentages!AD$17 - 0.5) * 10</f>
        <v>11.83644189</v>
      </c>
      <c r="AE199" s="8">
        <f>AE127 * (Percentages!AE$17 - 0.5) * 10</f>
        <v>6.520532741</v>
      </c>
      <c r="AF199" s="12">
        <f>AF127 * (Percentages!AF$18 - 0.5) * 10</f>
        <v>34.82972136</v>
      </c>
      <c r="AG199" s="11">
        <v>0.0</v>
      </c>
      <c r="AH199" s="12">
        <f>AH127 * (Percentages!AH$18 - 0.5) * 10</f>
        <v>78.19441976</v>
      </c>
      <c r="AI199" s="12">
        <f>AI127 * (Percentages!AI$18 - 0.5) * 10</f>
        <v>2.762923351</v>
      </c>
      <c r="AJ199" s="12">
        <f>AJ127 * (Percentages!AJ$18 - 0.5) * 10</f>
        <v>1.497821351</v>
      </c>
      <c r="AK199" s="12">
        <f>AK127 * (Percentages!AK$18 - 0.5) * 10</f>
        <v>1.676202396</v>
      </c>
      <c r="AL199" s="12">
        <f>AL127 * (Percentages!AL$18 - 0.5) * 10</f>
        <v>3.383255143</v>
      </c>
      <c r="AM199" s="12">
        <f>AM127 * (Percentages!AM$18 - 0.5) * 10</f>
        <v>31.62650602</v>
      </c>
      <c r="AN199" s="12">
        <f>AN127 * (Percentages!AN$18 - 0.5) * 10</f>
        <v>22.93044878</v>
      </c>
      <c r="AO199" s="12">
        <f>AO127 * (Percentages!AO$18 - 0.5) * 10</f>
        <v>36.4973262</v>
      </c>
      <c r="AP199" s="12">
        <f>AP127 * (Percentages!AP$18 - 0.5) * 10</f>
        <v>11.4479638</v>
      </c>
      <c r="AQ199" s="12">
        <f>AQ127 * (Percentages!AQ$18 - 0.5) * 10</f>
        <v>14.70588235</v>
      </c>
      <c r="AR199" s="12">
        <f>AR127 * (Percentages!AR$18 - 0.5) * 10</f>
        <v>50.58823529</v>
      </c>
      <c r="AS199" s="12">
        <f>AS127 * (Percentages!AS$18 - 0.5) * 10</f>
        <v>41.53418124</v>
      </c>
      <c r="AT199" s="12">
        <f>AT127 * (Percentages!AT$18 - 0.5) * 10</f>
        <v>24.59893048</v>
      </c>
      <c r="AU199" s="12">
        <f>AU127 * (Percentages!AU$18 - 0.5) * 10</f>
        <v>20.82229288</v>
      </c>
      <c r="AV199" s="12">
        <f>AV127 * (Percentages!AV$18 - 0.5) * 10</f>
        <v>54.7782943</v>
      </c>
      <c r="AW199" s="12">
        <f>AW127 * (Percentages!AW$18 - 0.5) * 10</f>
        <v>23.08377897</v>
      </c>
      <c r="AX199" s="12">
        <f>AX127 * (Percentages!AX$18 - 0.5) * 10</f>
        <v>21.52080344</v>
      </c>
      <c r="AY199" s="12">
        <f>AY127 * (Percentages!AY$18 - 0.5) * 10</f>
        <v>4.110339788</v>
      </c>
      <c r="AZ199" s="12">
        <f>AZ127 * (Percentages!AZ$18 - 0.5) * 10</f>
        <v>0.04483500717</v>
      </c>
      <c r="BA199" s="12">
        <f>BA127 * (Percentages!BA$18 - 0.5) * 10</f>
        <v>4.931579883</v>
      </c>
      <c r="BB199" s="12">
        <f>BB127 * (Percentages!BB$18 - 0.5) * 10</f>
        <v>64.22749823</v>
      </c>
    </row>
    <row r="200">
      <c r="A200" s="2" t="s">
        <v>80</v>
      </c>
      <c r="B200" s="8">
        <f>B128 * (Percentages!B$17 - 0.5) * 10</f>
        <v>95.41723666</v>
      </c>
      <c r="C200" s="8">
        <f>C128 * (Percentages!C$17 - 0.5) * 10</f>
        <v>72.64113699</v>
      </c>
      <c r="D200" s="5">
        <v>0.0</v>
      </c>
      <c r="E200" s="8">
        <f>E128 * (Percentages!E$17 - 0.5) * 10</f>
        <v>182.8989081</v>
      </c>
      <c r="F200" s="8">
        <f>F128 * (Percentages!F$17 - 0.5) * 10</f>
        <v>90.34871434</v>
      </c>
      <c r="G200" s="8">
        <f>G128 * (Percentages!G$17 - 0.5) * 10</f>
        <v>89.16548547</v>
      </c>
      <c r="H200" s="8">
        <f>H128 * (Percentages!H$17 - 0.5) * 10</f>
        <v>150.9952466</v>
      </c>
      <c r="I200" s="8">
        <f>I128 * (Percentages!I$17 - 0.5) * 10</f>
        <v>0</v>
      </c>
      <c r="J200" s="8">
        <f>J128 * (Percentages!J$17 - 0.5) * 10</f>
        <v>35.55784016</v>
      </c>
      <c r="K200" s="8">
        <f>K128 * (Percentages!K$17 - 0.5) * 10</f>
        <v>42.19660837</v>
      </c>
      <c r="L200" s="8">
        <f>L128 * (Percentages!L$17 - 0.5) * 10</f>
        <v>27.27272727</v>
      </c>
      <c r="M200" s="8">
        <f>M128 * (Percentages!M$17 - 0.5) * 10</f>
        <v>11.07370659</v>
      </c>
      <c r="N200" s="8">
        <f>N128 * (Percentages!N$17 - 0.5) * 10</f>
        <v>1.532788342</v>
      </c>
      <c r="O200" s="8">
        <f>O128 * (Percentages!O$17 - 0.5) * 10</f>
        <v>36.16852146</v>
      </c>
      <c r="P200" s="8">
        <f>P128 * (Percentages!P$17 - 0.5) * 10</f>
        <v>16.36985069</v>
      </c>
      <c r="Q200" s="8">
        <f>Q128 * (Percentages!Q$17 - 0.5) * 10</f>
        <v>40.9854274</v>
      </c>
      <c r="R200" s="8">
        <f>R128 * (Percentages!R$17 - 0.5) * 10</f>
        <v>36.36363636</v>
      </c>
      <c r="S200" s="8">
        <f>S128 * (Percentages!S$17 - 0.5) * 10</f>
        <v>67.02833572</v>
      </c>
      <c r="T200" s="8">
        <f>T128 * (Percentages!T$17 - 0.5) * 10</f>
        <v>13.50630887</v>
      </c>
      <c r="U200" s="8">
        <f>U128 * (Percentages!U$17 - 0.5) * 10</f>
        <v>64.32695778</v>
      </c>
      <c r="V200" s="8">
        <f>V128 * (Percentages!V$17 - 0.5) * 10</f>
        <v>88.09996391</v>
      </c>
      <c r="W200" s="8">
        <f>W128 * (Percentages!W$17 - 0.5) * 10</f>
        <v>15.80769923</v>
      </c>
      <c r="X200" s="8">
        <f>X128 * (Percentages!X$17 - 0.5) * 10</f>
        <v>28.03167421</v>
      </c>
      <c r="Y200" s="8">
        <f>Y128 * (Percentages!Y$17 - 0.5) * 10</f>
        <v>42.25726435</v>
      </c>
      <c r="Z200" s="8">
        <f>Z128 * (Percentages!Z$17 - 0.5) * 10</f>
        <v>3.986534373</v>
      </c>
      <c r="AA200" s="8">
        <f>AA128 * (Percentages!AA$17 - 0.5) * 10</f>
        <v>14.17112299</v>
      </c>
      <c r="AB200" s="8">
        <f>AB128 * (Percentages!AB$17 - 0.5) * 10</f>
        <v>0</v>
      </c>
      <c r="AC200" s="8">
        <f>AC128 * (Percentages!AC$17 - 0.5) * 10</f>
        <v>20.38461538</v>
      </c>
      <c r="AD200" s="8">
        <f>AD128 * (Percentages!AD$17 - 0.5) * 10</f>
        <v>6.456241033</v>
      </c>
      <c r="AE200" s="8">
        <f>AE128 * (Percentages!AE$17 - 0.5) * 10</f>
        <v>3.32963374</v>
      </c>
      <c r="AF200" s="12">
        <f>AF128 * (Percentages!AF$18 - 0.5) * 10</f>
        <v>28.6377709</v>
      </c>
      <c r="AG200" s="11">
        <v>0.0</v>
      </c>
      <c r="AH200" s="12">
        <f>AH128 * (Percentages!AH$18 - 0.5) * 10</f>
        <v>61.08939044</v>
      </c>
      <c r="AI200" s="12">
        <f>AI128 * (Percentages!AI$18 - 0.5) * 10</f>
        <v>0.4456327986</v>
      </c>
      <c r="AJ200" s="12">
        <f>AJ128 * (Percentages!AJ$18 - 0.5) * 10</f>
        <v>3.404139434</v>
      </c>
      <c r="AK200" s="12">
        <f>AK128 * (Percentages!AK$18 - 0.5) * 10</f>
        <v>11.06293581</v>
      </c>
      <c r="AL200" s="12">
        <f>AL128 * (Percentages!AL$18 - 0.5) * 10</f>
        <v>6.766510285</v>
      </c>
      <c r="AM200" s="12">
        <f>AM128 * (Percentages!AM$18 - 0.5) * 10</f>
        <v>10.54216867</v>
      </c>
      <c r="AN200" s="12">
        <f>AN128 * (Percentages!AN$18 - 0.5) * 10</f>
        <v>24.2043626</v>
      </c>
      <c r="AO200" s="12">
        <f>AO128 * (Percentages!AO$18 - 0.5) * 10</f>
        <v>45.85561497</v>
      </c>
      <c r="AP200" s="12">
        <f>AP128 * (Percentages!AP$18 - 0.5) * 10</f>
        <v>8.71040724</v>
      </c>
      <c r="AQ200" s="12">
        <f>AQ128 * (Percentages!AQ$18 - 0.5) * 10</f>
        <v>16.17647059</v>
      </c>
      <c r="AR200" s="12">
        <f>AR128 * (Percentages!AR$18 - 0.5) * 10</f>
        <v>65.18099548</v>
      </c>
      <c r="AS200" s="12">
        <f>AS128 * (Percentages!AS$18 - 0.5) * 10</f>
        <v>74.25808161</v>
      </c>
      <c r="AT200" s="12">
        <f>AT128 * (Percentages!AT$18 - 0.5) * 10</f>
        <v>0.5347593583</v>
      </c>
      <c r="AU200" s="12">
        <f>AU128 * (Percentages!AU$18 - 0.5) * 10</f>
        <v>2.031443208</v>
      </c>
      <c r="AV200" s="12">
        <f>AV128 * (Percentages!AV$18 - 0.5) * 10</f>
        <v>84.07831218</v>
      </c>
      <c r="AW200" s="12">
        <f>AW128 * (Percentages!AW$18 - 0.5) * 10</f>
        <v>40.55258467</v>
      </c>
      <c r="AX200" s="12">
        <f>AX128 * (Percentages!AX$18 - 0.5) * 10</f>
        <v>34.43328551</v>
      </c>
      <c r="AY200" s="12">
        <f>AY128 * (Percentages!AY$18 - 0.5) * 10</f>
        <v>4.110339788</v>
      </c>
      <c r="AZ200" s="12">
        <f>AZ128 * (Percentages!AZ$18 - 0.5) * 10</f>
        <v>1.43472023</v>
      </c>
      <c r="BA200" s="12">
        <f>BA128 * (Percentages!BA$18 - 0.5) * 10</f>
        <v>31.23333926</v>
      </c>
      <c r="BB200" s="12">
        <f>BB128 * (Percentages!BB$18 - 0.5) * 10</f>
        <v>54.2611623</v>
      </c>
    </row>
    <row r="201">
      <c r="A201" s="2" t="s">
        <v>113</v>
      </c>
      <c r="B201" s="8">
        <f>B129 * (Percentages!B$17 - 0.5) * 10</f>
        <v>0</v>
      </c>
      <c r="C201" s="8">
        <f>C129 * (Percentages!C$17 - 0.5) * 10</f>
        <v>111.231741</v>
      </c>
      <c r="D201" s="5">
        <v>0.0</v>
      </c>
      <c r="E201" s="8">
        <f>E129 * (Percentages!E$17 - 0.5) * 10</f>
        <v>47.19971821</v>
      </c>
      <c r="F201" s="8">
        <f>F129 * (Percentages!F$17 - 0.5) * 10</f>
        <v>26.1535752</v>
      </c>
      <c r="G201" s="8">
        <f>G129 * (Percentages!G$17 - 0.5) * 10</f>
        <v>61.39262934</v>
      </c>
      <c r="H201" s="8">
        <f>H129 * (Percentages!H$17 - 0.5) * 10</f>
        <v>0</v>
      </c>
      <c r="I201" s="8">
        <f>I129 * (Percentages!I$17 - 0.5) * 10</f>
        <v>0</v>
      </c>
      <c r="J201" s="8">
        <f>J129 * (Percentages!J$17 - 0.5) * 10</f>
        <v>41.34632576</v>
      </c>
      <c r="K201" s="8">
        <f>K129 * (Percentages!K$17 - 0.5) * 10</f>
        <v>49.94700583</v>
      </c>
      <c r="L201" s="8">
        <f>L129 * (Percentages!L$17 - 0.5) * 10</f>
        <v>28.03030303</v>
      </c>
      <c r="M201" s="8">
        <f>M129 * (Percentages!M$17 - 0.5) * 10</f>
        <v>24.3621545</v>
      </c>
      <c r="N201" s="8">
        <f>N129 * (Percentages!N$17 - 0.5) * 10</f>
        <v>3.931935312</v>
      </c>
      <c r="O201" s="8">
        <f>O129 * (Percentages!O$17 - 0.5) * 10</f>
        <v>12.05617382</v>
      </c>
      <c r="P201" s="8">
        <f>P129 * (Percentages!P$17 - 0.5) * 10</f>
        <v>6.13869401</v>
      </c>
      <c r="Q201" s="8">
        <f>Q129 * (Percentages!Q$17 - 0.5) * 10</f>
        <v>42.98471655</v>
      </c>
      <c r="R201" s="8">
        <f>R129 * (Percentages!R$17 - 0.5) * 10</f>
        <v>25.6684492</v>
      </c>
      <c r="S201" s="8">
        <f>S129 * (Percentages!S$17 - 0.5) * 10</f>
        <v>43.31061693</v>
      </c>
      <c r="T201" s="8">
        <f>T129 * (Percentages!T$17 - 0.5) * 10</f>
        <v>7.175226586</v>
      </c>
      <c r="U201" s="8">
        <f>U129 * (Percentages!U$17 - 0.5) * 10</f>
        <v>34.23854204</v>
      </c>
      <c r="V201" s="8">
        <f>V129 * (Percentages!V$17 - 0.5) * 10</f>
        <v>60.1317214</v>
      </c>
      <c r="W201" s="8">
        <f>W129 * (Percentages!W$17 - 0.5) * 10</f>
        <v>36.60730347</v>
      </c>
      <c r="X201" s="8">
        <f>X129 * (Percentages!X$17 - 0.5) * 10</f>
        <v>31.35746606</v>
      </c>
      <c r="Y201" s="8">
        <f>Y129 * (Percentages!Y$17 - 0.5) * 10</f>
        <v>32.68958186</v>
      </c>
      <c r="Z201" s="8">
        <f>Z129 * (Percentages!Z$17 - 0.5) * 10</f>
        <v>13.73139617</v>
      </c>
      <c r="AA201" s="8">
        <f>AA129 * (Percentages!AA$17 - 0.5) * 10</f>
        <v>10.96256684</v>
      </c>
      <c r="AB201" s="8">
        <f>AB129 * (Percentages!AB$17 - 0.5) * 10</f>
        <v>0.3846153846</v>
      </c>
      <c r="AC201" s="8">
        <f>AC129 * (Percentages!AC$17 - 0.5) * 10</f>
        <v>6.153846154</v>
      </c>
      <c r="AD201" s="8">
        <f>AD129 * (Percentages!AD$17 - 0.5) * 10</f>
        <v>15.33357245</v>
      </c>
      <c r="AE201" s="8">
        <f>AE129 * (Percentages!AE$17 - 0.5) * 10</f>
        <v>1.942286349</v>
      </c>
      <c r="AF201" s="12">
        <f>AF129 * (Percentages!AF$18 - 0.5) * 10</f>
        <v>34.82972136</v>
      </c>
      <c r="AG201" s="11">
        <v>0.0</v>
      </c>
      <c r="AH201" s="12">
        <f>AH129 * (Percentages!AH$18 - 0.5) * 10</f>
        <v>69.6419051</v>
      </c>
      <c r="AI201" s="12">
        <f>AI129 * (Percentages!AI$18 - 0.5) * 10</f>
        <v>2.139037433</v>
      </c>
      <c r="AJ201" s="12">
        <f>AJ129 * (Percentages!AJ$18 - 0.5) * 10</f>
        <v>5.855119826</v>
      </c>
      <c r="AK201" s="12">
        <f>AK129 * (Percentages!AK$18 - 0.5) * 10</f>
        <v>15.42106204</v>
      </c>
      <c r="AL201" s="12">
        <f>AL129 * (Percentages!AL$18 - 0.5) * 10</f>
        <v>35.86250451</v>
      </c>
      <c r="AM201" s="12">
        <f>AM129 * (Percentages!AM$18 - 0.5) * 10</f>
        <v>29.36746988</v>
      </c>
      <c r="AN201" s="12">
        <f>AN129 * (Percentages!AN$18 - 0.5) * 10</f>
        <v>19.10870731</v>
      </c>
      <c r="AO201" s="12">
        <f>AO129 * (Percentages!AO$18 - 0.5) * 10</f>
        <v>46.79144385</v>
      </c>
      <c r="AP201" s="12">
        <f>AP129 * (Percentages!AP$18 - 0.5) * 10</f>
        <v>8.461538462</v>
      </c>
      <c r="AQ201" s="12">
        <f>AQ129 * (Percentages!AQ$18 - 0.5) * 10</f>
        <v>12.05882353</v>
      </c>
      <c r="AR201" s="12">
        <f>AR129 * (Percentages!AR$18 - 0.5) * 10</f>
        <v>57.39819005</v>
      </c>
      <c r="AS201" s="12">
        <f>AS129 * (Percentages!AS$18 - 0.5) * 10</f>
        <v>79.29252782</v>
      </c>
      <c r="AT201" s="12">
        <f>AT129 * (Percentages!AT$18 - 0.5) * 10</f>
        <v>17.11229947</v>
      </c>
      <c r="AU201" s="12">
        <f>AU129 * (Percentages!AU$18 - 0.5) * 10</f>
        <v>14.22010246</v>
      </c>
      <c r="AV201" s="12">
        <f>AV129 * (Percentages!AV$18 - 0.5) * 10</f>
        <v>29.30001788</v>
      </c>
      <c r="AW201" s="12">
        <f>AW129 * (Percentages!AW$18 - 0.5) * 10</f>
        <v>10.60606061</v>
      </c>
      <c r="AX201" s="12">
        <f>AX129 * (Percentages!AX$18 - 0.5) * 10</f>
        <v>16.67862267</v>
      </c>
      <c r="AY201" s="12">
        <f>AY129 * (Percentages!AY$18 - 0.5) * 10</f>
        <v>13.97515528</v>
      </c>
      <c r="AZ201" s="12">
        <f>AZ129 * (Percentages!AZ$18 - 0.5) * 10</f>
        <v>0.762195122</v>
      </c>
      <c r="BA201" s="12">
        <f>BA129 * (Percentages!BA$18 - 0.5) * 10</f>
        <v>45.20614892</v>
      </c>
      <c r="BB201" s="12">
        <f>BB129 * (Percentages!BB$18 - 0.5) * 10</f>
        <v>55.36853296</v>
      </c>
    </row>
    <row r="202">
      <c r="A202" s="2" t="s">
        <v>81</v>
      </c>
      <c r="B202" s="8">
        <f>B130 * (Percentages!B$17 - 0.5) * 10</f>
        <v>95.41723666</v>
      </c>
      <c r="C202" s="8">
        <f>C130 * (Percentages!C$17 - 0.5) * 10</f>
        <v>22.70035531</v>
      </c>
      <c r="D202" s="5">
        <v>0.0</v>
      </c>
      <c r="E202" s="8">
        <f>E130 * (Percentages!E$17 - 0.5) * 10</f>
        <v>141.5991546</v>
      </c>
      <c r="F202" s="8">
        <f>F130 * (Percentages!F$17 - 0.5) * 10</f>
        <v>126.0126805</v>
      </c>
      <c r="G202" s="8">
        <f>G130 * (Percentages!G$17 - 0.5) * 10</f>
        <v>16.07902197</v>
      </c>
      <c r="H202" s="8">
        <f>H130 * (Percentages!H$17 - 0.5) * 10</f>
        <v>105.9615765</v>
      </c>
      <c r="I202" s="8">
        <f>I130 * (Percentages!I$17 - 0.5) * 10</f>
        <v>0</v>
      </c>
      <c r="J202" s="8">
        <f>J130 * (Percentages!J$17 - 0.5) * 10</f>
        <v>35.55784016</v>
      </c>
      <c r="K202" s="8">
        <f>K130 * (Percentages!K$17 - 0.5) * 10</f>
        <v>45.64122946</v>
      </c>
      <c r="L202" s="8">
        <f>L130 * (Percentages!L$17 - 0.5) * 10</f>
        <v>21.21212121</v>
      </c>
      <c r="M202" s="8">
        <f>M130 * (Percentages!M$17 - 0.5) * 10</f>
        <v>27.90574061</v>
      </c>
      <c r="N202" s="8">
        <f>N130 * (Percentages!N$17 - 0.5) * 10</f>
        <v>4.265150169</v>
      </c>
      <c r="O202" s="8">
        <f>O130 * (Percentages!O$17 - 0.5) * 10</f>
        <v>24.11234764</v>
      </c>
      <c r="P202" s="8">
        <f>P130 * (Percentages!P$17 - 0.5) * 10</f>
        <v>0.8769562871</v>
      </c>
      <c r="Q202" s="8">
        <f>Q130 * (Percentages!Q$17 - 0.5) * 10</f>
        <v>1.999289142</v>
      </c>
      <c r="R202" s="8">
        <f>R130 * (Percentages!R$17 - 0.5) * 10</f>
        <v>9.982174688</v>
      </c>
      <c r="S202" s="8">
        <f>S130 * (Percentages!S$17 - 0.5) * 10</f>
        <v>49.49784792</v>
      </c>
      <c r="T202" s="8">
        <f>T130 * (Percentages!T$17 - 0.5) * 10</f>
        <v>5.90901013</v>
      </c>
      <c r="U202" s="8">
        <f>U130 * (Percentages!U$17 - 0.5) * 10</f>
        <v>34.23854204</v>
      </c>
      <c r="V202" s="8">
        <f>V130 * (Percentages!V$17 - 0.5) * 10</f>
        <v>76.91266691</v>
      </c>
      <c r="W202" s="8">
        <f>W130 * (Percentages!W$17 - 0.5) * 10</f>
        <v>44.095161</v>
      </c>
      <c r="X202" s="8">
        <f>X130 * (Percentages!X$17 - 0.5) * 10</f>
        <v>26.60633484</v>
      </c>
      <c r="Y202" s="8">
        <f>Y130 * (Percentages!Y$17 - 0.5) * 10</f>
        <v>24.71651311</v>
      </c>
      <c r="Z202" s="8">
        <f>Z130 * (Percentages!Z$17 - 0.5) * 10</f>
        <v>18.16087881</v>
      </c>
      <c r="AA202" s="8">
        <f>AA130 * (Percentages!AA$17 - 0.5) * 10</f>
        <v>12.8342246</v>
      </c>
      <c r="AB202" s="8">
        <f>AB130 * (Percentages!AB$17 - 0.5) * 10</f>
        <v>0.6334841629</v>
      </c>
      <c r="AC202" s="8">
        <f>AC130 * (Percentages!AC$17 - 0.5) * 10</f>
        <v>11.53846154</v>
      </c>
      <c r="AD202" s="8">
        <f>AD130 * (Percentages!AD$17 - 0.5) * 10</f>
        <v>15.33357245</v>
      </c>
      <c r="AE202" s="8">
        <f>AE130 * (Percentages!AE$17 - 0.5) * 10</f>
        <v>9.295227525</v>
      </c>
      <c r="AF202" s="12">
        <f>AF130 * (Percentages!AF$18 - 0.5) * 10</f>
        <v>0</v>
      </c>
      <c r="AG202" s="11">
        <v>0.0</v>
      </c>
      <c r="AH202" s="12">
        <f>AH130 * (Percentages!AH$18 - 0.5) * 10</f>
        <v>58.64581482</v>
      </c>
      <c r="AI202" s="12">
        <f>AI130 * (Percentages!AI$18 - 0.5) * 10</f>
        <v>2.673796791</v>
      </c>
      <c r="AJ202" s="12">
        <f>AJ130 * (Percentages!AJ$18 - 0.5) * 10</f>
        <v>3.267973856</v>
      </c>
      <c r="AK202" s="12">
        <f>AK130 * (Percentages!AK$18 - 0.5) * 10</f>
        <v>7.375290542</v>
      </c>
      <c r="AL202" s="12">
        <f>AL130 * (Percentages!AL$18 - 0.5) * 10</f>
        <v>16.23962468</v>
      </c>
      <c r="AM202" s="12">
        <f>AM130 * (Percentages!AM$18 - 0.5) * 10</f>
        <v>31.62650602</v>
      </c>
      <c r="AN202" s="12">
        <f>AN130 * (Percentages!AN$18 - 0.5) * 10</f>
        <v>11.04058645</v>
      </c>
      <c r="AO202" s="12">
        <f>AO130 * (Percentages!AO$18 - 0.5) * 10</f>
        <v>26.20320856</v>
      </c>
      <c r="AP202" s="12">
        <f>AP130 * (Percentages!AP$18 - 0.5) * 10</f>
        <v>3.484162896</v>
      </c>
      <c r="AQ202" s="12">
        <f>AQ130 * (Percentages!AQ$18 - 0.5) * 10</f>
        <v>5.294117647</v>
      </c>
      <c r="AR202" s="12">
        <f>AR130 * (Percentages!AR$18 - 0.5) * 10</f>
        <v>48.64253394</v>
      </c>
      <c r="AS202" s="12">
        <f>AS130 * (Percentages!AS$18 - 0.5) * 10</f>
        <v>71.74085851</v>
      </c>
      <c r="AT202" s="12">
        <f>AT130 * (Percentages!AT$18 - 0.5) * 10</f>
        <v>18.18181818</v>
      </c>
      <c r="AU202" s="12">
        <f>AU130 * (Percentages!AU$18 - 0.5) * 10</f>
        <v>16.75940647</v>
      </c>
      <c r="AV202" s="12">
        <f>AV130 * (Percentages!AV$18 - 0.5) * 10</f>
        <v>29.30001788</v>
      </c>
      <c r="AW202" s="12">
        <f>AW130 * (Percentages!AW$18 - 0.5) * 10</f>
        <v>9.982174688</v>
      </c>
      <c r="AX202" s="12">
        <f>AX130 * (Percentages!AX$18 - 0.5) * 10</f>
        <v>5.918220947</v>
      </c>
      <c r="AY202" s="12">
        <f>AY130 * (Percentages!AY$18 - 0.5) * 10</f>
        <v>5.480453051</v>
      </c>
      <c r="AZ202" s="12">
        <f>AZ130 * (Percentages!AZ$18 - 0.5) * 10</f>
        <v>0.3138450502</v>
      </c>
      <c r="BA202" s="12">
        <f>BA130 * (Percentages!BA$18 - 0.5) * 10</f>
        <v>41.918429</v>
      </c>
      <c r="BB202" s="12">
        <f>BB130 * (Percentages!BB$18 - 0.5) * 10</f>
        <v>35.43586109</v>
      </c>
    </row>
    <row r="203">
      <c r="A203" s="2" t="s">
        <v>86</v>
      </c>
      <c r="B203" s="8">
        <f>B131 * (Percentages!B$17 - 0.5) * 10</f>
        <v>95.41723666</v>
      </c>
      <c r="C203" s="8">
        <f>C131 * (Percentages!C$17 - 0.5) * 10</f>
        <v>40.86063956</v>
      </c>
      <c r="D203" s="5">
        <v>0.0</v>
      </c>
      <c r="E203" s="8">
        <f>E131 * (Percentages!E$17 - 0.5) * 10</f>
        <v>67.84959493</v>
      </c>
      <c r="F203" s="8">
        <f>F131 * (Percentages!F$17 - 0.5) * 10</f>
        <v>109.3694963</v>
      </c>
      <c r="G203" s="8">
        <f>G131 * (Percentages!G$17 - 0.5) * 10</f>
        <v>2.92345854</v>
      </c>
      <c r="H203" s="8">
        <f>H131 * (Percentages!H$17 - 0.5) * 10</f>
        <v>150.9952466</v>
      </c>
      <c r="I203" s="8">
        <f>I131 * (Percentages!I$17 - 0.5) * 10</f>
        <v>0</v>
      </c>
      <c r="J203" s="8">
        <f>J131 * (Percentages!J$17 - 0.5) * 10</f>
        <v>6.615412122</v>
      </c>
      <c r="K203" s="8">
        <f>K131 * (Percentages!K$17 - 0.5) * 10</f>
        <v>44.78007419</v>
      </c>
      <c r="L203" s="8">
        <f>L131 * (Percentages!L$17 - 0.5) * 10</f>
        <v>0.7575757576</v>
      </c>
      <c r="M203" s="8">
        <f>M131 * (Percentages!M$17 - 0.5) * 10</f>
        <v>3.543586109</v>
      </c>
      <c r="N203" s="8">
        <f>N131 * (Percentages!N$17 - 0.5) * 10</f>
        <v>2.065932113</v>
      </c>
      <c r="O203" s="8">
        <f>O131 * (Percentages!O$17 - 0.5) * 10</f>
        <v>2.583465819</v>
      </c>
      <c r="P203" s="8">
        <f>P131 * (Percentages!P$17 - 0.5) * 10</f>
        <v>8.184925346</v>
      </c>
      <c r="Q203" s="8">
        <f>Q131 * (Percentages!Q$17 - 0.5) * 10</f>
        <v>3.998578283</v>
      </c>
      <c r="R203" s="8">
        <f>R131 * (Percentages!R$17 - 0.5) * 10</f>
        <v>4.991087344</v>
      </c>
      <c r="S203" s="8">
        <f>S131 * (Percentages!S$17 - 0.5) * 10</f>
        <v>45.37302726</v>
      </c>
      <c r="T203" s="8">
        <f>T131 * (Percentages!T$17 - 0.5) * 10</f>
        <v>13.50630887</v>
      </c>
      <c r="U203" s="8">
        <f>U131 * (Percentages!U$17 - 0.5) * 10</f>
        <v>48.76398412</v>
      </c>
      <c r="V203" s="8">
        <f>V131 * (Percentages!V$17 - 0.5) * 10</f>
        <v>34.96030314</v>
      </c>
      <c r="W203" s="8">
        <f>W131 * (Percentages!W$17 - 0.5) * 10</f>
        <v>34.11135096</v>
      </c>
      <c r="X203" s="8">
        <f>X131 * (Percentages!X$17 - 0.5) * 10</f>
        <v>26.60633484</v>
      </c>
      <c r="Y203" s="8">
        <f>Y131 * (Percentages!Y$17 - 0.5) * 10</f>
        <v>5.581148122</v>
      </c>
      <c r="Z203" s="8">
        <f>Z131 * (Percentages!Z$17 - 0.5) * 10</f>
        <v>19.04677534</v>
      </c>
      <c r="AA203" s="8">
        <f>AA131 * (Percentages!AA$17 - 0.5) * 10</f>
        <v>6.14973262</v>
      </c>
      <c r="AB203" s="8">
        <f>AB131 * (Percentages!AB$17 - 0.5) * 10</f>
        <v>1.244343891</v>
      </c>
      <c r="AC203" s="8">
        <f>AC131 * (Percentages!AC$17 - 0.5) * 10</f>
        <v>6.153846154</v>
      </c>
      <c r="AD203" s="8">
        <f>AD131 * (Percentages!AD$17 - 0.5) * 10</f>
        <v>17.21664275</v>
      </c>
      <c r="AE203" s="8">
        <f>AE131 * (Percentages!AE$17 - 0.5) * 10</f>
        <v>4.023307436</v>
      </c>
      <c r="AF203" s="12">
        <f>AF131 * (Percentages!AF$18 - 0.5) * 10</f>
        <v>6.965944272</v>
      </c>
      <c r="AG203" s="11">
        <v>0.0</v>
      </c>
      <c r="AH203" s="12">
        <f>AH131 * (Percentages!AH$18 - 0.5) * 10</f>
        <v>52.53687578</v>
      </c>
      <c r="AI203" s="12">
        <f>AI131 * (Percentages!AI$18 - 0.5) * 10</f>
        <v>0.8021390374</v>
      </c>
      <c r="AJ203" s="12">
        <f>AJ131 * (Percentages!AJ$18 - 0.5) * 10</f>
        <v>6.399782135</v>
      </c>
      <c r="AK203" s="12">
        <f>AK131 * (Percentages!AK$18 - 0.5) * 10</f>
        <v>13.40961917</v>
      </c>
      <c r="AL203" s="12">
        <f>AL131 * (Percentages!AL$18 - 0.5) * 10</f>
        <v>20.97618188</v>
      </c>
      <c r="AM203" s="12">
        <f>AM131 * (Percentages!AM$18 - 0.5) * 10</f>
        <v>7.530120482</v>
      </c>
      <c r="AN203" s="12">
        <f>AN131 * (Percentages!AN$18 - 0.5) * 10</f>
        <v>21.65653495</v>
      </c>
      <c r="AO203" s="12">
        <f>AO131 * (Percentages!AO$18 - 0.5) * 10</f>
        <v>58.02139037</v>
      </c>
      <c r="AP203" s="12">
        <f>AP131 * (Percentages!AP$18 - 0.5) * 10</f>
        <v>14.18552036</v>
      </c>
      <c r="AQ203" s="12">
        <f>AQ131 * (Percentages!AQ$18 - 0.5) * 10</f>
        <v>18.52941176</v>
      </c>
      <c r="AR203" s="12">
        <f>AR131 * (Percentages!AR$18 - 0.5) * 10</f>
        <v>9.728506787</v>
      </c>
      <c r="AS203" s="12">
        <f>AS131 * (Percentages!AS$18 - 0.5) * 10</f>
        <v>28.94806571</v>
      </c>
      <c r="AT203" s="12">
        <f>AT131 * (Percentages!AT$18 - 0.5) * 10</f>
        <v>9.625668449</v>
      </c>
      <c r="AU203" s="12">
        <f>AU131 * (Percentages!AU$18 - 0.5) * 10</f>
        <v>7.61791203</v>
      </c>
      <c r="AV203" s="12">
        <f>AV131 * (Percentages!AV$18 - 0.5) * 10</f>
        <v>0</v>
      </c>
      <c r="AW203" s="12">
        <f>AW131 * (Percentages!AW$18 - 0.5) * 10</f>
        <v>0</v>
      </c>
      <c r="AX203" s="12">
        <f>AX131 * (Percentages!AX$18 - 0.5) * 10</f>
        <v>11.83644189</v>
      </c>
      <c r="AY203" s="12">
        <f>AY131 * (Percentages!AY$18 - 0.5) * 10</f>
        <v>7.946656924</v>
      </c>
      <c r="AZ203" s="12">
        <f>AZ131 * (Percentages!AZ$18 - 0.5) * 10</f>
        <v>0.8967001435</v>
      </c>
      <c r="BA203" s="12">
        <f>BA131 * (Percentages!BA$18 - 0.5) * 10</f>
        <v>21.37017949</v>
      </c>
      <c r="BB203" s="12">
        <f>BB131 * (Percentages!BB$18 - 0.5) * 10</f>
        <v>37.65060241</v>
      </c>
    </row>
    <row r="204">
      <c r="A204" s="2" t="s">
        <v>119</v>
      </c>
      <c r="B204" s="8">
        <f>B132 * (Percentages!B$17 - 0.5) * 10</f>
        <v>0</v>
      </c>
      <c r="C204" s="8">
        <f>C132 * (Percentages!C$17 - 0.5) * 10</f>
        <v>40.86063956</v>
      </c>
      <c r="D204" s="5">
        <v>0.0</v>
      </c>
      <c r="E204" s="8">
        <f>E132 * (Percentages!E$17 - 0.5) * 10</f>
        <v>70.79957732</v>
      </c>
      <c r="F204" s="8">
        <f>F132 * (Percentages!F$17 - 0.5) * 10</f>
        <v>73.70553012</v>
      </c>
      <c r="G204" s="8">
        <f>G132 * (Percentages!G$17 - 0.5) * 10</f>
        <v>29.2345854</v>
      </c>
      <c r="H204" s="8">
        <f>H132 * (Percentages!H$17 - 0.5) * 10</f>
        <v>55.62982769</v>
      </c>
      <c r="I204" s="8">
        <f>I132 * (Percentages!I$17 - 0.5) * 10</f>
        <v>0</v>
      </c>
      <c r="J204" s="8">
        <f>J132 * (Percentages!J$17 - 0.5) * 10</f>
        <v>3.307706061</v>
      </c>
      <c r="K204" s="8">
        <f>K132 * (Percentages!K$17 - 0.5) * 10</f>
        <v>4.305776365</v>
      </c>
      <c r="L204" s="8">
        <f>L132 * (Percentages!L$17 - 0.5) * 10</f>
        <v>7.575757576</v>
      </c>
      <c r="M204" s="8">
        <f>M132 * (Percentages!M$17 - 0.5) * 10</f>
        <v>2.214741318</v>
      </c>
      <c r="N204" s="8">
        <f>N132 * (Percentages!N$17 - 0.5) * 10</f>
        <v>0.7330726853</v>
      </c>
      <c r="O204" s="8">
        <f>O132 * (Percentages!O$17 - 0.5) * 10</f>
        <v>6.02808691</v>
      </c>
      <c r="P204" s="8">
        <f>P132 * (Percentages!P$17 - 0.5) * 10</f>
        <v>6.13869401</v>
      </c>
      <c r="Q204" s="8">
        <f>Q132 * (Percentages!Q$17 - 0.5) * 10</f>
        <v>25.99075884</v>
      </c>
      <c r="R204" s="8">
        <f>R132 * (Percentages!R$17 - 0.5) * 10</f>
        <v>47.77183601</v>
      </c>
      <c r="S204" s="8">
        <f>S132 * (Percentages!S$17 - 0.5) * 10</f>
        <v>3.093615495</v>
      </c>
      <c r="T204" s="8">
        <f>T132 * (Percentages!T$17 - 0.5) * 10</f>
        <v>18.14910254</v>
      </c>
      <c r="U204" s="8">
        <f>U132 * (Percentages!U$17 - 0.5) * 10</f>
        <v>9.337784193</v>
      </c>
      <c r="V204" s="8">
        <f>V132 * (Percentages!V$17 - 0.5) * 10</f>
        <v>34.96030314</v>
      </c>
      <c r="W204" s="8">
        <f>W132 * (Percentages!W$17 - 0.5) * 10</f>
        <v>11.64777838</v>
      </c>
      <c r="X204" s="8">
        <f>X132 * (Percentages!X$17 - 0.5) * 10</f>
        <v>8.552036199</v>
      </c>
      <c r="Y204" s="8">
        <f>Y132 * (Percentages!Y$17 - 0.5) * 10</f>
        <v>13.55421687</v>
      </c>
      <c r="Z204" s="8">
        <f>Z132 * (Percentages!Z$17 - 0.5) * 10</f>
        <v>8.858965273</v>
      </c>
      <c r="AA204" s="8">
        <f>AA132 * (Percentages!AA$17 - 0.5) * 10</f>
        <v>2.406417112</v>
      </c>
      <c r="AB204" s="8">
        <f>AB132 * (Percentages!AB$17 - 0.5) * 10</f>
        <v>1.357466063</v>
      </c>
      <c r="AC204" s="8">
        <f>AC132 * (Percentages!AC$17 - 0.5) * 10</f>
        <v>18.84615385</v>
      </c>
      <c r="AD204" s="8">
        <f>AD132 * (Percentages!AD$17 - 0.5) * 10</f>
        <v>2.959110473</v>
      </c>
      <c r="AE204" s="8">
        <f>AE132 * (Percentages!AE$17 - 0.5) * 10</f>
        <v>2.497225305</v>
      </c>
      <c r="AF204" s="12">
        <f>AF132 * (Percentages!AF$18 - 0.5) * 10</f>
        <v>18.57585139</v>
      </c>
      <c r="AG204" s="11">
        <v>0.0</v>
      </c>
      <c r="AH204" s="12">
        <f>AH132 * (Percentages!AH$18 - 0.5) * 10</f>
        <v>31.76648303</v>
      </c>
      <c r="AI204" s="12">
        <f>AI132 * (Percentages!AI$18 - 0.5) * 10</f>
        <v>1.827094474</v>
      </c>
      <c r="AJ204" s="12">
        <f>AJ132 * (Percentages!AJ$18 - 0.5) * 10</f>
        <v>0.2723311547</v>
      </c>
      <c r="AK204" s="12">
        <f>AK132 * (Percentages!AK$18 - 0.5) * 10</f>
        <v>3.017164313</v>
      </c>
      <c r="AL204" s="12">
        <f>AL132 * (Percentages!AL$18 - 0.5) * 10</f>
        <v>38.56910863</v>
      </c>
      <c r="AM204" s="12">
        <f>AM132 * (Percentages!AM$18 - 0.5) * 10</f>
        <v>13.55421687</v>
      </c>
      <c r="AN204" s="12">
        <f>AN132 * (Percentages!AN$18 - 0.5) * 10</f>
        <v>20.80725907</v>
      </c>
      <c r="AO204" s="12">
        <f>AO132 * (Percentages!AO$18 - 0.5) * 10</f>
        <v>34.62566845</v>
      </c>
      <c r="AP204" s="12">
        <f>AP132 * (Percentages!AP$18 - 0.5) * 10</f>
        <v>13.93665158</v>
      </c>
      <c r="AQ204" s="12">
        <f>AQ132 * (Percentages!AQ$18 - 0.5) * 10</f>
        <v>5.294117647</v>
      </c>
      <c r="AR204" s="12">
        <f>AR132 * (Percentages!AR$18 - 0.5) * 10</f>
        <v>9.728506787</v>
      </c>
      <c r="AS204" s="12">
        <f>AS132 * (Percentages!AS$18 - 0.5) * 10</f>
        <v>49.08585056</v>
      </c>
      <c r="AT204" s="12">
        <f>AT132 * (Percentages!AT$18 - 0.5) * 10</f>
        <v>16.04278075</v>
      </c>
      <c r="AU204" s="12">
        <f>AU132 * (Percentages!AU$18 - 0.5) * 10</f>
        <v>16.75940647</v>
      </c>
      <c r="AV204" s="12">
        <f>AV132 * (Percentages!AV$18 - 0.5) * 10</f>
        <v>12.73913821</v>
      </c>
      <c r="AW204" s="12">
        <f>AW132 * (Percentages!AW$18 - 0.5) * 10</f>
        <v>14.34937611</v>
      </c>
      <c r="AX204" s="12">
        <f>AX132 * (Percentages!AX$18 - 0.5) * 10</f>
        <v>11.83644189</v>
      </c>
      <c r="AY204" s="12">
        <f>AY132 * (Percentages!AY$18 - 0.5) * 10</f>
        <v>15.07124589</v>
      </c>
      <c r="AZ204" s="12">
        <f>AZ132 * (Percentages!AZ$18 - 0.5) * 10</f>
        <v>1.838235294</v>
      </c>
      <c r="BA204" s="12">
        <f>BA132 * (Percentages!BA$18 - 0.5) * 10</f>
        <v>5.753509863</v>
      </c>
      <c r="BB204" s="12">
        <f>BB132 * (Percentages!BB$18 - 0.5) * 10</f>
        <v>46.50956768</v>
      </c>
    </row>
    <row r="205">
      <c r="A205" s="2" t="s">
        <v>82</v>
      </c>
      <c r="B205" s="8">
        <f>B133 * (Percentages!B$17 - 0.5) * 10</f>
        <v>0</v>
      </c>
      <c r="C205" s="8">
        <f>C133 * (Percentages!C$17 - 0.5) * 10</f>
        <v>129.3920253</v>
      </c>
      <c r="D205" s="5">
        <v>0.0</v>
      </c>
      <c r="E205" s="8">
        <f>E133 * (Percentages!E$17 - 0.5) * 10</f>
        <v>179.9489257</v>
      </c>
      <c r="F205" s="8">
        <f>F133 * (Percentages!F$17 - 0.5) * 10</f>
        <v>92.72631208</v>
      </c>
      <c r="G205" s="8">
        <f>G133 * (Percentages!G$17 - 0.5) * 10</f>
        <v>97.93586109</v>
      </c>
      <c r="H205" s="8">
        <f>H133 * (Percentages!H$17 - 0.5) * 10</f>
        <v>169.5385225</v>
      </c>
      <c r="I205" s="8">
        <f>I133 * (Percentages!I$17 - 0.5) * 10</f>
        <v>0</v>
      </c>
      <c r="J205" s="8">
        <f>J133 * (Percentages!J$17 - 0.5) * 10</f>
        <v>55.40407652</v>
      </c>
      <c r="K205" s="8">
        <f>K133 * (Percentages!K$17 - 0.5) * 10</f>
        <v>52.53047165</v>
      </c>
      <c r="L205" s="8">
        <f>L133 * (Percentages!L$17 - 0.5) * 10</f>
        <v>50.75757576</v>
      </c>
      <c r="M205" s="8">
        <f>M133 * (Percentages!M$17 - 0.5) * 10</f>
        <v>29.67753366</v>
      </c>
      <c r="N205" s="8">
        <f>N133 * (Percentages!N$17 - 0.5) * 10</f>
        <v>3.998578283</v>
      </c>
      <c r="O205" s="8">
        <f>O133 * (Percentages!O$17 - 0.5) * 10</f>
        <v>56.83624801</v>
      </c>
      <c r="P205" s="8">
        <f>P133 * (Percentages!P$17 - 0.5) * 10</f>
        <v>9.93883792</v>
      </c>
      <c r="Q205" s="8">
        <f>Q133 * (Percentages!Q$17 - 0.5) * 10</f>
        <v>60.97831882</v>
      </c>
      <c r="R205" s="8">
        <f>R133 * (Percentages!R$17 - 0.5) * 10</f>
        <v>9.982174688</v>
      </c>
      <c r="S205" s="8">
        <f>S133 * (Percentages!S$17 - 0.5) * 10</f>
        <v>28.87374462</v>
      </c>
      <c r="T205" s="8">
        <f>T133 * (Percentages!T$17 - 0.5) * 10</f>
        <v>20.2594633</v>
      </c>
      <c r="U205" s="8">
        <f>U133 * (Percentages!U$17 - 0.5) * 10</f>
        <v>44.61385781</v>
      </c>
      <c r="V205" s="8">
        <f>V133 * (Percentages!V$17 - 0.5) * 10</f>
        <v>79.70949116</v>
      </c>
      <c r="W205" s="8">
        <f>W133 * (Percentages!W$17 - 0.5) * 10</f>
        <v>37.43928764</v>
      </c>
      <c r="X205" s="8">
        <f>X133 * (Percentages!X$17 - 0.5) * 10</f>
        <v>13.30316742</v>
      </c>
      <c r="Y205" s="8">
        <f>Y133 * (Percentages!Y$17 - 0.5) * 10</f>
        <v>53.4195606</v>
      </c>
      <c r="Z205" s="8">
        <f>Z133 * (Percentages!Z$17 - 0.5) * 10</f>
        <v>24.3621545</v>
      </c>
      <c r="AA205" s="8">
        <f>AA133 * (Percentages!AA$17 - 0.5) * 10</f>
        <v>8.021390374</v>
      </c>
      <c r="AB205" s="8">
        <f>AB133 * (Percentages!AB$17 - 0.5) * 10</f>
        <v>1.334841629</v>
      </c>
      <c r="AC205" s="8">
        <f>AC133 * (Percentages!AC$17 - 0.5) * 10</f>
        <v>19.61538462</v>
      </c>
      <c r="AD205" s="8">
        <f>AD133 * (Percentages!AD$17 - 0.5) * 10</f>
        <v>5.380200861</v>
      </c>
      <c r="AE205" s="8">
        <f>AE133 * (Percentages!AE$17 - 0.5) * 10</f>
        <v>0.1387347392</v>
      </c>
      <c r="AF205" s="12">
        <f>AF133 * (Percentages!AF$18 - 0.5) * 10</f>
        <v>46.43962848</v>
      </c>
      <c r="AG205" s="11">
        <v>0.0</v>
      </c>
      <c r="AH205" s="12">
        <f>AH133 * (Percentages!AH$18 - 0.5) * 10</f>
        <v>13.4396659</v>
      </c>
      <c r="AI205" s="12">
        <f>AI133 * (Percentages!AI$18 - 0.5) * 10</f>
        <v>2.094474153</v>
      </c>
      <c r="AJ205" s="12">
        <f>AJ133 * (Percentages!AJ$18 - 0.5) * 10</f>
        <v>3.131808279</v>
      </c>
      <c r="AK205" s="12">
        <f>AK133 * (Percentages!AK$18 - 0.5) * 10</f>
        <v>5.699088146</v>
      </c>
      <c r="AL205" s="12">
        <f>AL133 * (Percentages!AL$18 - 0.5) * 10</f>
        <v>35.86250451</v>
      </c>
      <c r="AM205" s="12">
        <f>AM133 * (Percentages!AM$18 - 0.5) * 10</f>
        <v>23.34337349</v>
      </c>
      <c r="AN205" s="12">
        <f>AN133 * (Percentages!AN$18 - 0.5) * 10</f>
        <v>1.273913821</v>
      </c>
      <c r="AO205" s="12">
        <f>AO133 * (Percentages!AO$18 - 0.5) * 10</f>
        <v>11.22994652</v>
      </c>
      <c r="AP205" s="12">
        <f>AP133 * (Percentages!AP$18 - 0.5) * 10</f>
        <v>3.981900452</v>
      </c>
      <c r="AQ205" s="12">
        <f>AQ133 * (Percentages!AQ$18 - 0.5) * 10</f>
        <v>2.058823529</v>
      </c>
      <c r="AR205" s="12">
        <f>AR133 * (Percentages!AR$18 - 0.5) * 10</f>
        <v>1.945701357</v>
      </c>
      <c r="AS205" s="12">
        <f>AS133 * (Percentages!AS$18 - 0.5) * 10</f>
        <v>10.06889242</v>
      </c>
      <c r="AT205" s="12">
        <f>AT133 * (Percentages!AT$18 - 0.5) * 10</f>
        <v>23.52941176</v>
      </c>
      <c r="AU205" s="12">
        <f>AU133 * (Percentages!AU$18 - 0.5) * 10</f>
        <v>22.85373609</v>
      </c>
      <c r="AV205" s="12">
        <f>AV133 * (Percentages!AV$18 - 0.5) * 10</f>
        <v>64.96960486</v>
      </c>
      <c r="AW205" s="12">
        <f>AW133 * (Percentages!AW$18 - 0.5) * 10</f>
        <v>33.68983957</v>
      </c>
      <c r="AX205" s="12">
        <f>AX133 * (Percentages!AX$18 - 0.5) * 10</f>
        <v>15.06456241</v>
      </c>
      <c r="AY205" s="12">
        <f>AY133 * (Percentages!AY$18 - 0.5) * 10</f>
        <v>14.52320058</v>
      </c>
      <c r="AZ205" s="12">
        <f>AZ133 * (Percentages!AZ$18 - 0.5) * 10</f>
        <v>1.165710187</v>
      </c>
      <c r="BA205" s="12">
        <f>BA133 * (Percentages!BA$18 - 0.5) * 10</f>
        <v>8.219299805</v>
      </c>
      <c r="BB205" s="12">
        <f>BB133 * (Percentages!BB$18 - 0.5) * 10</f>
        <v>5.536853296</v>
      </c>
    </row>
    <row r="206">
      <c r="A206" s="2" t="s">
        <v>114</v>
      </c>
      <c r="B206" s="8">
        <f>B134 * (Percentages!B$17 - 0.5) * 10</f>
        <v>0</v>
      </c>
      <c r="C206" s="8">
        <f>C134 * (Percentages!C$17 - 0.5) * 10</f>
        <v>72.64113699</v>
      </c>
      <c r="D206" s="5">
        <v>0.0</v>
      </c>
      <c r="E206" s="8">
        <f>E134 * (Percentages!E$17 - 0.5) * 10</f>
        <v>41.29975343</v>
      </c>
      <c r="F206" s="8">
        <f>F134 * (Percentages!F$17 - 0.5) * 10</f>
        <v>49.92955266</v>
      </c>
      <c r="G206" s="8">
        <f>G134 * (Percentages!G$17 - 0.5) * 10</f>
        <v>70.16300496</v>
      </c>
      <c r="H206" s="8">
        <f>H134 * (Percentages!H$17 - 0.5) * 10</f>
        <v>55.62982769</v>
      </c>
      <c r="I206" s="8">
        <f>I134 * (Percentages!I$17 - 0.5) * 10</f>
        <v>0</v>
      </c>
      <c r="J206" s="8">
        <f>J134 * (Percentages!J$17 - 0.5) * 10</f>
        <v>17.36545682</v>
      </c>
      <c r="K206" s="8">
        <f>K134 * (Percentages!K$17 - 0.5) * 10</f>
        <v>7.750397456</v>
      </c>
      <c r="L206" s="8">
        <f>L134 * (Percentages!L$17 - 0.5) * 10</f>
        <v>31.06060606</v>
      </c>
      <c r="M206" s="8">
        <f>M134 * (Percentages!M$17 - 0.5) * 10</f>
        <v>1.771793055</v>
      </c>
      <c r="N206" s="8">
        <f>N134 * (Percentages!N$17 - 0.5) * 10</f>
        <v>0.3332148569</v>
      </c>
      <c r="O206" s="8">
        <f>O134 * (Percentages!O$17 - 0.5) * 10</f>
        <v>26.69581346</v>
      </c>
      <c r="P206" s="8">
        <f>P134 * (Percentages!P$17 - 0.5) * 10</f>
        <v>16.36985069</v>
      </c>
      <c r="Q206" s="8">
        <f>Q134 * (Percentages!Q$17 - 0.5) * 10</f>
        <v>59.97867425</v>
      </c>
      <c r="R206" s="8">
        <f>R134 * (Percentages!R$17 - 0.5) * 10</f>
        <v>18.53832442</v>
      </c>
      <c r="S206" s="8">
        <f>S134 * (Percentages!S$17 - 0.5) * 10</f>
        <v>28.87374462</v>
      </c>
      <c r="T206" s="8">
        <f>T134 * (Percentages!T$17 - 0.5) * 10</f>
        <v>22.36982406</v>
      </c>
      <c r="U206" s="8">
        <f>U134 * (Percentages!U$17 - 0.5) * 10</f>
        <v>48.76398412</v>
      </c>
      <c r="V206" s="8">
        <f>V134 * (Percentages!V$17 - 0.5) * 10</f>
        <v>9.788884879</v>
      </c>
      <c r="W206" s="8">
        <f>W134 * (Percentages!W$17 - 0.5) * 10</f>
        <v>2.495952509</v>
      </c>
      <c r="X206" s="8">
        <f>X134 * (Percentages!X$17 - 0.5) * 10</f>
        <v>13.30316742</v>
      </c>
      <c r="Y206" s="8">
        <f>Y134 * (Percentages!Y$17 - 0.5) * 10</f>
        <v>25.51381999</v>
      </c>
      <c r="Z206" s="8">
        <f>Z134 * (Percentages!Z$17 - 0.5) * 10</f>
        <v>21.70446492</v>
      </c>
      <c r="AA206" s="8">
        <f>AA134 * (Percentages!AA$17 - 0.5) * 10</f>
        <v>15.24064171</v>
      </c>
      <c r="AB206" s="8">
        <f>AB134 * (Percentages!AB$17 - 0.5) * 10</f>
        <v>0.3393665158</v>
      </c>
      <c r="AC206" s="8">
        <f>AC134 * (Percentages!AC$17 - 0.5) * 10</f>
        <v>5.769230769</v>
      </c>
      <c r="AD206" s="8">
        <f>AD134 * (Percentages!AD$17 - 0.5) * 10</f>
        <v>16.40961263</v>
      </c>
      <c r="AE206" s="8">
        <f>AE134 * (Percentages!AE$17 - 0.5) * 10</f>
        <v>1.248612653</v>
      </c>
      <c r="AF206" s="12">
        <f>AF134 * (Percentages!AF$18 - 0.5) * 10</f>
        <v>13.93188854</v>
      </c>
      <c r="AG206" s="11">
        <v>0.0</v>
      </c>
      <c r="AH206" s="12">
        <f>AH134 * (Percentages!AH$18 - 0.5) * 10</f>
        <v>30.54469522</v>
      </c>
      <c r="AI206" s="12">
        <f>AI134 * (Percentages!AI$18 - 0.5) * 10</f>
        <v>0.9803921569</v>
      </c>
      <c r="AJ206" s="12">
        <f>AJ134 * (Percentages!AJ$18 - 0.5) * 10</f>
        <v>2.859477124</v>
      </c>
      <c r="AK206" s="12">
        <f>AK134 * (Percentages!AK$18 - 0.5) * 10</f>
        <v>7.710531021</v>
      </c>
      <c r="AL206" s="12">
        <f>AL134 * (Percentages!AL$18 - 0.5) * 10</f>
        <v>17.59292674</v>
      </c>
      <c r="AM206" s="12">
        <f>AM134 * (Percentages!AM$18 - 0.5) * 10</f>
        <v>12.04819277</v>
      </c>
      <c r="AN206" s="12">
        <f>AN134 * (Percentages!AN$18 - 0.5) * 10</f>
        <v>16.98551761</v>
      </c>
      <c r="AO206" s="12">
        <f>AO134 * (Percentages!AO$18 - 0.5) * 10</f>
        <v>53.34224599</v>
      </c>
      <c r="AP206" s="12">
        <f>AP134 * (Percentages!AP$18 - 0.5) * 10</f>
        <v>7.714932127</v>
      </c>
      <c r="AQ206" s="12">
        <f>AQ134 * (Percentages!AQ$18 - 0.5) * 10</f>
        <v>17.64705882</v>
      </c>
      <c r="AR206" s="12">
        <f>AR134 * (Percentages!AR$18 - 0.5) * 10</f>
        <v>50.58823529</v>
      </c>
      <c r="AS206" s="12">
        <f>AS134 * (Percentages!AS$18 - 0.5) * 10</f>
        <v>57.89613143</v>
      </c>
      <c r="AT206" s="12">
        <f>AT134 * (Percentages!AT$18 - 0.5) * 10</f>
        <v>12.29946524</v>
      </c>
      <c r="AU206" s="12">
        <f>AU134 * (Percentages!AU$18 - 0.5) * 10</f>
        <v>10.66507684</v>
      </c>
      <c r="AV206" s="12">
        <f>AV134 * (Percentages!AV$18 - 0.5) * 10</f>
        <v>62.42177722</v>
      </c>
      <c r="AW206" s="12">
        <f>AW134 * (Percentages!AW$18 - 0.5) * 10</f>
        <v>16.22103387</v>
      </c>
      <c r="AX206" s="12">
        <f>AX134 * (Percentages!AX$18 - 0.5) * 10</f>
        <v>31.20516499</v>
      </c>
      <c r="AY206" s="12">
        <f>AY134 * (Percentages!AY$18 - 0.5) * 10</f>
        <v>12.60504202</v>
      </c>
      <c r="AZ206" s="12">
        <f>AZ134 * (Percentages!AZ$18 - 0.5) * 10</f>
        <v>2.779770445</v>
      </c>
      <c r="BA206" s="12">
        <f>BA134 * (Percentages!BA$18 - 0.5) * 10</f>
        <v>24.65789941</v>
      </c>
      <c r="BB206" s="12">
        <f>BB134 * (Percentages!BB$18 - 0.5) * 10</f>
        <v>47.61693834</v>
      </c>
    </row>
    <row r="207">
      <c r="A207" s="2" t="s">
        <v>83</v>
      </c>
      <c r="B207" s="8">
        <f>B135 * (Percentages!B$17 - 0.5) * 10</f>
        <v>95.41723666</v>
      </c>
      <c r="C207" s="8">
        <f>C135 * (Percentages!C$17 - 0.5) * 10</f>
        <v>22.70035531</v>
      </c>
      <c r="D207" s="5">
        <v>0.0</v>
      </c>
      <c r="E207" s="8">
        <f>E135 * (Percentages!E$17 - 0.5) * 10</f>
        <v>94.39943642</v>
      </c>
      <c r="F207" s="8">
        <f>F135 * (Percentages!F$17 - 0.5) * 10</f>
        <v>111.747094</v>
      </c>
      <c r="G207" s="8">
        <f>G135 * (Percentages!G$17 - 0.5) * 10</f>
        <v>4.38518781</v>
      </c>
      <c r="H207" s="8">
        <f>H135 * (Percentages!H$17 - 0.5) * 10</f>
        <v>55.62982769</v>
      </c>
      <c r="I207" s="8">
        <f>I135 * (Percentages!I$17 - 0.5) * 10</f>
        <v>0</v>
      </c>
      <c r="J207" s="8">
        <f>J135 * (Percentages!J$17 - 0.5) * 10</f>
        <v>0</v>
      </c>
      <c r="K207" s="8">
        <f>K135 * (Percentages!K$17 - 0.5) * 10</f>
        <v>23.25119237</v>
      </c>
      <c r="L207" s="8">
        <f>L135 * (Percentages!L$17 - 0.5) * 10</f>
        <v>0</v>
      </c>
      <c r="M207" s="8">
        <f>M135 * (Percentages!M$17 - 0.5) * 10</f>
        <v>0.4429482636</v>
      </c>
      <c r="N207" s="8">
        <f>N135 * (Percentages!N$17 - 0.5) * 10</f>
        <v>0.9330015994</v>
      </c>
      <c r="O207" s="8">
        <f>O135 * (Percentages!O$17 - 0.5) * 10</f>
        <v>0.8611552729</v>
      </c>
      <c r="P207" s="8">
        <f>P135 * (Percentages!P$17 - 0.5) * 10</f>
        <v>9.354200396</v>
      </c>
      <c r="Q207" s="8">
        <f>Q135 * (Percentages!Q$17 - 0.5) * 10</f>
        <v>6.997511996</v>
      </c>
      <c r="R207" s="8">
        <f>R135 * (Percentages!R$17 - 0.5) * 10</f>
        <v>37.78966132</v>
      </c>
      <c r="S207" s="8">
        <f>S135 * (Percentages!S$17 - 0.5) * 10</f>
        <v>28.87374462</v>
      </c>
      <c r="T207" s="8">
        <f>T135 * (Percentages!T$17 - 0.5) * 10</f>
        <v>6.753154434</v>
      </c>
      <c r="U207" s="8">
        <f>U135 * (Percentages!U$17 - 0.5) * 10</f>
        <v>17.63803681</v>
      </c>
      <c r="V207" s="8">
        <f>V135 * (Percentages!V$17 - 0.5) * 10</f>
        <v>12.58570913</v>
      </c>
      <c r="W207" s="8">
        <f>W135 * (Percentages!W$17 - 0.5) * 10</f>
        <v>39.93524015</v>
      </c>
      <c r="X207" s="8">
        <f>X135 * (Percentages!X$17 - 0.5) * 10</f>
        <v>22.80542986</v>
      </c>
      <c r="Y207" s="8">
        <f>Y135 * (Percentages!Y$17 - 0.5) * 10</f>
        <v>0.7973068746</v>
      </c>
      <c r="Z207" s="8">
        <f>Z135 * (Percentages!Z$17 - 0.5) * 10</f>
        <v>2.657689582</v>
      </c>
      <c r="AA207" s="8">
        <f>AA135 * (Percentages!AA$17 - 0.5) * 10</f>
        <v>0.8021390374</v>
      </c>
      <c r="AB207" s="8">
        <f>AB135 * (Percentages!AB$17 - 0.5) * 10</f>
        <v>1.131221719</v>
      </c>
      <c r="AC207" s="8">
        <f>AC135 * (Percentages!AC$17 - 0.5) * 10</f>
        <v>0</v>
      </c>
      <c r="AD207" s="8">
        <f>AD135 * (Percentages!AD$17 - 0.5) * 10</f>
        <v>7.532281205</v>
      </c>
      <c r="AE207" s="8">
        <f>AE135 * (Percentages!AE$17 - 0.5) * 10</f>
        <v>6.520532741</v>
      </c>
      <c r="AF207" s="12">
        <f>AF135 * (Percentages!AF$18 - 0.5) * 10</f>
        <v>13.93188854</v>
      </c>
      <c r="AG207" s="11">
        <v>0.0</v>
      </c>
      <c r="AH207" s="12">
        <f>AH135 * (Percentages!AH$18 - 0.5) * 10</f>
        <v>63.53296606</v>
      </c>
      <c r="AI207" s="12">
        <f>AI135 * (Percentages!AI$18 - 0.5) * 10</f>
        <v>0.8021390374</v>
      </c>
      <c r="AJ207" s="12">
        <f>AJ135 * (Percentages!AJ$18 - 0.5) * 10</f>
        <v>5.991285403</v>
      </c>
      <c r="AK207" s="12">
        <f>AK135 * (Percentages!AK$18 - 0.5) * 10</f>
        <v>17.7677454</v>
      </c>
      <c r="AL207" s="12">
        <f>AL135 * (Percentages!AL$18 - 0.5) * 10</f>
        <v>41.95236377</v>
      </c>
      <c r="AM207" s="12">
        <f>AM135 * (Percentages!AM$18 - 0.5) * 10</f>
        <v>31.62650602</v>
      </c>
      <c r="AN207" s="12">
        <f>AN135 * (Percentages!AN$18 - 0.5) * 10</f>
        <v>25.47827642</v>
      </c>
      <c r="AO207" s="12">
        <f>AO135 * (Percentages!AO$18 - 0.5) * 10</f>
        <v>44.9197861</v>
      </c>
      <c r="AP207" s="12">
        <f>AP135 * (Percentages!AP$18 - 0.5) * 10</f>
        <v>15.42986425</v>
      </c>
      <c r="AQ207" s="12">
        <f>AQ135 * (Percentages!AQ$18 - 0.5) * 10</f>
        <v>14.11764706</v>
      </c>
      <c r="AR207" s="12">
        <f>AR135 * (Percentages!AR$18 - 0.5) * 10</f>
        <v>9.728506787</v>
      </c>
      <c r="AS207" s="12">
        <f>AS135 * (Percentages!AS$18 - 0.5) * 10</f>
        <v>21.3963964</v>
      </c>
      <c r="AT207" s="12">
        <f>AT135 * (Percentages!AT$18 - 0.5) * 10</f>
        <v>26.73796791</v>
      </c>
      <c r="AU207" s="12">
        <f>AU135 * (Percentages!AU$18 - 0.5) * 10</f>
        <v>19.29871048</v>
      </c>
      <c r="AV207" s="12">
        <f>AV135 * (Percentages!AV$18 - 0.5) * 10</f>
        <v>3.821741463</v>
      </c>
      <c r="AW207" s="12">
        <f>AW135 * (Percentages!AW$18 - 0.5) * 10</f>
        <v>4.991087344</v>
      </c>
      <c r="AX207" s="12">
        <f>AX135 * (Percentages!AX$18 - 0.5) * 10</f>
        <v>7.532281205</v>
      </c>
      <c r="AY207" s="12">
        <f>AY135 * (Percentages!AY$18 - 0.5) * 10</f>
        <v>18.08549507</v>
      </c>
      <c r="AZ207" s="12">
        <f>AZ135 * (Percentages!AZ$18 - 0.5) * 10</f>
        <v>0.9863701578</v>
      </c>
      <c r="BA207" s="12">
        <f>BA135 * (Percentages!BA$18 - 0.5) * 10</f>
        <v>41.09649902</v>
      </c>
      <c r="BB207" s="12">
        <f>BB135 * (Percentages!BB$18 - 0.5) * 10</f>
        <v>67.54961021</v>
      </c>
    </row>
    <row r="208">
      <c r="A208" s="2" t="s">
        <v>115</v>
      </c>
      <c r="B208" s="8">
        <f>B136 * (Percentages!B$17 - 0.5) * 10</f>
        <v>0</v>
      </c>
      <c r="C208" s="8">
        <f>C136 * (Percentages!C$17 - 0.5) * 10</f>
        <v>72.64113699</v>
      </c>
      <c r="D208" s="5">
        <v>0.0</v>
      </c>
      <c r="E208" s="8">
        <f>E136 * (Percentages!E$17 - 0.5) * 10</f>
        <v>97.34941881</v>
      </c>
      <c r="F208" s="8">
        <f>F136 * (Percentages!F$17 - 0.5) * 10</f>
        <v>68.95033462</v>
      </c>
      <c r="G208" s="8">
        <f>G136 * (Percentages!G$17 - 0.5) * 10</f>
        <v>26.31112686</v>
      </c>
      <c r="H208" s="8">
        <f>H136 * (Percentages!H$17 - 0.5) * 10</f>
        <v>55.62982769</v>
      </c>
      <c r="I208" s="8">
        <f>I136 * (Percentages!I$17 - 0.5) * 10</f>
        <v>0</v>
      </c>
      <c r="J208" s="8">
        <f>J136 * (Percentages!J$17 - 0.5) * 10</f>
        <v>14.88467728</v>
      </c>
      <c r="K208" s="8">
        <f>K136 * (Percentages!K$17 - 0.5) * 10</f>
        <v>12.05617382</v>
      </c>
      <c r="L208" s="8">
        <f>L136 * (Percentages!L$17 - 0.5) * 10</f>
        <v>19.6969697</v>
      </c>
      <c r="M208" s="8">
        <f>M136 * (Percentages!M$17 - 0.5) * 10</f>
        <v>6.201275691</v>
      </c>
      <c r="N208" s="8">
        <f>N136 * (Percentages!N$17 - 0.5) * 10</f>
        <v>1.666074285</v>
      </c>
      <c r="O208" s="8">
        <f>O136 * (Percentages!O$17 - 0.5) * 10</f>
        <v>18.08426073</v>
      </c>
      <c r="P208" s="8">
        <f>P136 * (Percentages!P$17 - 0.5) * 10</f>
        <v>9.93883792</v>
      </c>
      <c r="Q208" s="8">
        <f>Q136 * (Percentages!Q$17 - 0.5) * 10</f>
        <v>46.98329483</v>
      </c>
      <c r="R208" s="8">
        <f>R136 * (Percentages!R$17 - 0.5) * 10</f>
        <v>27.80748663</v>
      </c>
      <c r="S208" s="8">
        <f>S136 * (Percentages!S$17 - 0.5) * 10</f>
        <v>12.37446198</v>
      </c>
      <c r="T208" s="8">
        <f>T136 * (Percentages!T$17 - 0.5) * 10</f>
        <v>24.05811267</v>
      </c>
      <c r="U208" s="8">
        <f>U136 * (Percentages!U$17 - 0.5) * 10</f>
        <v>26.975821</v>
      </c>
      <c r="V208" s="8">
        <f>V136 * (Percentages!V$17 - 0.5) * 10</f>
        <v>0</v>
      </c>
      <c r="W208" s="8">
        <f>W136 * (Percentages!W$17 - 0.5) * 10</f>
        <v>4.991905019</v>
      </c>
      <c r="X208" s="8">
        <f>X136 * (Percentages!X$17 - 0.5) * 10</f>
        <v>5.701357466</v>
      </c>
      <c r="Y208" s="8">
        <f>Y136 * (Percentages!Y$17 - 0.5) * 10</f>
        <v>10.36498937</v>
      </c>
      <c r="Z208" s="8">
        <f>Z136 * (Percentages!Z$17 - 0.5) * 10</f>
        <v>13.28844791</v>
      </c>
      <c r="AA208" s="8">
        <f>AA136 * (Percentages!AA$17 - 0.5) * 10</f>
        <v>6.951871658</v>
      </c>
      <c r="AB208" s="8">
        <f>AB136 * (Percentages!AB$17 - 0.5) * 10</f>
        <v>0.8371040724</v>
      </c>
      <c r="AC208" s="8">
        <f>AC136 * (Percentages!AC$17 - 0.5) * 10</f>
        <v>4.615384615</v>
      </c>
      <c r="AD208" s="8">
        <f>AD136 * (Percentages!AD$17 - 0.5) * 10</f>
        <v>2.152080344</v>
      </c>
      <c r="AE208" s="8">
        <f>AE136 * (Percentages!AE$17 - 0.5) * 10</f>
        <v>5.688124306</v>
      </c>
      <c r="AF208" s="12">
        <f>AF136 * (Percentages!AF$18 - 0.5) * 10</f>
        <v>23.99380805</v>
      </c>
      <c r="AG208" s="11">
        <v>0.0</v>
      </c>
      <c r="AH208" s="12">
        <f>AH136 * (Percentages!AH$18 - 0.5) * 10</f>
        <v>61.08939044</v>
      </c>
      <c r="AI208" s="12">
        <f>AI136 * (Percentages!AI$18 - 0.5) * 10</f>
        <v>1.292335116</v>
      </c>
      <c r="AJ208" s="12">
        <f>AJ136 * (Percentages!AJ$18 - 0.5) * 10</f>
        <v>6.399782135</v>
      </c>
      <c r="AK208" s="12">
        <f>AK136 * (Percentages!AK$18 - 0.5) * 10</f>
        <v>17.43250492</v>
      </c>
      <c r="AL208" s="12">
        <f>AL136 * (Percentages!AL$18 - 0.5) * 10</f>
        <v>31.12594731</v>
      </c>
      <c r="AM208" s="12">
        <f>AM136 * (Percentages!AM$18 - 0.5) * 10</f>
        <v>29.36746988</v>
      </c>
      <c r="AN208" s="12">
        <f>AN136 * (Percentages!AN$18 - 0.5) * 10</f>
        <v>17.83479349</v>
      </c>
      <c r="AO208" s="12">
        <f>AO136 * (Percentages!AO$18 - 0.5) * 10</f>
        <v>43.98395722</v>
      </c>
      <c r="AP208" s="12">
        <f>AP136 * (Percentages!AP$18 - 0.5) * 10</f>
        <v>10.95022624</v>
      </c>
      <c r="AQ208" s="12">
        <f>AQ136 * (Percentages!AQ$18 - 0.5) * 10</f>
        <v>10</v>
      </c>
      <c r="AR208" s="12">
        <f>AR136 * (Percentages!AR$18 - 0.5) * 10</f>
        <v>35.99547511</v>
      </c>
      <c r="AS208" s="12">
        <f>AS136 * (Percentages!AS$18 - 0.5) * 10</f>
        <v>65.44780074</v>
      </c>
      <c r="AT208" s="12">
        <f>AT136 * (Percentages!AT$18 - 0.5) * 10</f>
        <v>28.34224599</v>
      </c>
      <c r="AU208" s="12">
        <f>AU136 * (Percentages!AU$18 - 0.5) * 10</f>
        <v>25.9009009</v>
      </c>
      <c r="AV208" s="12">
        <f>AV136 * (Percentages!AV$18 - 0.5) * 10</f>
        <v>29.30001788</v>
      </c>
      <c r="AW208" s="12">
        <f>AW136 * (Percentages!AW$18 - 0.5) * 10</f>
        <v>26.82709447</v>
      </c>
      <c r="AX208" s="12">
        <f>AX136 * (Percentages!AX$18 - 0.5) * 10</f>
        <v>30.12912482</v>
      </c>
      <c r="AY208" s="12">
        <f>AY136 * (Percentages!AY$18 - 0.5) * 10</f>
        <v>15.07124589</v>
      </c>
      <c r="AZ208" s="12">
        <f>AZ136 * (Percentages!AZ$18 - 0.5) * 10</f>
        <v>2.286585366</v>
      </c>
      <c r="BA208" s="12">
        <f>BA136 * (Percentages!BA$18 - 0.5) * 10</f>
        <v>37.8087791</v>
      </c>
      <c r="BB208" s="12">
        <f>BB136 * (Percentages!BB$18 - 0.5) * 10</f>
        <v>57.58327427</v>
      </c>
    </row>
    <row r="209">
      <c r="A209" s="2" t="s">
        <v>84</v>
      </c>
      <c r="B209" s="8">
        <f>B137 * (Percentages!B$17 - 0.5) * 10</f>
        <v>95.41723666</v>
      </c>
      <c r="C209" s="8">
        <f>C137 * (Percentages!C$17 - 0.5) * 10</f>
        <v>138.4721674</v>
      </c>
      <c r="D209" s="5">
        <v>0.0</v>
      </c>
      <c r="E209" s="8">
        <f>E137 * (Percentages!E$17 - 0.5) * 10</f>
        <v>191.7488552</v>
      </c>
      <c r="F209" s="8">
        <f>F137 * (Percentages!F$17 - 0.5) * 10</f>
        <v>126.0126805</v>
      </c>
      <c r="G209" s="8">
        <f>G137 * (Percentages!G$17 - 0.5) * 10</f>
        <v>51.16052445</v>
      </c>
      <c r="H209" s="8">
        <f>H137 * (Percentages!H$17 - 0.5) * 10</f>
        <v>158.9423648</v>
      </c>
      <c r="I209" s="8">
        <f>I137 * (Percentages!I$17 - 0.5) * 10</f>
        <v>0</v>
      </c>
      <c r="J209" s="8">
        <f>J137 * (Percentages!J$17 - 0.5) * 10</f>
        <v>39.69247273</v>
      </c>
      <c r="K209" s="8">
        <f>K137 * (Percentages!K$17 - 0.5) * 10</f>
        <v>48.22469528</v>
      </c>
      <c r="L209" s="8">
        <f>L137 * (Percentages!L$17 - 0.5) * 10</f>
        <v>23.48484848</v>
      </c>
      <c r="M209" s="8">
        <f>M137 * (Percentages!M$17 - 0.5) * 10</f>
        <v>27.01984408</v>
      </c>
      <c r="N209" s="8">
        <f>N137 * (Percentages!N$17 - 0.5) * 10</f>
        <v>4.465079083</v>
      </c>
      <c r="O209" s="8">
        <f>O137 * (Percentages!O$17 - 0.5) * 10</f>
        <v>6.02808691</v>
      </c>
      <c r="P209" s="8">
        <f>P137 * (Percentages!P$17 - 0.5) * 10</f>
        <v>2.046231337</v>
      </c>
      <c r="Q209" s="8">
        <f>Q137 * (Percentages!Q$17 - 0.5) * 10</f>
        <v>27.99004798</v>
      </c>
      <c r="R209" s="8">
        <f>R137 * (Percentages!R$17 - 0.5) * 10</f>
        <v>22.81639929</v>
      </c>
      <c r="S209" s="8">
        <f>S137 * (Percentages!S$17 - 0.5) * 10</f>
        <v>50.52905308</v>
      </c>
      <c r="T209" s="8">
        <f>T137 * (Percentages!T$17 - 0.5) * 10</f>
        <v>4.220721521</v>
      </c>
      <c r="U209" s="8">
        <f>U137 * (Percentages!U$17 - 0.5) * 10</f>
        <v>30.08841573</v>
      </c>
      <c r="V209" s="8">
        <f>V137 * (Percentages!V$17 - 0.5) * 10</f>
        <v>34.96030314</v>
      </c>
      <c r="W209" s="8">
        <f>W137 * (Percentages!W$17 - 0.5) * 10</f>
        <v>45.75912934</v>
      </c>
      <c r="X209" s="8">
        <f>X137 * (Percentages!X$17 - 0.5) * 10</f>
        <v>20.90497738</v>
      </c>
      <c r="Y209" s="8">
        <f>Y137 * (Percentages!Y$17 - 0.5) * 10</f>
        <v>18.33805811</v>
      </c>
      <c r="Z209" s="8">
        <f>Z137 * (Percentages!Z$17 - 0.5) * 10</f>
        <v>3.100637845</v>
      </c>
      <c r="AA209" s="8">
        <f>AA137 * (Percentages!AA$17 - 0.5) * 10</f>
        <v>3.20855615</v>
      </c>
      <c r="AB209" s="8">
        <f>AB137 * (Percentages!AB$17 - 0.5) * 10</f>
        <v>0.7692307692</v>
      </c>
      <c r="AC209" s="8">
        <f>AC137 * (Percentages!AC$17 - 0.5) * 10</f>
        <v>3.846153846</v>
      </c>
      <c r="AD209" s="8">
        <f>AD137 * (Percentages!AD$17 - 0.5) * 10</f>
        <v>7.532281205</v>
      </c>
      <c r="AE209" s="8">
        <f>AE137 * (Percentages!AE$17 - 0.5) * 10</f>
        <v>1.942286349</v>
      </c>
      <c r="AF209" s="12">
        <f>AF137 * (Percentages!AF$18 - 0.5) * 10</f>
        <v>46.43962848</v>
      </c>
      <c r="AG209" s="11">
        <v>0.0</v>
      </c>
      <c r="AH209" s="12">
        <f>AH137 * (Percentages!AH$18 - 0.5) * 10</f>
        <v>79.41620757</v>
      </c>
      <c r="AI209" s="12">
        <f>AI137 * (Percentages!AI$18 - 0.5) * 10</f>
        <v>2.718360071</v>
      </c>
      <c r="AJ209" s="12">
        <f>AJ137 * (Percentages!AJ$18 - 0.5) * 10</f>
        <v>8.033769063</v>
      </c>
      <c r="AK209" s="12">
        <f>AK137 * (Percentages!AK$18 - 0.5) * 10</f>
        <v>18.77346683</v>
      </c>
      <c r="AL209" s="12">
        <f>AL137 * (Percentages!AL$18 - 0.5) * 10</f>
        <v>38.56910863</v>
      </c>
      <c r="AM209" s="12">
        <f>AM137 * (Percentages!AM$18 - 0.5) * 10</f>
        <v>39.90963855</v>
      </c>
      <c r="AN209" s="12">
        <f>AN137 * (Percentages!AN$18 - 0.5) * 10</f>
        <v>25.90291436</v>
      </c>
      <c r="AO209" s="12">
        <f>AO137 * (Percentages!AO$18 - 0.5) * 10</f>
        <v>52.40641711</v>
      </c>
      <c r="AP209" s="12">
        <f>AP137 * (Percentages!AP$18 - 0.5) * 10</f>
        <v>14.43438914</v>
      </c>
      <c r="AQ209" s="12">
        <f>AQ137 * (Percentages!AQ$18 - 0.5) * 10</f>
        <v>12.64705882</v>
      </c>
      <c r="AR209" s="12">
        <f>AR137 * (Percentages!AR$18 - 0.5) * 10</f>
        <v>35.99547511</v>
      </c>
      <c r="AS209" s="12">
        <f>AS137 * (Percentages!AS$18 - 0.5) * 10</f>
        <v>61.67196608</v>
      </c>
      <c r="AT209" s="12">
        <f>AT137 * (Percentages!AT$18 - 0.5) * 10</f>
        <v>32.62032086</v>
      </c>
      <c r="AU209" s="12">
        <f>AU137 * (Percentages!AU$18 - 0.5) * 10</f>
        <v>28.94806571</v>
      </c>
      <c r="AV209" s="12">
        <f>AV137 * (Percentages!AV$18 - 0.5) * 10</f>
        <v>50.95655283</v>
      </c>
      <c r="AW209" s="12">
        <f>AW137 * (Percentages!AW$18 - 0.5) * 10</f>
        <v>28.07486631</v>
      </c>
      <c r="AX209" s="12">
        <f>AX137 * (Percentages!AX$18 - 0.5) * 10</f>
        <v>25.82496413</v>
      </c>
      <c r="AY209" s="12">
        <f>AY137 * (Percentages!AY$18 - 0.5) * 10</f>
        <v>17.53744976</v>
      </c>
      <c r="AZ209" s="12">
        <f>AZ137 * (Percentages!AZ$18 - 0.5) * 10</f>
        <v>0.269010043</v>
      </c>
      <c r="BA209" s="12">
        <f>BA137 * (Percentages!BA$18 - 0.5) * 10</f>
        <v>41.918429</v>
      </c>
      <c r="BB209" s="12">
        <f>BB137 * (Percentages!BB$18 - 0.5) * 10</f>
        <v>69.76435152</v>
      </c>
    </row>
    <row r="210">
      <c r="A210" s="2" t="s">
        <v>116</v>
      </c>
      <c r="B210" s="8">
        <f>B138 * (Percentages!B$17 - 0.5) * 10</f>
        <v>0</v>
      </c>
      <c r="C210" s="8">
        <f>C138 * (Percentages!C$17 - 0.5) * 10</f>
        <v>111.231741</v>
      </c>
      <c r="D210" s="5">
        <v>0.0</v>
      </c>
      <c r="E210" s="8">
        <f>E138 * (Percentages!E$17 - 0.5) * 10</f>
        <v>14.74991194</v>
      </c>
      <c r="F210" s="8">
        <f>F138 * (Percentages!F$17 - 0.5) * 10</f>
        <v>11.88798873</v>
      </c>
      <c r="G210" s="8">
        <f>G138 * (Percentages!G$17 - 0.5) * 10</f>
        <v>23.38766832</v>
      </c>
      <c r="H210" s="8">
        <f>H138 * (Percentages!H$17 - 0.5) * 10</f>
        <v>0</v>
      </c>
      <c r="I210" s="8">
        <f>I138 * (Percentages!I$17 - 0.5) * 10</f>
        <v>0</v>
      </c>
      <c r="J210" s="8">
        <f>J138 * (Percentages!J$17 - 0.5) * 10</f>
        <v>14.88467728</v>
      </c>
      <c r="K210" s="8">
        <f>K138 * (Percentages!K$17 - 0.5) * 10</f>
        <v>3.444621092</v>
      </c>
      <c r="L210" s="8">
        <f>L138 * (Percentages!L$17 - 0.5) * 10</f>
        <v>40.90909091</v>
      </c>
      <c r="M210" s="8">
        <f>M138 * (Percentages!M$17 - 0.5) * 10</f>
        <v>5.758327427</v>
      </c>
      <c r="N210" s="8">
        <f>N138 * (Percentages!N$17 - 0.5) * 10</f>
        <v>0.7330726853</v>
      </c>
      <c r="O210" s="8">
        <f>O138 * (Percentages!O$17 - 0.5) * 10</f>
        <v>33.58505564</v>
      </c>
      <c r="P210" s="8">
        <f>P138 * (Percentages!P$17 - 0.5) * 10</f>
        <v>11.69275049</v>
      </c>
      <c r="Q210" s="8">
        <f>Q138 * (Percentages!Q$17 - 0.5) * 10</f>
        <v>62.97760796</v>
      </c>
      <c r="R210" s="8">
        <f>R138 * (Percentages!R$17 - 0.5) * 10</f>
        <v>7.843137255</v>
      </c>
      <c r="S210" s="8">
        <f>S138 * (Percentages!S$17 - 0.5) * 10</f>
        <v>9.280846485</v>
      </c>
      <c r="T210" s="8">
        <f>T138 * (Percentages!T$17 - 0.5) * 10</f>
        <v>22.36982406</v>
      </c>
      <c r="U210" s="8">
        <f>U138 * (Percentages!U$17 - 0.5) * 10</f>
        <v>19.71309996</v>
      </c>
      <c r="V210" s="8">
        <f>V138 * (Percentages!V$17 - 0.5) * 10</f>
        <v>12.58570913</v>
      </c>
      <c r="W210" s="8">
        <f>W138 * (Percentages!W$17 - 0.5) * 10</f>
        <v>14.14373089</v>
      </c>
      <c r="X210" s="8">
        <f>X138 * (Percentages!X$17 - 0.5) * 10</f>
        <v>21.85520362</v>
      </c>
      <c r="Y210" s="8">
        <f>Y138 * (Percentages!Y$17 - 0.5) * 10</f>
        <v>22.32459249</v>
      </c>
      <c r="Z210" s="8">
        <f>Z138 * (Percentages!Z$17 - 0.5) * 10</f>
        <v>27.46279235</v>
      </c>
      <c r="AA210" s="8">
        <f>AA138 * (Percentages!AA$17 - 0.5) * 10</f>
        <v>15.50802139</v>
      </c>
      <c r="AB210" s="8">
        <f>AB138 * (Percentages!AB$17 - 0.5) * 10</f>
        <v>0.7692307692</v>
      </c>
      <c r="AC210" s="8">
        <f>AC138 * (Percentages!AC$17 - 0.5) * 10</f>
        <v>12.69230769</v>
      </c>
      <c r="AD210" s="8">
        <f>AD138 * (Percentages!AD$17 - 0.5) * 10</f>
        <v>13.98852224</v>
      </c>
      <c r="AE210" s="8">
        <f>AE138 * (Percentages!AE$17 - 0.5) * 10</f>
        <v>7.491675916</v>
      </c>
      <c r="AF210" s="12">
        <f>AF138 * (Percentages!AF$18 - 0.5) * 10</f>
        <v>34.82972136</v>
      </c>
      <c r="AG210" s="11">
        <v>0.0</v>
      </c>
      <c r="AH210" s="12">
        <f>AH138 * (Percentages!AH$18 - 0.5) * 10</f>
        <v>47.64972454</v>
      </c>
      <c r="AI210" s="12">
        <f>AI138 * (Percentages!AI$18 - 0.5) * 10</f>
        <v>2.049910873</v>
      </c>
      <c r="AJ210" s="12">
        <f>AJ138 * (Percentages!AJ$18 - 0.5) * 10</f>
        <v>1.633986928</v>
      </c>
      <c r="AK210" s="12">
        <f>AK138 * (Percentages!AK$18 - 0.5) * 10</f>
        <v>2.011442875</v>
      </c>
      <c r="AL210" s="12">
        <f>AL138 * (Percentages!AL$18 - 0.5) * 10</f>
        <v>2.706604114</v>
      </c>
      <c r="AM210" s="12">
        <f>AM138 * (Percentages!AM$18 - 0.5) * 10</f>
        <v>41.41566265</v>
      </c>
      <c r="AN210" s="12">
        <f>AN138 * (Percentages!AN$18 - 0.5) * 10</f>
        <v>5.944931164</v>
      </c>
      <c r="AO210" s="12">
        <f>AO138 * (Percentages!AO$18 - 0.5) * 10</f>
        <v>30.88235294</v>
      </c>
      <c r="AP210" s="12">
        <f>AP138 * (Percentages!AP$18 - 0.5) * 10</f>
        <v>1.49321267</v>
      </c>
      <c r="AQ210" s="12">
        <f>AQ138 * (Percentages!AQ$18 - 0.5) * 10</f>
        <v>7.352941176</v>
      </c>
      <c r="AR210" s="12">
        <f>AR138 * (Percentages!AR$18 - 0.5) * 10</f>
        <v>48.64253394</v>
      </c>
      <c r="AS210" s="12">
        <f>AS138 * (Percentages!AS$18 - 0.5) * 10</f>
        <v>76.77530472</v>
      </c>
      <c r="AT210" s="12">
        <f>AT138 * (Percentages!AT$18 - 0.5) * 10</f>
        <v>25.6684492</v>
      </c>
      <c r="AU210" s="12">
        <f>AU138 * (Percentages!AU$18 - 0.5) * 10</f>
        <v>22.85373609</v>
      </c>
      <c r="AV210" s="12">
        <f>AV138 * (Percentages!AV$18 - 0.5) * 10</f>
        <v>38.21741463</v>
      </c>
      <c r="AW210" s="12">
        <f>AW138 * (Percentages!AW$18 - 0.5) * 10</f>
        <v>11.85383244</v>
      </c>
      <c r="AX210" s="12">
        <f>AX138 * (Percentages!AX$18 - 0.5) * 10</f>
        <v>19.3687231</v>
      </c>
      <c r="AY210" s="12">
        <f>AY138 * (Percentages!AY$18 - 0.5) * 10</f>
        <v>2.740226525</v>
      </c>
      <c r="AZ210" s="12">
        <f>AZ138 * (Percentages!AZ$18 - 0.5) * 10</f>
        <v>1.703730273</v>
      </c>
      <c r="BA210" s="12">
        <f>BA138 * (Percentages!BA$18 - 0.5) * 10</f>
        <v>1.643859961</v>
      </c>
      <c r="BB210" s="12">
        <f>BB138 * (Percentages!BB$18 - 0.5) * 10</f>
        <v>29.8990078</v>
      </c>
    </row>
    <row r="211">
      <c r="A211" s="1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</row>
    <row r="212">
      <c r="A212" s="1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</row>
    <row r="213">
      <c r="A213" s="1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</row>
    <row r="214">
      <c r="A214" s="1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</row>
    <row r="215">
      <c r="A215" s="1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</row>
    <row r="216">
      <c r="A216" s="1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</row>
    <row r="217">
      <c r="A217" s="1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</row>
    <row r="218">
      <c r="A218" s="1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</row>
    <row r="219">
      <c r="A219" s="1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>
      <c r="A220" s="1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</row>
    <row r="221">
      <c r="A221" s="1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</row>
    <row r="222">
      <c r="A222" s="1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</row>
    <row r="223">
      <c r="A223" s="1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</row>
    <row r="224">
      <c r="A224" s="1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</row>
    <row r="225">
      <c r="A225" s="1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</row>
    <row r="226">
      <c r="A226" s="1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</row>
    <row r="227">
      <c r="A227" s="1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</row>
    <row r="228">
      <c r="A228" s="1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</row>
    <row r="229">
      <c r="A229" s="1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</row>
    <row r="230">
      <c r="A230" s="1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</row>
    <row r="231">
      <c r="A231" s="1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</row>
    <row r="232">
      <c r="A232" s="1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</row>
    <row r="233">
      <c r="A233" s="1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</row>
    <row r="234">
      <c r="A234" s="1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</row>
    <row r="235">
      <c r="A235" s="1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</row>
    <row r="236">
      <c r="A236" s="1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</row>
    <row r="237">
      <c r="A237" s="1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</row>
    <row r="238">
      <c r="A238" s="1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</row>
    <row r="239">
      <c r="A239" s="1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</row>
    <row r="240">
      <c r="A240" s="1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>
      <c r="A241" s="1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</row>
    <row r="242">
      <c r="A242" s="1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</row>
    <row r="243">
      <c r="A243" s="1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</row>
    <row r="244">
      <c r="A244" s="1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>
      <c r="A245" s="1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</row>
    <row r="246">
      <c r="A246" s="1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</row>
    <row r="247">
      <c r="A247" s="1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</row>
    <row r="248">
      <c r="A248" s="1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>
      <c r="A249" s="1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>
      <c r="A250" s="1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>
      <c r="A251" s="1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>
      <c r="A252" s="1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>
      <c r="A253" s="1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</row>
    <row r="254">
      <c r="A254" s="1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>
      <c r="A255" s="1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>
      <c r="A256" s="1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>
      <c r="A257" s="1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>
      <c r="A258" s="1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>
      <c r="A259" s="1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>
      <c r="A260" s="1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>
      <c r="A261" s="1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>
      <c r="A262" s="1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>
      <c r="A263" s="1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>
      <c r="A264" s="1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>
      <c r="A265" s="1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>
      <c r="A266" s="1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>
      <c r="A267" s="1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>
      <c r="A268" s="1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>
      <c r="A269" s="1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</row>
    <row r="270">
      <c r="A270" s="1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>
      <c r="A271" s="1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</row>
    <row r="272">
      <c r="A272" s="1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>
      <c r="A273" s="1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>
      <c r="A274" s="1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>
      <c r="A275" s="1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</row>
    <row r="276">
      <c r="A276" s="1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</row>
    <row r="277">
      <c r="A277" s="1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>
      <c r="A278" s="1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>
      <c r="A279" s="1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>
      <c r="A280" s="1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>
      <c r="A281" s="1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>
      <c r="A282" s="1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</row>
    <row r="283">
      <c r="A283" s="1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</row>
    <row r="284">
      <c r="A284" s="1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</row>
    <row r="285">
      <c r="A285" s="1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</row>
    <row r="286">
      <c r="A286" s="1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>
      <c r="A287" s="1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</row>
    <row r="288">
      <c r="A288" s="1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>
      <c r="A289" s="1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>
      <c r="A290" s="1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>
      <c r="A291" s="1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>
      <c r="A292" s="1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</row>
    <row r="293">
      <c r="A293" s="1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</row>
    <row r="294">
      <c r="A294" s="1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</row>
    <row r="295">
      <c r="A295" s="1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>
      <c r="A296" s="1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>
      <c r="A297" s="1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>
      <c r="A298" s="1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>
      <c r="A299" s="1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>
      <c r="A300" s="1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</row>
    <row r="301">
      <c r="A301" s="1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>
      <c r="A302" s="1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>
      <c r="A303" s="1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</row>
    <row r="304">
      <c r="A304" s="1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</row>
    <row r="305">
      <c r="A305" s="1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</row>
    <row r="306">
      <c r="A306" s="1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>
      <c r="A307" s="1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>
      <c r="A308" s="1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>
      <c r="A309" s="1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</row>
    <row r="310">
      <c r="A310" s="1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</row>
    <row r="311">
      <c r="A311" s="1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</row>
    <row r="312">
      <c r="A312" s="1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>
      <c r="A313" s="1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>
      <c r="A314" s="1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>
      <c r="A315" s="1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>
      <c r="A316" s="1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>
      <c r="A317" s="1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>
      <c r="A318" s="1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</row>
    <row r="319">
      <c r="A319" s="1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</row>
    <row r="320">
      <c r="A320" s="1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>
      <c r="A321" s="1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</row>
    <row r="322">
      <c r="A322" s="1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</row>
    <row r="323">
      <c r="A323" s="1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</row>
    <row r="324">
      <c r="A324" s="1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>
      <c r="A325" s="1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>
      <c r="A326" s="1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>
      <c r="A327" s="1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>
      <c r="A328" s="1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>
      <c r="A329" s="1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>
      <c r="A330" s="1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>
      <c r="A331" s="1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>
      <c r="A332" s="1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>
      <c r="A333" s="1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>
      <c r="A334" s="1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>
      <c r="A335" s="1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>
      <c r="A336" s="1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>
      <c r="A337" s="1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>
      <c r="A338" s="1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>
      <c r="A339" s="1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>
      <c r="A340" s="1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>
      <c r="A341" s="1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>
      <c r="A342" s="1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>
      <c r="A343" s="1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>
      <c r="A344" s="1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>
      <c r="A345" s="1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>
      <c r="A346" s="1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>
      <c r="A347" s="1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>
      <c r="A348" s="1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>
      <c r="A349" s="1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>
      <c r="A350" s="1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>
      <c r="A351" s="1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>
      <c r="A352" s="1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>
      <c r="A353" s="1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>
      <c r="A354" s="1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>
      <c r="A355" s="1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>
      <c r="A356" s="1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>
      <c r="A357" s="1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>
      <c r="A358" s="1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>
      <c r="A359" s="1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>
      <c r="A360" s="1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>
      <c r="A361" s="1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>
      <c r="A362" s="1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>
      <c r="A363" s="1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>
      <c r="A364" s="1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>
      <c r="A365" s="1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>
      <c r="A366" s="1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>
      <c r="A367" s="1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>
      <c r="A368" s="1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>
      <c r="A369" s="1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>
      <c r="A370" s="1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>
      <c r="A371" s="1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</row>
    <row r="372">
      <c r="A372" s="1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</row>
    <row r="373">
      <c r="A373" s="1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</row>
    <row r="374">
      <c r="A374" s="1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</row>
    <row r="375">
      <c r="A375" s="1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</row>
    <row r="376">
      <c r="A376" s="1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</row>
    <row r="377">
      <c r="A377" s="1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</row>
    <row r="378">
      <c r="A378" s="1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</row>
    <row r="379">
      <c r="A379" s="1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</row>
    <row r="380">
      <c r="A380" s="1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</row>
    <row r="381">
      <c r="A381" s="1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</row>
    <row r="382">
      <c r="A382" s="1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</row>
    <row r="383">
      <c r="A383" s="1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</row>
    <row r="384">
      <c r="A384" s="1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</row>
    <row r="385">
      <c r="A385" s="1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</row>
    <row r="386">
      <c r="A386" s="1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</row>
    <row r="387">
      <c r="A387" s="1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</row>
    <row r="388">
      <c r="A388" s="1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</row>
    <row r="389">
      <c r="A389" s="1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</row>
    <row r="390">
      <c r="A390" s="1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</row>
    <row r="391">
      <c r="A391" s="1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</row>
    <row r="392">
      <c r="A392" s="1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</row>
    <row r="393">
      <c r="A393" s="1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</row>
    <row r="394">
      <c r="A394" s="1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</row>
    <row r="395">
      <c r="A395" s="1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</row>
    <row r="396">
      <c r="A396" s="1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</row>
    <row r="397">
      <c r="A397" s="1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</row>
    <row r="398">
      <c r="A398" s="1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</row>
    <row r="399">
      <c r="A399" s="1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</row>
    <row r="400">
      <c r="A400" s="1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</row>
    <row r="401">
      <c r="A401" s="1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</row>
    <row r="402">
      <c r="A402" s="1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</row>
    <row r="403">
      <c r="A403" s="1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</row>
    <row r="404">
      <c r="A404" s="1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</row>
    <row r="405">
      <c r="A405" s="1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</row>
    <row r="406">
      <c r="A406" s="1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</row>
    <row r="407">
      <c r="A407" s="1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</row>
    <row r="408">
      <c r="A408" s="1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</row>
    <row r="409">
      <c r="A409" s="1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</row>
    <row r="410">
      <c r="A410" s="1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</row>
    <row r="411">
      <c r="A411" s="1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</row>
    <row r="412">
      <c r="A412" s="1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</row>
    <row r="413">
      <c r="A413" s="1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</row>
    <row r="414">
      <c r="A414" s="1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</row>
    <row r="415">
      <c r="A415" s="1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</row>
    <row r="416">
      <c r="A416" s="1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</row>
    <row r="417">
      <c r="A417" s="1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</row>
    <row r="418">
      <c r="A418" s="1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</row>
    <row r="419">
      <c r="A419" s="1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</row>
    <row r="420">
      <c r="A420" s="1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</row>
    <row r="421">
      <c r="A421" s="1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</row>
    <row r="422">
      <c r="A422" s="1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</row>
    <row r="423">
      <c r="A423" s="1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</row>
    <row r="424">
      <c r="A424" s="1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</row>
    <row r="425">
      <c r="A425" s="1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</row>
    <row r="426">
      <c r="A426" s="1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</row>
    <row r="427">
      <c r="A427" s="1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</row>
    <row r="428">
      <c r="A428" s="1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</row>
    <row r="429">
      <c r="A429" s="1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</row>
    <row r="430">
      <c r="A430" s="1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</row>
    <row r="431">
      <c r="A431" s="1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</row>
    <row r="432">
      <c r="A432" s="1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</row>
    <row r="433">
      <c r="A433" s="1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</row>
    <row r="434">
      <c r="A434" s="1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</row>
    <row r="435">
      <c r="A435" s="1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</row>
    <row r="436">
      <c r="A436" s="1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</row>
    <row r="437">
      <c r="A437" s="1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</row>
    <row r="438">
      <c r="A438" s="1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</row>
    <row r="439">
      <c r="A439" s="1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</row>
    <row r="440">
      <c r="A440" s="1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</row>
    <row r="441">
      <c r="A441" s="1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</row>
    <row r="442">
      <c r="A442" s="1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</row>
    <row r="443">
      <c r="A443" s="1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</row>
    <row r="444">
      <c r="A444" s="1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</row>
    <row r="445">
      <c r="A445" s="1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</row>
    <row r="446">
      <c r="A446" s="1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</row>
    <row r="447">
      <c r="A447" s="1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</row>
    <row r="448">
      <c r="A448" s="1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</row>
    <row r="449">
      <c r="A449" s="1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</row>
    <row r="450">
      <c r="A450" s="1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</row>
    <row r="451">
      <c r="A451" s="1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</row>
    <row r="452">
      <c r="A452" s="1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</row>
    <row r="453">
      <c r="A453" s="1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</row>
    <row r="454">
      <c r="A454" s="1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</row>
    <row r="455">
      <c r="A455" s="1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</row>
    <row r="456">
      <c r="A456" s="1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</row>
    <row r="457">
      <c r="A457" s="1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</row>
    <row r="458">
      <c r="A458" s="1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</row>
    <row r="459">
      <c r="A459" s="1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</row>
    <row r="460">
      <c r="A460" s="1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</row>
    <row r="461">
      <c r="A461" s="1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</row>
    <row r="462">
      <c r="A462" s="1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</row>
    <row r="463">
      <c r="A463" s="1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</row>
    <row r="464">
      <c r="A464" s="1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</row>
    <row r="465">
      <c r="A465" s="1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</row>
    <row r="466">
      <c r="A466" s="1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</row>
    <row r="467">
      <c r="A467" s="1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</row>
    <row r="468">
      <c r="A468" s="1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</row>
    <row r="469">
      <c r="A469" s="1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</row>
    <row r="470">
      <c r="A470" s="1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</row>
    <row r="471">
      <c r="A471" s="1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</row>
    <row r="472">
      <c r="A472" s="1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</row>
    <row r="473">
      <c r="A473" s="1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</row>
    <row r="474">
      <c r="A474" s="1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</row>
    <row r="475">
      <c r="A475" s="1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</row>
    <row r="476">
      <c r="A476" s="1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</row>
    <row r="477">
      <c r="A477" s="1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</row>
    <row r="478">
      <c r="A478" s="1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</row>
    <row r="479">
      <c r="A479" s="1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</row>
    <row r="480">
      <c r="A480" s="1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</row>
    <row r="481">
      <c r="A481" s="1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</row>
    <row r="482">
      <c r="A482" s="1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</row>
    <row r="483">
      <c r="A483" s="1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</row>
    <row r="484">
      <c r="A484" s="1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</row>
    <row r="485">
      <c r="A485" s="1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</row>
    <row r="486">
      <c r="A486" s="1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</row>
    <row r="487">
      <c r="A487" s="1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</row>
    <row r="488">
      <c r="A488" s="1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</row>
    <row r="489">
      <c r="A489" s="1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</row>
    <row r="490">
      <c r="A490" s="1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</row>
    <row r="491">
      <c r="A491" s="1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</row>
    <row r="492">
      <c r="A492" s="1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</row>
    <row r="493">
      <c r="A493" s="1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</row>
    <row r="494">
      <c r="A494" s="1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</row>
    <row r="495">
      <c r="A495" s="1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</row>
    <row r="496">
      <c r="A496" s="1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</row>
    <row r="497">
      <c r="A497" s="1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</row>
    <row r="498">
      <c r="A498" s="1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</row>
    <row r="499">
      <c r="A499" s="1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</row>
    <row r="500">
      <c r="A500" s="1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</row>
    <row r="501">
      <c r="A501" s="1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</row>
    <row r="502">
      <c r="A502" s="1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</row>
    <row r="503">
      <c r="A503" s="1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</row>
    <row r="504">
      <c r="A504" s="1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</row>
    <row r="505">
      <c r="A505" s="1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</row>
    <row r="506">
      <c r="A506" s="1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</row>
    <row r="507">
      <c r="A507" s="1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</row>
    <row r="508">
      <c r="A508" s="1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</row>
    <row r="509">
      <c r="A509" s="1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</row>
    <row r="510">
      <c r="A510" s="1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</row>
    <row r="511">
      <c r="A511" s="1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</row>
    <row r="512">
      <c r="A512" s="1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</row>
    <row r="513">
      <c r="A513" s="1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</row>
    <row r="514">
      <c r="A514" s="1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</row>
    <row r="515">
      <c r="A515" s="1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</row>
    <row r="516">
      <c r="A516" s="1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</row>
    <row r="517">
      <c r="A517" s="1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</row>
    <row r="518">
      <c r="A518" s="1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</row>
    <row r="519">
      <c r="A519" s="1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</row>
    <row r="520">
      <c r="A520" s="1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</row>
    <row r="521">
      <c r="A521" s="1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</row>
    <row r="522">
      <c r="A522" s="1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</row>
    <row r="523">
      <c r="A523" s="1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</row>
    <row r="524">
      <c r="A524" s="1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</row>
    <row r="525">
      <c r="A525" s="1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</row>
    <row r="526">
      <c r="A526" s="1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</row>
    <row r="527">
      <c r="A527" s="1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</row>
    <row r="528">
      <c r="A528" s="1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</row>
    <row r="529">
      <c r="A529" s="1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</row>
    <row r="530">
      <c r="A530" s="1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</row>
    <row r="531">
      <c r="A531" s="1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</row>
    <row r="532">
      <c r="A532" s="1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</row>
    <row r="533">
      <c r="A533" s="1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</row>
    <row r="534">
      <c r="A534" s="1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</row>
    <row r="535">
      <c r="A535" s="1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</row>
    <row r="536">
      <c r="A536" s="1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</row>
    <row r="537">
      <c r="A537" s="1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</row>
    <row r="538">
      <c r="A538" s="1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</row>
    <row r="539">
      <c r="A539" s="1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</row>
    <row r="540">
      <c r="A540" s="1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</row>
    <row r="541">
      <c r="A541" s="1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</row>
    <row r="542">
      <c r="A542" s="1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</row>
    <row r="543">
      <c r="A543" s="1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</row>
    <row r="544">
      <c r="A544" s="1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</row>
    <row r="545">
      <c r="A545" s="1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</row>
    <row r="546">
      <c r="A546" s="1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</row>
    <row r="547">
      <c r="A547" s="1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</row>
    <row r="548">
      <c r="A548" s="1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</row>
    <row r="549">
      <c r="A549" s="1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</row>
    <row r="550">
      <c r="A550" s="1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</row>
    <row r="551">
      <c r="A551" s="1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</row>
    <row r="552">
      <c r="A552" s="1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</row>
    <row r="553">
      <c r="A553" s="1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</row>
    <row r="554">
      <c r="A554" s="1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</row>
    <row r="555">
      <c r="A555" s="1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</row>
    <row r="556">
      <c r="A556" s="1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</row>
    <row r="557">
      <c r="A557" s="1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</row>
    <row r="558">
      <c r="A558" s="1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</row>
    <row r="559">
      <c r="A559" s="1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</row>
    <row r="560">
      <c r="A560" s="1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</row>
    <row r="561">
      <c r="A561" s="1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</row>
    <row r="562">
      <c r="A562" s="1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</row>
    <row r="563">
      <c r="A563" s="1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</row>
    <row r="564">
      <c r="A564" s="1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</row>
    <row r="565">
      <c r="A565" s="1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</row>
    <row r="566">
      <c r="A566" s="1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</row>
    <row r="567">
      <c r="A567" s="1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</row>
    <row r="568">
      <c r="A568" s="1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</row>
    <row r="569">
      <c r="A569" s="1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</row>
    <row r="570">
      <c r="A570" s="1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</row>
    <row r="571">
      <c r="A571" s="1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</row>
    <row r="572">
      <c r="A572" s="1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</row>
    <row r="573">
      <c r="A573" s="1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</row>
    <row r="574">
      <c r="A574" s="1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</row>
    <row r="575">
      <c r="A575" s="1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</row>
    <row r="576">
      <c r="A576" s="1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</row>
    <row r="577">
      <c r="A577" s="1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</row>
    <row r="578">
      <c r="A578" s="1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</row>
    <row r="579">
      <c r="A579" s="1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</row>
    <row r="580">
      <c r="A580" s="1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</row>
    <row r="581">
      <c r="A581" s="1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</row>
    <row r="582">
      <c r="A582" s="1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</row>
    <row r="583">
      <c r="A583" s="1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</row>
    <row r="584">
      <c r="A584" s="1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</row>
    <row r="585">
      <c r="A585" s="1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</row>
    <row r="586">
      <c r="A586" s="1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</row>
    <row r="587">
      <c r="A587" s="1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</row>
    <row r="588">
      <c r="A588" s="1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</row>
    <row r="589">
      <c r="A589" s="1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</row>
    <row r="590">
      <c r="A590" s="1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</row>
    <row r="591">
      <c r="A591" s="1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</row>
    <row r="592">
      <c r="A592" s="1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</row>
    <row r="593">
      <c r="A593" s="1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</row>
    <row r="594">
      <c r="A594" s="1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</row>
    <row r="595">
      <c r="A595" s="1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</row>
    <row r="596">
      <c r="A596" s="1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</row>
    <row r="597">
      <c r="A597" s="1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</row>
    <row r="598">
      <c r="A598" s="1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</row>
    <row r="599">
      <c r="A599" s="1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</row>
    <row r="600">
      <c r="A600" s="1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</row>
    <row r="601">
      <c r="A601" s="1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</row>
    <row r="602">
      <c r="A602" s="1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</row>
    <row r="603">
      <c r="A603" s="1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</row>
    <row r="604">
      <c r="A604" s="1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</row>
    <row r="605">
      <c r="A605" s="1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</row>
    <row r="606">
      <c r="A606" s="1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</row>
    <row r="607">
      <c r="A607" s="1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</row>
    <row r="608">
      <c r="A608" s="1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</row>
    <row r="609">
      <c r="A609" s="1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</row>
    <row r="610">
      <c r="A610" s="1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</row>
    <row r="611">
      <c r="A611" s="1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</row>
    <row r="612">
      <c r="A612" s="1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</row>
    <row r="613">
      <c r="A613" s="1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</row>
    <row r="614">
      <c r="A614" s="1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</row>
    <row r="615">
      <c r="A615" s="1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</row>
    <row r="616">
      <c r="A616" s="1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</row>
    <row r="617">
      <c r="A617" s="1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</row>
    <row r="618">
      <c r="A618" s="1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</row>
    <row r="619">
      <c r="A619" s="1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</row>
    <row r="620">
      <c r="A620" s="1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</row>
    <row r="621">
      <c r="A621" s="1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</row>
    <row r="622">
      <c r="A622" s="1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</row>
    <row r="623">
      <c r="A623" s="1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</row>
    <row r="624">
      <c r="A624" s="1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</row>
    <row r="625">
      <c r="A625" s="1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</row>
    <row r="626">
      <c r="A626" s="1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</row>
    <row r="627">
      <c r="A627" s="1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</row>
    <row r="628">
      <c r="A628" s="1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</row>
    <row r="629">
      <c r="A629" s="1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</row>
    <row r="630">
      <c r="A630" s="1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</row>
    <row r="631">
      <c r="A631" s="1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</row>
    <row r="632">
      <c r="A632" s="1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</row>
    <row r="633">
      <c r="A633" s="1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</row>
    <row r="634">
      <c r="A634" s="1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</row>
    <row r="635">
      <c r="A635" s="1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</row>
    <row r="636">
      <c r="A636" s="1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</row>
    <row r="637">
      <c r="A637" s="1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</row>
    <row r="638">
      <c r="A638" s="1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</row>
    <row r="639">
      <c r="A639" s="1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</row>
    <row r="640">
      <c r="A640" s="1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</row>
    <row r="641">
      <c r="A641" s="1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</row>
    <row r="642">
      <c r="A642" s="1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</row>
    <row r="643">
      <c r="A643" s="1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</row>
    <row r="644">
      <c r="A644" s="1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</row>
    <row r="645">
      <c r="A645" s="1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</row>
    <row r="646">
      <c r="A646" s="1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</row>
    <row r="647">
      <c r="A647" s="1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</row>
    <row r="648">
      <c r="A648" s="1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</row>
    <row r="649">
      <c r="A649" s="1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</row>
    <row r="650">
      <c r="A650" s="1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</row>
    <row r="651">
      <c r="A651" s="1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</row>
    <row r="652">
      <c r="A652" s="1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</row>
    <row r="653">
      <c r="A653" s="1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</row>
    <row r="654">
      <c r="A654" s="1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</row>
    <row r="655">
      <c r="A655" s="1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</row>
    <row r="656">
      <c r="A656" s="1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</row>
    <row r="657">
      <c r="A657" s="1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</row>
    <row r="658">
      <c r="A658" s="1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</row>
    <row r="659">
      <c r="A659" s="1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</row>
    <row r="660">
      <c r="A660" s="1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</row>
    <row r="661">
      <c r="A661" s="1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</row>
    <row r="662">
      <c r="A662" s="1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</row>
    <row r="663">
      <c r="A663" s="1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</row>
    <row r="664">
      <c r="A664" s="1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</row>
    <row r="665">
      <c r="A665" s="1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</row>
    <row r="666">
      <c r="A666" s="1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</row>
    <row r="667">
      <c r="A667" s="1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</row>
    <row r="668">
      <c r="A668" s="1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</row>
    <row r="669">
      <c r="A669" s="1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</row>
    <row r="670">
      <c r="A670" s="1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</row>
    <row r="671">
      <c r="A671" s="1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</row>
    <row r="672">
      <c r="A672" s="1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</row>
    <row r="673">
      <c r="A673" s="1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</row>
    <row r="674">
      <c r="A674" s="1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</row>
    <row r="675">
      <c r="A675" s="1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</row>
    <row r="676">
      <c r="A676" s="1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</row>
    <row r="677">
      <c r="A677" s="1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</row>
    <row r="678">
      <c r="A678" s="1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</row>
    <row r="679">
      <c r="A679" s="1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</row>
    <row r="680">
      <c r="A680" s="1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</row>
    <row r="681">
      <c r="A681" s="1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</row>
    <row r="682">
      <c r="A682" s="1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</row>
    <row r="683">
      <c r="A683" s="1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</row>
    <row r="684">
      <c r="A684" s="1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</row>
    <row r="685">
      <c r="A685" s="1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</row>
    <row r="686">
      <c r="A686" s="1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</row>
    <row r="687">
      <c r="A687" s="1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</row>
    <row r="688">
      <c r="A688" s="1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</row>
    <row r="689">
      <c r="A689" s="1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</row>
    <row r="690">
      <c r="A690" s="1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</row>
    <row r="691">
      <c r="A691" s="1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</row>
    <row r="692">
      <c r="A692" s="1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</row>
    <row r="693">
      <c r="A693" s="1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</row>
    <row r="694">
      <c r="A694" s="1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</row>
    <row r="695">
      <c r="A695" s="1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</row>
    <row r="696">
      <c r="A696" s="1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</row>
    <row r="697">
      <c r="A697" s="1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</row>
    <row r="698">
      <c r="A698" s="1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</row>
    <row r="699">
      <c r="A699" s="1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</row>
    <row r="700">
      <c r="A700" s="1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</row>
    <row r="701">
      <c r="A701" s="1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</row>
    <row r="702">
      <c r="A702" s="1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</row>
    <row r="703">
      <c r="A703" s="1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</row>
    <row r="704">
      <c r="A704" s="1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</row>
    <row r="705">
      <c r="A705" s="1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</row>
    <row r="706">
      <c r="A706" s="1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</row>
    <row r="707">
      <c r="A707" s="1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</row>
    <row r="708">
      <c r="A708" s="1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</row>
    <row r="709">
      <c r="A709" s="1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</row>
    <row r="710">
      <c r="A710" s="1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</row>
    <row r="711">
      <c r="A711" s="1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</row>
    <row r="712">
      <c r="A712" s="1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</row>
    <row r="713">
      <c r="A713" s="1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</row>
    <row r="714">
      <c r="A714" s="1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</row>
    <row r="715">
      <c r="A715" s="1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</row>
    <row r="716">
      <c r="A716" s="1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</row>
    <row r="717">
      <c r="A717" s="1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</row>
    <row r="718">
      <c r="A718" s="1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</row>
    <row r="719">
      <c r="A719" s="1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</row>
    <row r="720">
      <c r="A720" s="1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</row>
    <row r="721">
      <c r="A721" s="1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</row>
    <row r="722">
      <c r="A722" s="1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</row>
    <row r="723">
      <c r="A723" s="1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</row>
    <row r="724">
      <c r="A724" s="1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</row>
    <row r="725">
      <c r="A725" s="1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</row>
    <row r="726">
      <c r="A726" s="1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</row>
    <row r="727">
      <c r="A727" s="1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</row>
    <row r="728">
      <c r="A728" s="1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</row>
    <row r="729">
      <c r="A729" s="1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</row>
    <row r="730">
      <c r="A730" s="1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</row>
    <row r="731">
      <c r="A731" s="1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</row>
    <row r="732">
      <c r="A732" s="1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</row>
    <row r="733">
      <c r="A733" s="1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</row>
    <row r="734">
      <c r="A734" s="1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</row>
    <row r="735">
      <c r="A735" s="1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</row>
    <row r="736">
      <c r="A736" s="1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</row>
    <row r="737">
      <c r="A737" s="1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</row>
    <row r="738">
      <c r="A738" s="1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</row>
    <row r="739">
      <c r="A739" s="1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</row>
    <row r="740">
      <c r="A740" s="1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</row>
    <row r="741">
      <c r="A741" s="1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</row>
    <row r="742">
      <c r="A742" s="1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</row>
    <row r="743">
      <c r="A743" s="1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</row>
    <row r="744">
      <c r="A744" s="1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</row>
    <row r="745">
      <c r="A745" s="1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</row>
    <row r="746">
      <c r="A746" s="1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</row>
    <row r="747">
      <c r="A747" s="1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</row>
    <row r="748">
      <c r="A748" s="1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</row>
    <row r="749">
      <c r="A749" s="1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</row>
    <row r="750">
      <c r="A750" s="1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</row>
    <row r="751">
      <c r="A751" s="1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</row>
    <row r="752">
      <c r="A752" s="1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</row>
    <row r="753">
      <c r="A753" s="1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</row>
    <row r="754">
      <c r="A754" s="1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</row>
    <row r="755">
      <c r="A755" s="1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</row>
    <row r="756">
      <c r="A756" s="1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</row>
    <row r="757">
      <c r="A757" s="1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</row>
    <row r="758">
      <c r="A758" s="1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</row>
    <row r="759">
      <c r="A759" s="1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</row>
    <row r="760">
      <c r="A760" s="1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</row>
    <row r="761">
      <c r="A761" s="1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</row>
    <row r="762">
      <c r="A762" s="1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</row>
    <row r="763">
      <c r="A763" s="1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</row>
    <row r="764">
      <c r="A764" s="1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</row>
    <row r="765">
      <c r="A765" s="1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</row>
    <row r="766">
      <c r="A766" s="1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</row>
    <row r="767">
      <c r="A767" s="1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</row>
    <row r="768">
      <c r="A768" s="1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</row>
    <row r="769">
      <c r="A769" s="1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</row>
    <row r="770">
      <c r="A770" s="1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</row>
    <row r="771">
      <c r="A771" s="1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</row>
    <row r="772">
      <c r="A772" s="1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</row>
    <row r="773">
      <c r="A773" s="1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</row>
    <row r="774">
      <c r="A774" s="1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</row>
    <row r="775">
      <c r="A775" s="1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</row>
    <row r="776">
      <c r="A776" s="1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</row>
    <row r="777">
      <c r="A777" s="1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</row>
    <row r="778">
      <c r="A778" s="1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</row>
    <row r="779">
      <c r="A779" s="1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</row>
    <row r="780">
      <c r="A780" s="1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</row>
    <row r="781">
      <c r="A781" s="1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</row>
    <row r="782">
      <c r="A782" s="1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</row>
    <row r="783">
      <c r="A783" s="1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</row>
    <row r="784">
      <c r="A784" s="1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</row>
    <row r="785">
      <c r="A785" s="1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</row>
    <row r="786">
      <c r="A786" s="1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</row>
    <row r="787">
      <c r="A787" s="1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</row>
    <row r="788">
      <c r="A788" s="1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</row>
    <row r="789">
      <c r="A789" s="1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</row>
    <row r="790">
      <c r="A790" s="1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</row>
    <row r="791">
      <c r="A791" s="1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</row>
    <row r="792">
      <c r="A792" s="1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</row>
    <row r="793">
      <c r="A793" s="1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</row>
    <row r="794">
      <c r="A794" s="1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</row>
    <row r="795">
      <c r="A795" s="1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</row>
    <row r="796">
      <c r="A796" s="1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</row>
    <row r="797">
      <c r="A797" s="1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</row>
    <row r="798">
      <c r="A798" s="1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</row>
    <row r="799">
      <c r="A799" s="1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</row>
    <row r="800">
      <c r="A800" s="1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</row>
    <row r="801">
      <c r="A801" s="1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</row>
    <row r="802">
      <c r="A802" s="1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</row>
    <row r="803">
      <c r="A803" s="1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</row>
    <row r="804">
      <c r="A804" s="1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</row>
    <row r="805">
      <c r="A805" s="1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</row>
    <row r="806">
      <c r="A806" s="1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</row>
    <row r="807">
      <c r="A807" s="1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</row>
    <row r="808">
      <c r="A808" s="1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</row>
    <row r="809">
      <c r="A809" s="1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</row>
    <row r="810">
      <c r="A810" s="1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</row>
    <row r="811">
      <c r="A811" s="1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</row>
    <row r="812">
      <c r="A812" s="1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</row>
    <row r="813">
      <c r="A813" s="1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</row>
    <row r="814">
      <c r="A814" s="1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</row>
    <row r="815">
      <c r="A815" s="1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</row>
    <row r="816">
      <c r="A816" s="1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</row>
    <row r="817">
      <c r="A817" s="1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</row>
    <row r="818">
      <c r="A818" s="1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</row>
    <row r="819">
      <c r="A819" s="1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</row>
    <row r="820">
      <c r="A820" s="1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</row>
    <row r="821">
      <c r="A821" s="1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</row>
    <row r="822">
      <c r="A822" s="1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</row>
    <row r="823">
      <c r="A823" s="1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</row>
    <row r="824">
      <c r="A824" s="1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</row>
    <row r="825">
      <c r="A825" s="1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</row>
    <row r="826">
      <c r="A826" s="1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</row>
    <row r="827">
      <c r="A827" s="1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</row>
    <row r="828">
      <c r="A828" s="1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</row>
    <row r="829">
      <c r="A829" s="1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</row>
    <row r="830">
      <c r="A830" s="1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</row>
    <row r="831">
      <c r="A831" s="1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</row>
    <row r="832">
      <c r="A832" s="1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</row>
    <row r="833">
      <c r="A833" s="1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</row>
    <row r="834">
      <c r="A834" s="1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</row>
    <row r="835">
      <c r="A835" s="1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</row>
    <row r="836">
      <c r="A836" s="1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</row>
    <row r="837">
      <c r="A837" s="1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</row>
    <row r="838">
      <c r="A838" s="1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</row>
    <row r="839">
      <c r="A839" s="1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</row>
    <row r="840">
      <c r="A840" s="1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</row>
    <row r="841">
      <c r="A841" s="1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</row>
    <row r="842">
      <c r="A842" s="1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</row>
    <row r="843">
      <c r="A843" s="1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</row>
    <row r="844">
      <c r="A844" s="1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</row>
    <row r="845">
      <c r="A845" s="1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</row>
    <row r="846">
      <c r="A846" s="1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</row>
    <row r="847">
      <c r="A847" s="1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</row>
    <row r="848">
      <c r="A848" s="1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</row>
    <row r="849">
      <c r="A849" s="1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</row>
    <row r="850">
      <c r="A850" s="1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</row>
    <row r="851">
      <c r="A851" s="1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</row>
    <row r="852">
      <c r="A852" s="1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</row>
    <row r="853">
      <c r="A853" s="1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</row>
    <row r="854">
      <c r="A854" s="1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</row>
    <row r="855">
      <c r="A855" s="1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</row>
    <row r="856">
      <c r="A856" s="1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</row>
    <row r="857">
      <c r="A857" s="1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</row>
    <row r="858">
      <c r="A858" s="1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</row>
    <row r="859">
      <c r="A859" s="1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</row>
    <row r="860">
      <c r="A860" s="1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</row>
    <row r="861">
      <c r="A861" s="1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</row>
    <row r="862">
      <c r="A862" s="1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</row>
    <row r="863">
      <c r="A863" s="1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</row>
    <row r="864">
      <c r="A864" s="1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</row>
    <row r="865">
      <c r="A865" s="1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</row>
    <row r="866">
      <c r="A866" s="1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</row>
    <row r="867">
      <c r="A867" s="1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</row>
    <row r="868">
      <c r="A868" s="1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</row>
    <row r="869">
      <c r="A869" s="1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</row>
    <row r="870">
      <c r="A870" s="1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</row>
    <row r="871">
      <c r="A871" s="1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</row>
    <row r="872">
      <c r="A872" s="1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</row>
    <row r="873">
      <c r="A873" s="1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</row>
    <row r="874">
      <c r="A874" s="1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</row>
    <row r="875">
      <c r="A875" s="1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</row>
    <row r="876">
      <c r="A876" s="1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</row>
    <row r="877">
      <c r="A877" s="1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</row>
    <row r="878">
      <c r="A878" s="1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</row>
    <row r="879">
      <c r="A879" s="1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</row>
    <row r="880">
      <c r="A880" s="1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</row>
    <row r="881">
      <c r="A881" s="1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</row>
    <row r="882">
      <c r="A882" s="1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</row>
    <row r="883">
      <c r="A883" s="1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</row>
    <row r="884">
      <c r="A884" s="1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</row>
    <row r="885">
      <c r="A885" s="1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</row>
    <row r="886">
      <c r="A886" s="1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</row>
    <row r="887">
      <c r="A887" s="1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</row>
    <row r="888">
      <c r="A888" s="1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</row>
    <row r="889">
      <c r="A889" s="1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</row>
    <row r="890">
      <c r="A890" s="1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</row>
    <row r="891">
      <c r="A891" s="1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</row>
    <row r="892">
      <c r="A892" s="1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</row>
    <row r="893">
      <c r="A893" s="1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</row>
    <row r="894">
      <c r="A894" s="1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</row>
    <row r="895">
      <c r="A895" s="1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</row>
    <row r="896">
      <c r="A896" s="1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</row>
    <row r="897">
      <c r="A897" s="1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</row>
    <row r="898">
      <c r="A898" s="1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</row>
    <row r="899">
      <c r="A899" s="1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</row>
    <row r="900">
      <c r="A900" s="1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</row>
    <row r="901">
      <c r="A901" s="1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</row>
    <row r="902">
      <c r="A902" s="1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</row>
    <row r="903">
      <c r="A903" s="1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</row>
    <row r="904">
      <c r="A904" s="1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</row>
    <row r="905">
      <c r="A905" s="1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</row>
    <row r="906">
      <c r="A906" s="1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</row>
    <row r="907">
      <c r="A907" s="1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</row>
    <row r="908">
      <c r="A908" s="1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</row>
    <row r="909">
      <c r="A909" s="1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</row>
    <row r="910">
      <c r="A910" s="1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</row>
    <row r="911">
      <c r="A911" s="1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</row>
    <row r="912">
      <c r="A912" s="1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</row>
    <row r="913">
      <c r="A913" s="1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</row>
    <row r="914">
      <c r="A914" s="1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</row>
    <row r="915">
      <c r="A915" s="1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</row>
    <row r="916">
      <c r="A916" s="1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</row>
    <row r="917">
      <c r="A917" s="1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</row>
    <row r="918">
      <c r="A918" s="1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</row>
    <row r="919">
      <c r="A919" s="1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</row>
    <row r="920">
      <c r="A920" s="1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</row>
    <row r="921">
      <c r="A921" s="1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</row>
    <row r="922">
      <c r="A922" s="1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</row>
    <row r="923">
      <c r="A923" s="1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</row>
    <row r="924">
      <c r="A924" s="1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</row>
    <row r="925">
      <c r="A925" s="1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</row>
    <row r="926">
      <c r="A926" s="1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</row>
    <row r="927">
      <c r="A927" s="1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</row>
    <row r="928">
      <c r="A928" s="1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</row>
    <row r="929">
      <c r="A929" s="1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</row>
    <row r="930">
      <c r="A930" s="1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</row>
    <row r="931">
      <c r="A931" s="1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</row>
    <row r="932">
      <c r="A932" s="1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</row>
    <row r="933">
      <c r="A933" s="1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</row>
    <row r="934">
      <c r="A934" s="1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</row>
    <row r="935">
      <c r="A935" s="1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</row>
    <row r="936">
      <c r="A936" s="1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</row>
    <row r="937">
      <c r="A937" s="1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</row>
    <row r="938">
      <c r="A938" s="1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</row>
    <row r="939">
      <c r="A939" s="1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</row>
    <row r="940">
      <c r="A940" s="1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</row>
    <row r="941">
      <c r="A941" s="1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</row>
    <row r="942">
      <c r="A942" s="1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</row>
    <row r="943">
      <c r="A943" s="1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</row>
    <row r="944">
      <c r="A944" s="1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</row>
    <row r="945">
      <c r="A945" s="1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</row>
    <row r="946">
      <c r="A946" s="1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</row>
    <row r="947">
      <c r="A947" s="1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</row>
    <row r="948">
      <c r="A948" s="1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</row>
    <row r="949">
      <c r="A949" s="1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</row>
    <row r="950">
      <c r="A950" s="1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</row>
    <row r="951">
      <c r="A951" s="1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</row>
    <row r="952">
      <c r="A952" s="1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</row>
    <row r="953">
      <c r="A953" s="1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</row>
    <row r="954">
      <c r="A954" s="1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</row>
    <row r="955">
      <c r="A955" s="1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</row>
    <row r="956">
      <c r="A956" s="1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</row>
    <row r="957">
      <c r="A957" s="1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</row>
    <row r="958">
      <c r="A958" s="1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</row>
    <row r="959">
      <c r="A959" s="1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</row>
    <row r="960">
      <c r="A960" s="1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</row>
    <row r="961">
      <c r="A961" s="1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</row>
    <row r="962">
      <c r="A962" s="1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</row>
    <row r="963">
      <c r="A963" s="1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</row>
    <row r="964">
      <c r="A964" s="1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</row>
    <row r="965">
      <c r="A965" s="1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</row>
    <row r="966">
      <c r="A966" s="1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</row>
    <row r="967">
      <c r="A967" s="1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</row>
    <row r="968">
      <c r="A968" s="1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</row>
    <row r="969">
      <c r="A969" s="1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</row>
    <row r="970">
      <c r="A970" s="1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</row>
    <row r="971">
      <c r="A971" s="1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</row>
    <row r="972">
      <c r="A972" s="1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</row>
    <row r="973">
      <c r="A973" s="1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</row>
    <row r="974">
      <c r="A974" s="1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</row>
    <row r="975">
      <c r="A975" s="1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</row>
    <row r="976">
      <c r="A976" s="1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</row>
    <row r="977">
      <c r="A977" s="1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</row>
    <row r="978">
      <c r="A978" s="1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</row>
    <row r="979">
      <c r="A979" s="1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</row>
    <row r="980">
      <c r="A980" s="1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</row>
    <row r="981">
      <c r="A981" s="1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</row>
    <row r="982">
      <c r="A982" s="1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</row>
    <row r="983">
      <c r="A983" s="1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</row>
    <row r="984">
      <c r="A984" s="1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</row>
    <row r="985">
      <c r="A985" s="1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</row>
    <row r="986">
      <c r="A986" s="1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</row>
    <row r="987">
      <c r="A987" s="1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</row>
    <row r="988">
      <c r="A988" s="1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</row>
    <row r="989">
      <c r="A989" s="1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</row>
    <row r="990">
      <c r="A990" s="1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</row>
    <row r="991">
      <c r="A991" s="1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</row>
    <row r="992">
      <c r="A992" s="1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</row>
    <row r="993">
      <c r="A993" s="1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</row>
    <row r="994">
      <c r="A994" s="1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</row>
    <row r="995">
      <c r="A995" s="1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</row>
    <row r="996">
      <c r="A996" s="1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</row>
    <row r="997">
      <c r="A997" s="1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</row>
    <row r="998">
      <c r="A998" s="1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</row>
    <row r="999">
      <c r="A999" s="1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</row>
    <row r="1000">
      <c r="A1000" s="1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2" t="s">
        <v>69</v>
      </c>
      <c r="B1" s="8">
        <f>SUM('2023 Tourney Data Original Algo'!B177:BB177)</f>
        <v>1937.111316</v>
      </c>
    </row>
    <row r="2">
      <c r="A2" s="2" t="s">
        <v>84</v>
      </c>
      <c r="B2" s="8">
        <f>SUM('2023 Tourney Data Original Algo'!B209:BB209)</f>
        <v>1921.553749</v>
      </c>
    </row>
    <row r="3">
      <c r="A3" s="2" t="s">
        <v>80</v>
      </c>
      <c r="B3" s="8">
        <f>SUM('2023 Tourney Data Original Algo'!B200:BB200)</f>
        <v>1905.378614</v>
      </c>
    </row>
    <row r="4">
      <c r="A4" s="2" t="s">
        <v>53</v>
      </c>
      <c r="B4" s="8">
        <f>SUM('2023 Tourney Data Original Algo'!B143:BB143)</f>
        <v>1865.54049</v>
      </c>
    </row>
    <row r="5">
      <c r="A5" s="2" t="s">
        <v>94</v>
      </c>
      <c r="B5" s="8">
        <f>SUM('2023 Tourney Data Original Algo'!B160:BB160)</f>
        <v>1820.539817</v>
      </c>
    </row>
    <row r="6">
      <c r="A6" s="2" t="s">
        <v>93</v>
      </c>
      <c r="B6" s="8">
        <f>SUM('2023 Tourney Data Original Algo'!B158:BB158)</f>
        <v>1793.256252</v>
      </c>
    </row>
    <row r="7">
      <c r="A7" s="2" t="s">
        <v>63</v>
      </c>
      <c r="B7" s="8">
        <f>SUM('2023 Tourney Data Original Algo'!B165:BB165)</f>
        <v>1753.769082</v>
      </c>
    </row>
    <row r="8">
      <c r="A8" s="2" t="s">
        <v>77</v>
      </c>
      <c r="B8" s="8">
        <f>SUM('2023 Tourney Data Original Algo'!B194:BB194)</f>
        <v>1749.794507</v>
      </c>
    </row>
    <row r="9">
      <c r="A9" s="2" t="s">
        <v>64</v>
      </c>
      <c r="B9" s="8">
        <f>SUM('2023 Tourney Data Original Algo'!B167:BB167)</f>
        <v>1728.55361</v>
      </c>
    </row>
    <row r="10">
      <c r="A10" s="2" t="s">
        <v>82</v>
      </c>
      <c r="B10" s="8">
        <f>SUM('2023 Tourney Data Original Algo'!B205:BB205)</f>
        <v>1686.238681</v>
      </c>
    </row>
    <row r="11">
      <c r="A11" s="2" t="s">
        <v>76</v>
      </c>
      <c r="B11" s="8">
        <f>SUM('2023 Tourney Data Original Algo'!B192:BB192)</f>
        <v>1654.619112</v>
      </c>
    </row>
    <row r="12">
      <c r="A12" s="2" t="s">
        <v>74</v>
      </c>
      <c r="B12" s="8">
        <f>SUM('2023 Tourney Data Original Algo'!B188:BB188)</f>
        <v>1647.02109</v>
      </c>
    </row>
    <row r="13">
      <c r="A13" s="2" t="s">
        <v>62</v>
      </c>
      <c r="B13" s="8">
        <f>SUM('2023 Tourney Data Original Algo'!B164:BB164)</f>
        <v>1591.718291</v>
      </c>
    </row>
    <row r="14">
      <c r="A14" s="2" t="s">
        <v>57</v>
      </c>
      <c r="B14" s="8">
        <f>SUM('2023 Tourney Data Original Algo'!B152:BB152)</f>
        <v>1588.806374</v>
      </c>
    </row>
    <row r="15">
      <c r="A15" s="2" t="s">
        <v>72</v>
      </c>
      <c r="B15" s="8">
        <f>SUM('2023 Tourney Data Original Algo'!B183:BB183)</f>
        <v>1567.875119</v>
      </c>
    </row>
    <row r="16">
      <c r="A16" s="2" t="s">
        <v>68</v>
      </c>
      <c r="B16" s="8">
        <f>SUM('2023 Tourney Data Original Algo'!B175:BB175)</f>
        <v>1555.130353</v>
      </c>
    </row>
    <row r="17">
      <c r="A17" s="2" t="s">
        <v>71</v>
      </c>
      <c r="B17" s="8">
        <f>SUM('2023 Tourney Data Original Algo'!B181:BB181)</f>
        <v>1547.342337</v>
      </c>
    </row>
    <row r="18">
      <c r="A18" s="2" t="s">
        <v>65</v>
      </c>
      <c r="B18" s="8">
        <f>SUM('2023 Tourney Data Original Algo'!B169:BB169)</f>
        <v>1542.869601</v>
      </c>
    </row>
    <row r="19">
      <c r="A19" s="2" t="s">
        <v>96</v>
      </c>
      <c r="B19" s="8">
        <f>SUM('2023 Tourney Data Original Algo'!B166:BB166)</f>
        <v>1470.006661</v>
      </c>
    </row>
    <row r="20">
      <c r="A20" s="2" t="s">
        <v>81</v>
      </c>
      <c r="B20" s="8">
        <f>SUM('2023 Tourney Data Original Algo'!B202:BB202)</f>
        <v>1458.619501</v>
      </c>
    </row>
    <row r="21">
      <c r="A21" s="2" t="s">
        <v>55</v>
      </c>
      <c r="B21" s="8">
        <f>SUM('2023 Tourney Data Original Algo'!B148:BB148)</f>
        <v>1441.727504</v>
      </c>
    </row>
    <row r="22">
      <c r="A22" s="2" t="s">
        <v>79</v>
      </c>
      <c r="B22" s="8">
        <f>SUM('2023 Tourney Data Original Algo'!B198:BB198)</f>
        <v>1436.379135</v>
      </c>
    </row>
    <row r="23">
      <c r="A23" s="2" t="s">
        <v>111</v>
      </c>
      <c r="B23" s="8">
        <f>SUM('2023 Tourney Data Original Algo'!B197:BB197)</f>
        <v>1396.635561</v>
      </c>
    </row>
    <row r="24">
      <c r="A24" s="2" t="s">
        <v>66</v>
      </c>
      <c r="B24" s="8">
        <f>SUM('2023 Tourney Data Original Algo'!B171:BB171)</f>
        <v>1395.281149</v>
      </c>
    </row>
    <row r="25">
      <c r="A25" s="2" t="s">
        <v>113</v>
      </c>
      <c r="B25" s="8">
        <f>SUM('2023 Tourney Data Original Algo'!B201:BB201)</f>
        <v>1393.91935</v>
      </c>
    </row>
    <row r="26">
      <c r="A26" s="2" t="s">
        <v>78</v>
      </c>
      <c r="B26" s="8">
        <f>SUM('2023 Tourney Data Original Algo'!B196:BB196)</f>
        <v>1391.476439</v>
      </c>
    </row>
    <row r="27">
      <c r="A27" s="2" t="s">
        <v>90</v>
      </c>
      <c r="B27" s="8">
        <f>SUM('2023 Tourney Data Original Algo'!B153:BB153)</f>
        <v>1383.152657</v>
      </c>
    </row>
    <row r="28">
      <c r="A28" s="2" t="s">
        <v>89</v>
      </c>
      <c r="B28" s="8">
        <f>SUM('2023 Tourney Data Original Algo'!B150:BB150)</f>
        <v>1380.529781</v>
      </c>
    </row>
    <row r="29">
      <c r="A29" s="2" t="s">
        <v>98</v>
      </c>
      <c r="B29" s="8">
        <f>SUM('2023 Tourney Data Original Algo'!B170:BB170)</f>
        <v>1376.736688</v>
      </c>
    </row>
    <row r="30">
      <c r="A30" s="2" t="s">
        <v>67</v>
      </c>
      <c r="B30" s="8">
        <f>SUM('2023 Tourney Data Original Algo'!B173:BB173)</f>
        <v>1370.365673</v>
      </c>
    </row>
    <row r="31">
      <c r="A31" s="2" t="s">
        <v>95</v>
      </c>
      <c r="B31" s="8">
        <f>SUM('2023 Tourney Data Original Algo'!B163:BB163)</f>
        <v>1358.240974</v>
      </c>
    </row>
    <row r="32">
      <c r="A32" s="2" t="s">
        <v>92</v>
      </c>
      <c r="B32" s="8">
        <f>SUM('2023 Tourney Data Original Algo'!B157:BB157)</f>
        <v>1355.033162</v>
      </c>
    </row>
    <row r="33">
      <c r="A33" s="2" t="s">
        <v>58</v>
      </c>
      <c r="B33" s="8">
        <f>SUM('2023 Tourney Data Original Algo'!B154:BB154)</f>
        <v>1347.863531</v>
      </c>
    </row>
    <row r="34">
      <c r="A34" s="2" t="s">
        <v>70</v>
      </c>
      <c r="B34" s="8">
        <f>SUM('2023 Tourney Data Original Algo'!B180:BB180)</f>
        <v>1346.474126</v>
      </c>
    </row>
    <row r="35">
      <c r="A35" s="2" t="s">
        <v>88</v>
      </c>
      <c r="B35" s="8">
        <f>SUM('2023 Tourney Data Original Algo'!B149:BB149)</f>
        <v>1342.971403</v>
      </c>
    </row>
    <row r="36">
      <c r="A36" s="2" t="s">
        <v>104</v>
      </c>
      <c r="B36" s="8">
        <f>SUM('2023 Tourney Data Original Algo'!B182:BB182)</f>
        <v>1326.947497</v>
      </c>
    </row>
    <row r="37">
      <c r="A37" s="2" t="s">
        <v>100</v>
      </c>
      <c r="B37" s="8">
        <f>SUM('2023 Tourney Data Original Algo'!B174:BB174)</f>
        <v>1314.625786</v>
      </c>
    </row>
    <row r="38">
      <c r="A38" s="2" t="s">
        <v>103</v>
      </c>
      <c r="B38" s="8">
        <f>SUM('2023 Tourney Data Original Algo'!B179:BB179)</f>
        <v>1302.933439</v>
      </c>
    </row>
    <row r="39">
      <c r="A39" s="2" t="s">
        <v>54</v>
      </c>
      <c r="B39" s="8">
        <f>SUM('2023 Tourney Data Original Algo'!B146:BB146)</f>
        <v>1271.027482</v>
      </c>
    </row>
    <row r="40">
      <c r="A40" s="2" t="s">
        <v>108</v>
      </c>
      <c r="B40" s="8">
        <f>SUM('2023 Tourney Data Original Algo'!B190:BB190)</f>
        <v>1263.637605</v>
      </c>
    </row>
    <row r="41">
      <c r="A41" s="2" t="s">
        <v>97</v>
      </c>
      <c r="B41" s="8">
        <f>SUM('2023 Tourney Data Original Algo'!B168:BB168)</f>
        <v>1262.747304</v>
      </c>
    </row>
    <row r="42">
      <c r="A42" s="2" t="s">
        <v>120</v>
      </c>
      <c r="B42" s="8">
        <f>SUM('2023 Tourney Data Original Algo'!B186:BB186)</f>
        <v>1219.993339</v>
      </c>
    </row>
    <row r="43">
      <c r="A43" s="2" t="s">
        <v>59</v>
      </c>
      <c r="B43" s="8">
        <f>SUM('2023 Tourney Data Original Algo'!B156:BB156)</f>
        <v>1206.319929</v>
      </c>
    </row>
    <row r="44">
      <c r="A44" s="2" t="s">
        <v>115</v>
      </c>
      <c r="B44" s="8">
        <f>SUM('2023 Tourney Data Original Algo'!B208:BB208)</f>
        <v>1204.363316</v>
      </c>
    </row>
    <row r="45">
      <c r="A45" s="2" t="s">
        <v>56</v>
      </c>
      <c r="B45" s="8">
        <f>SUM('2023 Tourney Data Original Algo'!B151:BB151)</f>
        <v>1199.846732</v>
      </c>
    </row>
    <row r="46">
      <c r="A46" s="2" t="s">
        <v>105</v>
      </c>
      <c r="B46" s="8">
        <f>SUM('2023 Tourney Data Original Algo'!B184:BB184)</f>
        <v>1196.92043</v>
      </c>
    </row>
    <row r="47">
      <c r="A47" s="2" t="s">
        <v>73</v>
      </c>
      <c r="B47" s="8">
        <f>SUM('2023 Tourney Data Original Algo'!B187:BB187)</f>
        <v>1196.224904</v>
      </c>
    </row>
    <row r="48">
      <c r="A48" s="2" t="s">
        <v>109</v>
      </c>
      <c r="B48" s="8">
        <f>SUM('2023 Tourney Data Original Algo'!B193:BB193)</f>
        <v>1193.733332</v>
      </c>
    </row>
    <row r="49">
      <c r="A49" s="2" t="s">
        <v>114</v>
      </c>
      <c r="B49" s="8">
        <f>SUM('2023 Tourney Data Original Algo'!B206:BB206)</f>
        <v>1191.663107</v>
      </c>
    </row>
    <row r="50">
      <c r="A50" s="2" t="s">
        <v>86</v>
      </c>
      <c r="B50" s="8">
        <f>SUM('2023 Tourney Data Original Algo'!B203:BB203)</f>
        <v>1164.307669</v>
      </c>
    </row>
    <row r="51">
      <c r="A51" s="2" t="s">
        <v>91</v>
      </c>
      <c r="B51" s="8">
        <f>SUM('2023 Tourney Data Original Algo'!B155:BB155)</f>
        <v>1159.397</v>
      </c>
    </row>
    <row r="52">
      <c r="A52" s="2" t="s">
        <v>112</v>
      </c>
      <c r="B52" s="8">
        <f>SUM('2023 Tourney Data Original Algo'!B199:BB199)</f>
        <v>1155.322595</v>
      </c>
    </row>
    <row r="53">
      <c r="A53" s="2" t="s">
        <v>75</v>
      </c>
      <c r="B53" s="8">
        <f>SUM('2023 Tourney Data Original Algo'!B191:BB191)</f>
        <v>1131.14841</v>
      </c>
    </row>
    <row r="54">
      <c r="A54" s="2" t="s">
        <v>106</v>
      </c>
      <c r="B54" s="8">
        <f>SUM('2023 Tourney Data Original Algo'!B185:BB185)</f>
        <v>1123.980927</v>
      </c>
    </row>
    <row r="55">
      <c r="A55" s="2" t="s">
        <v>83</v>
      </c>
      <c r="B55" s="8">
        <f>SUM('2023 Tourney Data Original Algo'!B207:BB207)</f>
        <v>1108.716429</v>
      </c>
    </row>
    <row r="56">
      <c r="A56" s="2" t="s">
        <v>87</v>
      </c>
      <c r="B56" s="8">
        <f>SUM('2023 Tourney Data Original Algo'!B147:BB147)</f>
        <v>1093.61574</v>
      </c>
    </row>
    <row r="57">
      <c r="A57" s="2" t="s">
        <v>60</v>
      </c>
      <c r="B57" s="8">
        <f>SUM('2023 Tourney Data Original Algo'!B159:BB159)</f>
        <v>1002.311076</v>
      </c>
    </row>
    <row r="58">
      <c r="A58" s="2" t="s">
        <v>116</v>
      </c>
      <c r="B58" s="8">
        <f>SUM('2023 Tourney Data Original Algo'!B210:BB210)</f>
        <v>1000.608518</v>
      </c>
    </row>
    <row r="59">
      <c r="A59" s="2" t="s">
        <v>99</v>
      </c>
      <c r="B59" s="8">
        <f>SUM('2023 Tourney Data Original Algo'!B172:BB172)</f>
        <v>938.1028594</v>
      </c>
    </row>
    <row r="60">
      <c r="A60" s="2" t="s">
        <v>85</v>
      </c>
      <c r="B60" s="8">
        <f>SUM('2023 Tourney Data Original Algo'!B144:BB144)</f>
        <v>922.3819701</v>
      </c>
    </row>
    <row r="61">
      <c r="A61" s="2" t="s">
        <v>101</v>
      </c>
      <c r="B61" s="8">
        <f>SUM('2023 Tourney Data Original Algo'!B176:BB176)</f>
        <v>914.9391008</v>
      </c>
    </row>
    <row r="62">
      <c r="A62" s="2" t="s">
        <v>119</v>
      </c>
      <c r="B62" s="8">
        <f>SUM('2023 Tourney Data Original Algo'!B204:BB204)</f>
        <v>892.4767709</v>
      </c>
    </row>
    <row r="63">
      <c r="A63" s="2" t="s">
        <v>107</v>
      </c>
      <c r="B63" s="8">
        <f>SUM('2023 Tourney Data Original Algo'!B189:BB189)</f>
        <v>869.7332724</v>
      </c>
    </row>
    <row r="64">
      <c r="A64" s="2" t="s">
        <v>110</v>
      </c>
      <c r="B64" s="8">
        <f>SUM('2023 Tourney Data Original Algo'!B195:BB195)</f>
        <v>816.0096762</v>
      </c>
    </row>
    <row r="65">
      <c r="A65" s="2" t="s">
        <v>61</v>
      </c>
      <c r="B65" s="8">
        <f>SUM('2023 Tourney Data Original Algo'!B162:BB162)</f>
        <v>743.5852859</v>
      </c>
    </row>
    <row r="66">
      <c r="A66" s="2" t="s">
        <v>102</v>
      </c>
      <c r="B66" s="8">
        <f>SUM('2023 Tourney Data Original Algo'!B178:BB178)</f>
        <v>715.2430672</v>
      </c>
    </row>
    <row r="67">
      <c r="A67" s="2" t="s">
        <v>118</v>
      </c>
      <c r="B67" s="8">
        <f>SUM('2023 Tourney Data Original Algo'!B161:BB161)</f>
        <v>566.6937552</v>
      </c>
    </row>
    <row r="68">
      <c r="A68" s="2" t="s">
        <v>117</v>
      </c>
      <c r="B68" s="8">
        <f>SUM('2023 Tourney Data Original Algo'!B145:BB145)</f>
        <v>450.9478366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2" t="s">
        <v>211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16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50</v>
      </c>
      <c r="BA1" s="2" t="s">
        <v>51</v>
      </c>
      <c r="BB1" s="2" t="s">
        <v>52</v>
      </c>
    </row>
    <row r="2">
      <c r="A2" s="2" t="s">
        <v>80</v>
      </c>
      <c r="B2" s="5">
        <v>1.0</v>
      </c>
      <c r="C2" s="5">
        <v>31.0</v>
      </c>
      <c r="D2" s="5">
        <v>18.0</v>
      </c>
      <c r="E2" s="5">
        <v>24.72</v>
      </c>
      <c r="F2" s="5">
        <v>7.66</v>
      </c>
      <c r="G2" s="5">
        <v>123.0</v>
      </c>
      <c r="H2" s="5">
        <v>7.0</v>
      </c>
      <c r="I2" s="5">
        <v>0.0</v>
      </c>
      <c r="J2" s="5">
        <v>29.1</v>
      </c>
      <c r="K2" s="5">
        <v>58.6</v>
      </c>
      <c r="L2" s="5">
        <v>0.496</v>
      </c>
      <c r="M2" s="5">
        <v>20.3</v>
      </c>
      <c r="N2" s="5">
        <v>34.7</v>
      </c>
      <c r="O2" s="5">
        <v>0.585</v>
      </c>
      <c r="P2" s="5">
        <v>8.8</v>
      </c>
      <c r="Q2" s="5">
        <v>0.367</v>
      </c>
      <c r="R2" s="5">
        <v>0.742</v>
      </c>
      <c r="S2" s="5">
        <v>11.6</v>
      </c>
      <c r="T2" s="5">
        <v>26.9</v>
      </c>
      <c r="U2" s="5">
        <v>38.5</v>
      </c>
      <c r="V2" s="5">
        <v>18.5</v>
      </c>
      <c r="W2" s="5">
        <v>6.2</v>
      </c>
      <c r="X2" s="5">
        <v>5.4</v>
      </c>
      <c r="Y2" s="5">
        <v>81.5</v>
      </c>
      <c r="Z2" s="5">
        <v>56.7</v>
      </c>
      <c r="AA2" s="5">
        <v>37.9</v>
      </c>
      <c r="AB2" s="5">
        <v>18.8</v>
      </c>
      <c r="AC2" s="5">
        <v>0.722</v>
      </c>
      <c r="AD2" s="5">
        <v>9.8</v>
      </c>
      <c r="AE2" s="5">
        <v>2.9</v>
      </c>
      <c r="AF2" s="5">
        <v>3.0</v>
      </c>
      <c r="AG2" s="5">
        <v>2.0</v>
      </c>
      <c r="AH2" s="5">
        <v>97.3</v>
      </c>
      <c r="AI2" s="5">
        <v>24.0</v>
      </c>
      <c r="AJ2" s="5">
        <v>14.5</v>
      </c>
      <c r="AK2" s="5">
        <v>19.5</v>
      </c>
      <c r="AL2" s="5">
        <v>9.9</v>
      </c>
      <c r="AM2" s="5">
        <v>16.2</v>
      </c>
      <c r="AN2" s="5">
        <v>22.6</v>
      </c>
      <c r="AO2" s="5">
        <v>0.398</v>
      </c>
      <c r="AP2" s="5">
        <v>16.6</v>
      </c>
      <c r="AQ2" s="5">
        <v>0.437</v>
      </c>
      <c r="AR2" s="5">
        <v>6.0</v>
      </c>
      <c r="AS2" s="5">
        <v>0.319</v>
      </c>
      <c r="AT2" s="5">
        <v>13.3</v>
      </c>
      <c r="AU2" s="5">
        <v>18.4</v>
      </c>
      <c r="AV2" s="5">
        <v>20.2</v>
      </c>
      <c r="AW2" s="5">
        <v>30.1</v>
      </c>
      <c r="AX2" s="5">
        <v>10.4</v>
      </c>
      <c r="AY2" s="5">
        <v>5.5</v>
      </c>
      <c r="AZ2" s="5">
        <v>10.7</v>
      </c>
      <c r="BA2" s="5">
        <v>16.9</v>
      </c>
      <c r="BB2" s="5">
        <v>64.4</v>
      </c>
    </row>
    <row r="3">
      <c r="A3" s="2" t="s">
        <v>213</v>
      </c>
      <c r="B3" s="5">
        <v>0.0</v>
      </c>
      <c r="C3" s="5">
        <v>22.0</v>
      </c>
      <c r="D3" s="5">
        <v>11.0</v>
      </c>
      <c r="E3" s="5">
        <v>-4.5</v>
      </c>
      <c r="F3" s="5">
        <v>-3.86</v>
      </c>
      <c r="G3" s="5">
        <v>114.5</v>
      </c>
      <c r="H3" s="5">
        <v>0.0</v>
      </c>
      <c r="I3" s="5">
        <v>0.0</v>
      </c>
      <c r="J3" s="5">
        <v>27.4</v>
      </c>
      <c r="K3" s="5">
        <v>58.8</v>
      </c>
      <c r="L3" s="5">
        <v>0.467</v>
      </c>
      <c r="M3" s="5">
        <v>18.3</v>
      </c>
      <c r="N3" s="5">
        <v>34.1</v>
      </c>
      <c r="O3" s="5">
        <v>0.537</v>
      </c>
      <c r="P3" s="5">
        <v>9.1</v>
      </c>
      <c r="Q3" s="5">
        <v>0.37</v>
      </c>
      <c r="R3" s="5">
        <v>0.766</v>
      </c>
      <c r="S3" s="5">
        <v>9.7</v>
      </c>
      <c r="T3" s="5">
        <v>25.2</v>
      </c>
      <c r="U3" s="5">
        <v>34.9</v>
      </c>
      <c r="V3" s="5">
        <v>13.5</v>
      </c>
      <c r="W3" s="5">
        <v>5.3</v>
      </c>
      <c r="X3" s="5">
        <v>3.1</v>
      </c>
      <c r="Y3" s="5">
        <v>77.5</v>
      </c>
      <c r="Z3" s="5">
        <v>61.7</v>
      </c>
      <c r="AA3" s="5">
        <v>38.2</v>
      </c>
      <c r="AB3" s="5">
        <v>23.5</v>
      </c>
      <c r="AC3" s="5">
        <v>0.713</v>
      </c>
      <c r="AD3" s="5">
        <v>11.1</v>
      </c>
      <c r="AE3" s="5">
        <v>2.6</v>
      </c>
      <c r="AF3" s="5">
        <v>12.0</v>
      </c>
      <c r="AG3" s="5">
        <v>5.0</v>
      </c>
      <c r="AH3" s="5">
        <v>107.6</v>
      </c>
      <c r="AI3" s="5">
        <v>24.6</v>
      </c>
      <c r="AJ3" s="5">
        <v>13.5</v>
      </c>
      <c r="AK3" s="5">
        <v>17.6</v>
      </c>
      <c r="AL3" s="5">
        <v>10.4</v>
      </c>
      <c r="AM3" s="5">
        <v>14.8</v>
      </c>
      <c r="AN3" s="5">
        <v>27.1</v>
      </c>
      <c r="AO3" s="5">
        <v>0.439</v>
      </c>
      <c r="AP3" s="5">
        <v>19.2</v>
      </c>
      <c r="AQ3" s="5">
        <v>0.503</v>
      </c>
      <c r="AR3" s="5">
        <v>7.9</v>
      </c>
      <c r="AS3" s="5">
        <v>0.334</v>
      </c>
      <c r="AT3" s="5">
        <v>10.8</v>
      </c>
      <c r="AU3" s="5">
        <v>15.2</v>
      </c>
      <c r="AV3" s="5">
        <v>23.3</v>
      </c>
      <c r="AW3" s="5">
        <v>34.4</v>
      </c>
      <c r="AX3" s="5">
        <v>13.6</v>
      </c>
      <c r="AY3" s="5">
        <v>5.9</v>
      </c>
      <c r="AZ3" s="5">
        <v>9.6</v>
      </c>
      <c r="BA3" s="5">
        <v>16.5</v>
      </c>
      <c r="BB3" s="5">
        <v>72.8</v>
      </c>
    </row>
    <row r="4">
      <c r="A4" s="2" t="s">
        <v>62</v>
      </c>
      <c r="B4" s="5">
        <v>0.0</v>
      </c>
      <c r="C4" s="5">
        <v>25.0</v>
      </c>
      <c r="D4" s="5">
        <v>14.0</v>
      </c>
      <c r="E4" s="5">
        <v>13.89</v>
      </c>
      <c r="F4" s="5">
        <v>4.62</v>
      </c>
      <c r="G4" s="5">
        <v>117.2</v>
      </c>
      <c r="H4" s="5">
        <v>0.0</v>
      </c>
      <c r="I4" s="5">
        <v>0.0</v>
      </c>
      <c r="J4" s="5">
        <v>29.4</v>
      </c>
      <c r="K4" s="5">
        <v>61.1</v>
      </c>
      <c r="L4" s="5">
        <v>0.481</v>
      </c>
      <c r="M4" s="5">
        <v>20.9</v>
      </c>
      <c r="N4" s="5">
        <v>37.4</v>
      </c>
      <c r="O4" s="5">
        <v>0.56</v>
      </c>
      <c r="P4" s="5">
        <v>8.5</v>
      </c>
      <c r="Q4" s="5">
        <v>0.356</v>
      </c>
      <c r="R4" s="5">
        <v>0.718</v>
      </c>
      <c r="S4" s="5">
        <v>11.7</v>
      </c>
      <c r="T4" s="5">
        <v>26.3</v>
      </c>
      <c r="U4" s="5">
        <v>38.1</v>
      </c>
      <c r="V4" s="5">
        <v>15.0</v>
      </c>
      <c r="W4" s="5">
        <v>7.1</v>
      </c>
      <c r="X4" s="5">
        <v>3.0</v>
      </c>
      <c r="Y4" s="5">
        <v>82.5</v>
      </c>
      <c r="Z4" s="5">
        <v>61.4</v>
      </c>
      <c r="AA4" s="5">
        <v>39.2</v>
      </c>
      <c r="AB4" s="5">
        <v>22.2</v>
      </c>
      <c r="AC4" s="5">
        <v>0.727</v>
      </c>
      <c r="AD4" s="5">
        <v>10.8</v>
      </c>
      <c r="AE4" s="5">
        <v>2.5</v>
      </c>
      <c r="AF4" s="5">
        <v>8.0</v>
      </c>
      <c r="AG4" s="5">
        <v>4.0</v>
      </c>
      <c r="AH4" s="5">
        <v>104.1</v>
      </c>
      <c r="AI4" s="5">
        <v>23.7</v>
      </c>
      <c r="AJ4" s="5">
        <v>15.3</v>
      </c>
      <c r="AK4" s="5">
        <v>21.3</v>
      </c>
      <c r="AL4" s="5">
        <v>11.1</v>
      </c>
      <c r="AM4" s="5">
        <v>16.0</v>
      </c>
      <c r="AN4" s="5">
        <v>26.8</v>
      </c>
      <c r="AO4" s="5">
        <v>0.436</v>
      </c>
      <c r="AP4" s="5">
        <v>19.3</v>
      </c>
      <c r="AQ4" s="5">
        <v>0.491</v>
      </c>
      <c r="AR4" s="5">
        <v>7.5</v>
      </c>
      <c r="AS4" s="5">
        <v>0.337</v>
      </c>
      <c r="AT4" s="5">
        <v>12.3</v>
      </c>
      <c r="AU4" s="5">
        <v>16.9</v>
      </c>
      <c r="AV4" s="5">
        <v>23.1</v>
      </c>
      <c r="AW4" s="5">
        <v>33.9</v>
      </c>
      <c r="AX4" s="5">
        <v>10.2</v>
      </c>
      <c r="AY4" s="5">
        <v>5.8</v>
      </c>
      <c r="AZ4" s="5">
        <v>11.6</v>
      </c>
      <c r="BA4" s="5">
        <v>18.1</v>
      </c>
      <c r="BB4" s="5">
        <v>73.3</v>
      </c>
    </row>
    <row r="5">
      <c r="A5" s="2" t="s">
        <v>83</v>
      </c>
      <c r="B5" s="5">
        <v>1.0</v>
      </c>
      <c r="C5" s="5">
        <v>21.0</v>
      </c>
      <c r="D5" s="5">
        <v>12.0</v>
      </c>
      <c r="E5" s="5">
        <v>12.75</v>
      </c>
      <c r="F5" s="5">
        <v>8.06</v>
      </c>
      <c r="G5" s="5">
        <v>112.2</v>
      </c>
      <c r="H5" s="5">
        <v>0.0</v>
      </c>
      <c r="I5" s="5">
        <v>0.0</v>
      </c>
      <c r="J5" s="5">
        <v>26.3</v>
      </c>
      <c r="K5" s="5">
        <v>57.3</v>
      </c>
      <c r="L5" s="5">
        <v>0.459</v>
      </c>
      <c r="M5" s="5">
        <v>18.0</v>
      </c>
      <c r="N5" s="5">
        <v>36.2</v>
      </c>
      <c r="O5" s="5">
        <v>0.497</v>
      </c>
      <c r="P5" s="5">
        <v>8.3</v>
      </c>
      <c r="Q5" s="5">
        <v>0.394</v>
      </c>
      <c r="R5" s="5">
        <v>0.748</v>
      </c>
      <c r="S5" s="5">
        <v>8.4</v>
      </c>
      <c r="T5" s="5">
        <v>22.8</v>
      </c>
      <c r="U5" s="5">
        <v>31.2</v>
      </c>
      <c r="V5" s="5">
        <v>15.7</v>
      </c>
      <c r="W5" s="5">
        <v>6.9</v>
      </c>
      <c r="X5" s="5">
        <v>3.3</v>
      </c>
      <c r="Y5" s="5">
        <v>73.7</v>
      </c>
      <c r="Z5" s="5">
        <v>52.4</v>
      </c>
      <c r="AA5" s="5">
        <v>33.1</v>
      </c>
      <c r="AB5" s="5">
        <v>19.3</v>
      </c>
      <c r="AC5" s="5">
        <v>0.72</v>
      </c>
      <c r="AD5" s="5">
        <v>8.9</v>
      </c>
      <c r="AE5" s="5">
        <v>3.7</v>
      </c>
      <c r="AF5" s="5">
        <v>11.0</v>
      </c>
      <c r="AG5" s="5">
        <v>8.0</v>
      </c>
      <c r="AH5" s="5">
        <v>105.1</v>
      </c>
      <c r="AI5" s="5">
        <v>21.1</v>
      </c>
      <c r="AJ5" s="5">
        <v>12.8</v>
      </c>
      <c r="AK5" s="5">
        <v>17.1</v>
      </c>
      <c r="AL5" s="5">
        <v>8.8</v>
      </c>
      <c r="AM5" s="5">
        <v>17.8</v>
      </c>
      <c r="AN5" s="5">
        <v>23.6</v>
      </c>
      <c r="AO5" s="5">
        <v>0.45</v>
      </c>
      <c r="AP5" s="5">
        <v>16.7</v>
      </c>
      <c r="AQ5" s="5">
        <v>0.504</v>
      </c>
      <c r="AR5" s="5">
        <v>6.9</v>
      </c>
      <c r="AS5" s="5">
        <v>0.359</v>
      </c>
      <c r="AT5" s="5">
        <v>14.9</v>
      </c>
      <c r="AU5" s="5">
        <v>20.7</v>
      </c>
      <c r="AV5" s="5">
        <v>24.4</v>
      </c>
      <c r="AW5" s="5">
        <v>33.3</v>
      </c>
      <c r="AX5" s="5">
        <v>14.0</v>
      </c>
      <c r="AY5" s="5">
        <v>4.8</v>
      </c>
      <c r="AZ5" s="5">
        <v>12.3</v>
      </c>
      <c r="BA5" s="5">
        <v>16.8</v>
      </c>
      <c r="BB5" s="5">
        <v>69.0</v>
      </c>
    </row>
    <row r="6">
      <c r="A6" s="2" t="s">
        <v>214</v>
      </c>
      <c r="B6" s="5">
        <v>0.0</v>
      </c>
      <c r="C6" s="5">
        <v>24.0</v>
      </c>
      <c r="D6" s="5">
        <v>11.0</v>
      </c>
      <c r="E6" s="5">
        <v>15.31</v>
      </c>
      <c r="F6" s="5">
        <v>8.47</v>
      </c>
      <c r="G6" s="5">
        <v>109.0</v>
      </c>
      <c r="H6" s="5">
        <v>1.0</v>
      </c>
      <c r="I6" s="5">
        <v>0.0</v>
      </c>
      <c r="J6" s="5">
        <v>25.9</v>
      </c>
      <c r="K6" s="5">
        <v>58.8</v>
      </c>
      <c r="L6" s="5">
        <v>0.44</v>
      </c>
      <c r="M6" s="5">
        <v>18.9</v>
      </c>
      <c r="N6" s="5">
        <v>36.6</v>
      </c>
      <c r="O6" s="5">
        <v>0.518</v>
      </c>
      <c r="P6" s="5">
        <v>6.9</v>
      </c>
      <c r="Q6" s="5">
        <v>0.313</v>
      </c>
      <c r="R6" s="5">
        <v>0.733</v>
      </c>
      <c r="S6" s="5">
        <v>11.7</v>
      </c>
      <c r="T6" s="5">
        <v>26.4</v>
      </c>
      <c r="U6" s="5">
        <v>38.1</v>
      </c>
      <c r="V6" s="5">
        <v>13.1</v>
      </c>
      <c r="W6" s="5">
        <v>7.3</v>
      </c>
      <c r="X6" s="5">
        <v>4.0</v>
      </c>
      <c r="Y6" s="5">
        <v>74.6</v>
      </c>
      <c r="Z6" s="5">
        <v>57.2</v>
      </c>
      <c r="AA6" s="5">
        <v>33.6</v>
      </c>
      <c r="AB6" s="5">
        <v>23.6</v>
      </c>
      <c r="AC6" s="5">
        <v>0.708</v>
      </c>
      <c r="AD6" s="5">
        <v>9.9</v>
      </c>
      <c r="AE6" s="5">
        <v>3.2</v>
      </c>
      <c r="AF6" s="5">
        <v>10.0</v>
      </c>
      <c r="AG6" s="5">
        <v>7.0</v>
      </c>
      <c r="AH6" s="5">
        <v>97.2</v>
      </c>
      <c r="AI6" s="5">
        <v>22.2</v>
      </c>
      <c r="AJ6" s="5">
        <v>15.9</v>
      </c>
      <c r="AK6" s="5">
        <v>21.7</v>
      </c>
      <c r="AL6" s="5">
        <v>11.1</v>
      </c>
      <c r="AM6" s="5">
        <v>17.5</v>
      </c>
      <c r="AN6" s="5">
        <v>23.1</v>
      </c>
      <c r="AO6" s="5">
        <v>0.405</v>
      </c>
      <c r="AP6" s="5">
        <v>15.9</v>
      </c>
      <c r="AQ6" s="5">
        <v>0.474</v>
      </c>
      <c r="AR6" s="5">
        <v>7.2</v>
      </c>
      <c r="AS6" s="5">
        <v>0.305</v>
      </c>
      <c r="AT6" s="5">
        <v>13.1</v>
      </c>
      <c r="AU6" s="5">
        <v>18.4</v>
      </c>
      <c r="AV6" s="5">
        <v>23.5</v>
      </c>
      <c r="AW6" s="5">
        <v>33.4</v>
      </c>
      <c r="AX6" s="5">
        <v>11.4</v>
      </c>
      <c r="AY6" s="5">
        <v>5.9</v>
      </c>
      <c r="AZ6" s="5">
        <v>12.4</v>
      </c>
      <c r="BA6" s="5">
        <v>18.8</v>
      </c>
      <c r="BB6" s="5">
        <v>66.6</v>
      </c>
    </row>
    <row r="7">
      <c r="A7" s="2" t="s">
        <v>215</v>
      </c>
      <c r="B7" s="5">
        <v>0.0</v>
      </c>
      <c r="C7" s="5">
        <v>23.0</v>
      </c>
      <c r="D7" s="5">
        <v>12.0</v>
      </c>
      <c r="E7" s="5">
        <v>4.91</v>
      </c>
      <c r="F7" s="5">
        <v>3.78</v>
      </c>
      <c r="G7" s="5">
        <v>111.3</v>
      </c>
      <c r="H7" s="5">
        <v>0.0</v>
      </c>
      <c r="I7" s="5">
        <v>0.0</v>
      </c>
      <c r="J7" s="5">
        <v>26.8</v>
      </c>
      <c r="K7" s="5">
        <v>59.7</v>
      </c>
      <c r="L7" s="5">
        <v>0.45</v>
      </c>
      <c r="M7" s="5">
        <v>20.8</v>
      </c>
      <c r="N7" s="5">
        <v>40.9</v>
      </c>
      <c r="O7" s="5">
        <v>0.508</v>
      </c>
      <c r="P7" s="5">
        <v>6.1</v>
      </c>
      <c r="Q7" s="5">
        <v>0.323</v>
      </c>
      <c r="R7" s="5">
        <v>0.747</v>
      </c>
      <c r="S7" s="5">
        <v>13.0</v>
      </c>
      <c r="T7" s="5">
        <v>25.2</v>
      </c>
      <c r="U7" s="5">
        <v>38.2</v>
      </c>
      <c r="V7" s="5">
        <v>13.5</v>
      </c>
      <c r="W7" s="5">
        <v>6.5</v>
      </c>
      <c r="X7" s="5">
        <v>4.6</v>
      </c>
      <c r="Y7" s="5">
        <v>77.6</v>
      </c>
      <c r="Z7" s="5">
        <v>60.8</v>
      </c>
      <c r="AA7" s="5">
        <v>38.4</v>
      </c>
      <c r="AB7" s="5">
        <v>22.4</v>
      </c>
      <c r="AC7" s="5">
        <v>0.717</v>
      </c>
      <c r="AD7" s="5">
        <v>11.3</v>
      </c>
      <c r="AE7" s="5">
        <v>4.1</v>
      </c>
      <c r="AF7" s="5">
        <v>11.0</v>
      </c>
      <c r="AG7" s="5">
        <v>6.0</v>
      </c>
      <c r="AH7" s="5">
        <v>108.2</v>
      </c>
      <c r="AI7" s="5">
        <v>18.8</v>
      </c>
      <c r="AJ7" s="5">
        <v>17.8</v>
      </c>
      <c r="AK7" s="5">
        <v>23.9</v>
      </c>
      <c r="AL7" s="5">
        <v>11.6</v>
      </c>
      <c r="AM7" s="5">
        <v>15.9</v>
      </c>
      <c r="AN7" s="5">
        <v>27.1</v>
      </c>
      <c r="AO7" s="5">
        <v>0.446</v>
      </c>
      <c r="AP7" s="5">
        <v>19.3</v>
      </c>
      <c r="AQ7" s="5">
        <v>0.502</v>
      </c>
      <c r="AR7" s="5">
        <v>7.8</v>
      </c>
      <c r="AS7" s="5">
        <v>0.349</v>
      </c>
      <c r="AT7" s="5">
        <v>13.4</v>
      </c>
      <c r="AU7" s="5">
        <v>18.7</v>
      </c>
      <c r="AV7" s="5">
        <v>23.4</v>
      </c>
      <c r="AW7" s="5">
        <v>34.6</v>
      </c>
      <c r="AX7" s="5">
        <v>13.2</v>
      </c>
      <c r="AY7" s="5">
        <v>7.0</v>
      </c>
      <c r="AZ7" s="5">
        <v>11.4</v>
      </c>
      <c r="BA7" s="5">
        <v>18.7</v>
      </c>
      <c r="BB7" s="5">
        <v>75.4</v>
      </c>
    </row>
    <row r="8">
      <c r="A8" s="2" t="s">
        <v>70</v>
      </c>
      <c r="B8" s="5">
        <v>1.0</v>
      </c>
      <c r="C8" s="5">
        <v>27.0</v>
      </c>
      <c r="D8" s="5">
        <v>13.0</v>
      </c>
      <c r="E8" s="5">
        <v>23.0</v>
      </c>
      <c r="F8" s="5">
        <v>7.82</v>
      </c>
      <c r="G8" s="5">
        <v>117.6</v>
      </c>
      <c r="H8" s="5">
        <v>3.0</v>
      </c>
      <c r="I8" s="5">
        <v>0.0</v>
      </c>
      <c r="J8" s="5">
        <v>28.8</v>
      </c>
      <c r="K8" s="5">
        <v>60.8</v>
      </c>
      <c r="L8" s="5">
        <v>0.474</v>
      </c>
      <c r="M8" s="5">
        <v>20.8</v>
      </c>
      <c r="N8" s="5">
        <v>37.9</v>
      </c>
      <c r="O8" s="5">
        <v>0.548</v>
      </c>
      <c r="P8" s="5">
        <v>8.1</v>
      </c>
      <c r="Q8" s="5">
        <v>0.353</v>
      </c>
      <c r="R8" s="5">
        <v>0.75</v>
      </c>
      <c r="S8" s="5">
        <v>11.5</v>
      </c>
      <c r="T8" s="5">
        <v>26.4</v>
      </c>
      <c r="U8" s="5">
        <v>37.8</v>
      </c>
      <c r="V8" s="5">
        <v>18.0</v>
      </c>
      <c r="W8" s="5">
        <v>7.4</v>
      </c>
      <c r="X8" s="5">
        <v>6.1</v>
      </c>
      <c r="Y8" s="5">
        <v>83.2</v>
      </c>
      <c r="Z8" s="5">
        <v>57.9</v>
      </c>
      <c r="AA8" s="5">
        <v>38.4</v>
      </c>
      <c r="AB8" s="5">
        <v>19.5</v>
      </c>
      <c r="AC8" s="5">
        <v>0.737</v>
      </c>
      <c r="AD8" s="5">
        <v>11.5</v>
      </c>
      <c r="AE8" s="5">
        <v>3.2</v>
      </c>
      <c r="AF8" s="5">
        <v>7.0</v>
      </c>
      <c r="AG8" s="5">
        <v>5.0</v>
      </c>
      <c r="AH8" s="5">
        <v>96.1</v>
      </c>
      <c r="AI8" s="5">
        <v>22.9</v>
      </c>
      <c r="AJ8" s="5">
        <v>17.5</v>
      </c>
      <c r="AK8" s="5">
        <v>23.3</v>
      </c>
      <c r="AL8" s="5">
        <v>10.5</v>
      </c>
      <c r="AM8" s="5">
        <v>19.2</v>
      </c>
      <c r="AN8" s="5">
        <v>22.3</v>
      </c>
      <c r="AO8" s="5">
        <v>0.385</v>
      </c>
      <c r="AP8" s="5">
        <v>16.4</v>
      </c>
      <c r="AQ8" s="5">
        <v>0.427</v>
      </c>
      <c r="AR8" s="5">
        <v>5.9</v>
      </c>
      <c r="AS8" s="5">
        <v>0.302</v>
      </c>
      <c r="AT8" s="5">
        <v>17.5</v>
      </c>
      <c r="AU8" s="5">
        <v>23.8</v>
      </c>
      <c r="AV8" s="5">
        <v>22.9</v>
      </c>
      <c r="AW8" s="5">
        <v>34.5</v>
      </c>
      <c r="AX8" s="5">
        <v>9.6</v>
      </c>
      <c r="AY8" s="5">
        <v>6.5</v>
      </c>
      <c r="AZ8" s="5">
        <v>12.9</v>
      </c>
      <c r="BA8" s="5">
        <v>19.1</v>
      </c>
      <c r="BB8" s="5">
        <v>68.1</v>
      </c>
    </row>
    <row r="9">
      <c r="A9" s="2" t="s">
        <v>216</v>
      </c>
      <c r="B9" s="5">
        <v>0.0</v>
      </c>
      <c r="C9" s="5">
        <v>22.0</v>
      </c>
      <c r="D9" s="5">
        <v>11.0</v>
      </c>
      <c r="E9" s="5">
        <v>5.05</v>
      </c>
      <c r="F9" s="5">
        <v>-0.52</v>
      </c>
      <c r="G9" s="5">
        <v>112.5</v>
      </c>
      <c r="H9" s="5">
        <v>0.0</v>
      </c>
      <c r="I9" s="5">
        <v>0.0</v>
      </c>
      <c r="J9" s="5">
        <v>28.3</v>
      </c>
      <c r="K9" s="5">
        <v>60.0</v>
      </c>
      <c r="L9" s="5">
        <v>0.472</v>
      </c>
      <c r="M9" s="5">
        <v>21.1</v>
      </c>
      <c r="N9" s="5">
        <v>39.1</v>
      </c>
      <c r="O9" s="5">
        <v>0.539</v>
      </c>
      <c r="P9" s="5">
        <v>7.3</v>
      </c>
      <c r="Q9" s="5">
        <v>0.348</v>
      </c>
      <c r="R9" s="5">
        <v>0.713</v>
      </c>
      <c r="S9" s="5">
        <v>10.0</v>
      </c>
      <c r="T9" s="5">
        <v>27.0</v>
      </c>
      <c r="U9" s="5">
        <v>37.0</v>
      </c>
      <c r="V9" s="5">
        <v>15.1</v>
      </c>
      <c r="W9" s="5">
        <v>6.0</v>
      </c>
      <c r="X9" s="5">
        <v>3.2</v>
      </c>
      <c r="Y9" s="5">
        <v>75.6</v>
      </c>
      <c r="Z9" s="5">
        <v>57.0</v>
      </c>
      <c r="AA9" s="5">
        <v>33.3</v>
      </c>
      <c r="AB9" s="5">
        <v>23.7</v>
      </c>
      <c r="AC9" s="5">
        <v>0.742</v>
      </c>
      <c r="AD9" s="5">
        <v>8.3</v>
      </c>
      <c r="AE9" s="5">
        <v>3.4</v>
      </c>
      <c r="AF9" s="5">
        <v>9.0</v>
      </c>
      <c r="AG9" s="5">
        <v>3.0</v>
      </c>
      <c r="AH9" s="5">
        <v>99.4</v>
      </c>
      <c r="AI9" s="5">
        <v>20.9</v>
      </c>
      <c r="AJ9" s="5">
        <v>11.7</v>
      </c>
      <c r="AK9" s="5">
        <v>16.4</v>
      </c>
      <c r="AL9" s="5">
        <v>9.5</v>
      </c>
      <c r="AM9" s="5">
        <v>15.0</v>
      </c>
      <c r="AN9" s="5">
        <v>23.6</v>
      </c>
      <c r="AO9" s="5">
        <v>0.415</v>
      </c>
      <c r="AP9" s="5">
        <v>15.7</v>
      </c>
      <c r="AQ9" s="5">
        <v>0.472</v>
      </c>
      <c r="AR9" s="5">
        <v>7.9</v>
      </c>
      <c r="AS9" s="5">
        <v>0.334</v>
      </c>
      <c r="AT9" s="5">
        <v>11.6</v>
      </c>
      <c r="AU9" s="5">
        <v>15.6</v>
      </c>
      <c r="AV9" s="5">
        <v>23.9</v>
      </c>
      <c r="AW9" s="5">
        <v>32.3</v>
      </c>
      <c r="AX9" s="5">
        <v>13.7</v>
      </c>
      <c r="AY9" s="5">
        <v>5.5</v>
      </c>
      <c r="AZ9" s="5">
        <v>11.0</v>
      </c>
      <c r="BA9" s="5">
        <v>16.0</v>
      </c>
      <c r="BB9" s="5">
        <v>66.8</v>
      </c>
    </row>
    <row r="10">
      <c r="A10" s="2" t="s">
        <v>217</v>
      </c>
      <c r="B10" s="5">
        <v>1.0</v>
      </c>
      <c r="C10" s="5">
        <v>23.0</v>
      </c>
      <c r="D10" s="5">
        <v>10.0</v>
      </c>
      <c r="E10" s="5">
        <v>20.36</v>
      </c>
      <c r="F10" s="5">
        <v>8.42</v>
      </c>
      <c r="G10" s="5">
        <v>116.9</v>
      </c>
      <c r="H10" s="5">
        <v>2.0</v>
      </c>
      <c r="I10" s="5">
        <v>0.0</v>
      </c>
      <c r="J10" s="5">
        <v>29.4</v>
      </c>
      <c r="K10" s="5">
        <v>63.6</v>
      </c>
      <c r="L10" s="5">
        <v>0.462</v>
      </c>
      <c r="M10" s="5">
        <v>18.2</v>
      </c>
      <c r="N10" s="5">
        <v>31.4</v>
      </c>
      <c r="O10" s="5">
        <v>0.58</v>
      </c>
      <c r="P10" s="5">
        <v>11.2</v>
      </c>
      <c r="Q10" s="5">
        <v>0.348</v>
      </c>
      <c r="R10" s="5">
        <v>0.738</v>
      </c>
      <c r="S10" s="5">
        <v>11.9</v>
      </c>
      <c r="T10" s="5">
        <v>27.7</v>
      </c>
      <c r="U10" s="5">
        <v>39.6</v>
      </c>
      <c r="V10" s="5">
        <v>18.6</v>
      </c>
      <c r="W10" s="5">
        <v>5.9</v>
      </c>
      <c r="X10" s="5">
        <v>3.0</v>
      </c>
      <c r="Y10" s="5">
        <v>81.8</v>
      </c>
      <c r="Z10" s="5">
        <v>59.0</v>
      </c>
      <c r="AA10" s="5">
        <v>38.9</v>
      </c>
      <c r="AB10" s="5">
        <v>20.1</v>
      </c>
      <c r="AC10" s="5">
        <v>0.698</v>
      </c>
      <c r="AD10" s="5">
        <v>9.1</v>
      </c>
      <c r="AE10" s="5">
        <v>2.2</v>
      </c>
      <c r="AF10" s="5">
        <v>10.0</v>
      </c>
      <c r="AG10" s="5">
        <v>8.0</v>
      </c>
      <c r="AH10" s="5">
        <v>99.8</v>
      </c>
      <c r="AI10" s="5">
        <v>32.2</v>
      </c>
      <c r="AJ10" s="5">
        <v>11.8</v>
      </c>
      <c r="AK10" s="5">
        <v>16.1</v>
      </c>
      <c r="AL10" s="5">
        <v>10.7</v>
      </c>
      <c r="AM10" s="5">
        <v>17.7</v>
      </c>
      <c r="AN10" s="5">
        <v>25.2</v>
      </c>
      <c r="AO10" s="5">
        <v>0.426</v>
      </c>
      <c r="AP10" s="5">
        <v>18.8</v>
      </c>
      <c r="AQ10" s="5">
        <v>0.482</v>
      </c>
      <c r="AR10" s="5">
        <v>6.4</v>
      </c>
      <c r="AS10" s="5">
        <v>0.318</v>
      </c>
      <c r="AT10" s="5">
        <v>13.2</v>
      </c>
      <c r="AU10" s="5">
        <v>18.9</v>
      </c>
      <c r="AV10" s="5">
        <v>24.5</v>
      </c>
      <c r="AW10" s="5">
        <v>33.5</v>
      </c>
      <c r="AX10" s="5">
        <v>11.9</v>
      </c>
      <c r="AY10" s="5">
        <v>6.0</v>
      </c>
      <c r="AZ10" s="5">
        <v>11.2</v>
      </c>
      <c r="BA10" s="5">
        <v>15.2</v>
      </c>
      <c r="BB10" s="5">
        <v>69.9</v>
      </c>
    </row>
    <row r="11">
      <c r="A11" s="2" t="s">
        <v>218</v>
      </c>
      <c r="B11" s="5">
        <v>0.0</v>
      </c>
      <c r="C11" s="5">
        <v>24.0</v>
      </c>
      <c r="D11" s="5">
        <v>10.0</v>
      </c>
      <c r="E11" s="5">
        <v>7.32</v>
      </c>
      <c r="F11" s="5">
        <v>3.92</v>
      </c>
      <c r="G11" s="5">
        <v>106.0</v>
      </c>
      <c r="H11" s="5">
        <v>0.0</v>
      </c>
      <c r="I11" s="5">
        <v>0.0</v>
      </c>
      <c r="J11" s="5">
        <v>25.1</v>
      </c>
      <c r="K11" s="5">
        <v>56.9</v>
      </c>
      <c r="L11" s="5">
        <v>0.441</v>
      </c>
      <c r="M11" s="5">
        <v>17.5</v>
      </c>
      <c r="N11" s="5">
        <v>34.6</v>
      </c>
      <c r="O11" s="5">
        <v>0.506</v>
      </c>
      <c r="P11" s="5">
        <v>7.6</v>
      </c>
      <c r="Q11" s="5">
        <v>0.34</v>
      </c>
      <c r="R11" s="5">
        <v>0.718</v>
      </c>
      <c r="S11" s="5">
        <v>10.4</v>
      </c>
      <c r="T11" s="5">
        <v>24.6</v>
      </c>
      <c r="U11" s="5">
        <v>35.0</v>
      </c>
      <c r="V11" s="5">
        <v>13.4</v>
      </c>
      <c r="W11" s="5">
        <v>7.5</v>
      </c>
      <c r="X11" s="5">
        <v>4.4</v>
      </c>
      <c r="Y11" s="5">
        <v>71.2</v>
      </c>
      <c r="Z11" s="5">
        <v>55.1</v>
      </c>
      <c r="AA11" s="5">
        <v>34.6</v>
      </c>
      <c r="AB11" s="5">
        <v>20.6</v>
      </c>
      <c r="AC11" s="5">
        <v>0.701</v>
      </c>
      <c r="AD11" s="5">
        <v>10.4</v>
      </c>
      <c r="AE11" s="5">
        <v>3.8</v>
      </c>
      <c r="AF11" s="5">
        <v>11.0</v>
      </c>
      <c r="AG11" s="5">
        <v>8.0</v>
      </c>
      <c r="AH11" s="5">
        <v>99.0</v>
      </c>
      <c r="AI11" s="5">
        <v>22.4</v>
      </c>
      <c r="AJ11" s="5">
        <v>13.4</v>
      </c>
      <c r="AK11" s="5">
        <v>18.6</v>
      </c>
      <c r="AL11" s="5">
        <v>11.8</v>
      </c>
      <c r="AM11" s="5">
        <v>17.2</v>
      </c>
      <c r="AN11" s="5">
        <v>23.2</v>
      </c>
      <c r="AO11" s="5">
        <v>0.42</v>
      </c>
      <c r="AP11" s="5">
        <v>16.6</v>
      </c>
      <c r="AQ11" s="5">
        <v>0.48</v>
      </c>
      <c r="AR11" s="5">
        <v>6.6</v>
      </c>
      <c r="AS11" s="5">
        <v>0.32</v>
      </c>
      <c r="AT11" s="5">
        <v>13.5</v>
      </c>
      <c r="AU11" s="5">
        <v>19.3</v>
      </c>
      <c r="AV11" s="5">
        <v>23.9</v>
      </c>
      <c r="AW11" s="5">
        <v>34.3</v>
      </c>
      <c r="AX11" s="5">
        <v>12.3</v>
      </c>
      <c r="AY11" s="5">
        <v>6.3</v>
      </c>
      <c r="AZ11" s="5">
        <v>13.2</v>
      </c>
      <c r="BA11" s="5">
        <v>17.0</v>
      </c>
      <c r="BB11" s="5">
        <v>66.5</v>
      </c>
    </row>
    <row r="12">
      <c r="A12" s="2" t="s">
        <v>111</v>
      </c>
      <c r="B12" s="5">
        <v>1.0</v>
      </c>
      <c r="C12" s="5">
        <v>26.0</v>
      </c>
      <c r="D12" s="5">
        <v>14.0</v>
      </c>
      <c r="E12" s="5">
        <v>19.79</v>
      </c>
      <c r="F12" s="5">
        <v>9.03</v>
      </c>
      <c r="G12" s="5">
        <v>118.3</v>
      </c>
      <c r="H12" s="5">
        <v>6.0</v>
      </c>
      <c r="I12" s="5">
        <v>0.0</v>
      </c>
      <c r="J12" s="5">
        <v>29.3</v>
      </c>
      <c r="K12" s="5">
        <v>62.3</v>
      </c>
      <c r="L12" s="5">
        <v>0.47</v>
      </c>
      <c r="M12" s="5">
        <v>20.9</v>
      </c>
      <c r="N12" s="5">
        <v>38.4</v>
      </c>
      <c r="O12" s="5">
        <v>0.544</v>
      </c>
      <c r="P12" s="5">
        <v>8.4</v>
      </c>
      <c r="Q12" s="5">
        <v>0.35</v>
      </c>
      <c r="R12" s="5">
        <v>0.74</v>
      </c>
      <c r="S12" s="5">
        <v>12.9</v>
      </c>
      <c r="T12" s="5">
        <v>28.5</v>
      </c>
      <c r="U12" s="5">
        <v>41.5</v>
      </c>
      <c r="V12" s="5">
        <v>13.0</v>
      </c>
      <c r="W12" s="5">
        <v>4.3</v>
      </c>
      <c r="X12" s="5">
        <v>3.8</v>
      </c>
      <c r="Y12" s="5">
        <v>84.2</v>
      </c>
      <c r="Z12" s="5">
        <v>63.9</v>
      </c>
      <c r="AA12" s="5">
        <v>46.2</v>
      </c>
      <c r="AB12" s="5">
        <v>17.8</v>
      </c>
      <c r="AC12" s="5">
        <v>0.711</v>
      </c>
      <c r="AD12" s="5">
        <v>9.9</v>
      </c>
      <c r="AE12" s="5">
        <v>3.2</v>
      </c>
      <c r="AF12" s="5">
        <v>8.0</v>
      </c>
      <c r="AG12" s="5">
        <v>6.0</v>
      </c>
      <c r="AH12" s="5">
        <v>103.2</v>
      </c>
      <c r="AI12" s="5">
        <v>23.9</v>
      </c>
      <c r="AJ12" s="5">
        <v>17.2</v>
      </c>
      <c r="AK12" s="5">
        <v>23.3</v>
      </c>
      <c r="AL12" s="5">
        <v>10.8</v>
      </c>
      <c r="AM12" s="5">
        <v>15.2</v>
      </c>
      <c r="AN12" s="5">
        <v>27.5</v>
      </c>
      <c r="AO12" s="5">
        <v>0.431</v>
      </c>
      <c r="AP12" s="5">
        <v>21.5</v>
      </c>
      <c r="AQ12" s="5">
        <v>0.465</v>
      </c>
      <c r="AR12" s="5">
        <v>6.1</v>
      </c>
      <c r="AS12" s="5">
        <v>0.342</v>
      </c>
      <c r="AT12" s="5">
        <v>12.2</v>
      </c>
      <c r="AU12" s="5">
        <v>17.2</v>
      </c>
      <c r="AV12" s="5">
        <v>23.0</v>
      </c>
      <c r="AW12" s="5">
        <v>32.9</v>
      </c>
      <c r="AX12" s="5">
        <v>11.7</v>
      </c>
      <c r="AY12" s="5">
        <v>5.6</v>
      </c>
      <c r="AZ12" s="5">
        <v>8.8</v>
      </c>
      <c r="BA12" s="5">
        <v>18.7</v>
      </c>
      <c r="BB12" s="5">
        <v>73.4</v>
      </c>
    </row>
    <row r="13">
      <c r="A13" s="2" t="s">
        <v>219</v>
      </c>
      <c r="B13" s="5">
        <v>0.0</v>
      </c>
      <c r="C13" s="5">
        <v>26.0</v>
      </c>
      <c r="D13" s="5">
        <v>14.0</v>
      </c>
      <c r="E13" s="5">
        <v>0.7</v>
      </c>
      <c r="F13" s="5">
        <v>-6.07</v>
      </c>
      <c r="G13" s="5">
        <v>113.9</v>
      </c>
      <c r="H13" s="5">
        <v>0.0</v>
      </c>
      <c r="I13" s="5">
        <v>0.0</v>
      </c>
      <c r="J13" s="5">
        <v>27.0</v>
      </c>
      <c r="K13" s="5">
        <v>57.5</v>
      </c>
      <c r="L13" s="5">
        <v>0.469</v>
      </c>
      <c r="M13" s="5">
        <v>17.6</v>
      </c>
      <c r="N13" s="5">
        <v>31.6</v>
      </c>
      <c r="O13" s="5">
        <v>0.559</v>
      </c>
      <c r="P13" s="5">
        <v>9.4</v>
      </c>
      <c r="Q13" s="5">
        <v>0.361</v>
      </c>
      <c r="R13" s="5">
        <v>0.705</v>
      </c>
      <c r="S13" s="5">
        <v>11.6</v>
      </c>
      <c r="T13" s="5">
        <v>27.8</v>
      </c>
      <c r="U13" s="5">
        <v>39.4</v>
      </c>
      <c r="V13" s="5">
        <v>15.1</v>
      </c>
      <c r="W13" s="5">
        <v>5.9</v>
      </c>
      <c r="X13" s="5">
        <v>4.7</v>
      </c>
      <c r="Y13" s="5">
        <v>75.5</v>
      </c>
      <c r="Z13" s="5">
        <v>57.3</v>
      </c>
      <c r="AA13" s="5">
        <v>38.5</v>
      </c>
      <c r="AB13" s="5">
        <v>18.8</v>
      </c>
      <c r="AC13" s="5">
        <v>0.751</v>
      </c>
      <c r="AD13" s="5">
        <v>9.4</v>
      </c>
      <c r="AE13" s="5">
        <v>2.4</v>
      </c>
      <c r="AF13" s="5">
        <v>8.0</v>
      </c>
      <c r="AG13" s="5">
        <v>4.0</v>
      </c>
      <c r="AH13" s="5">
        <v>94.8</v>
      </c>
      <c r="AI13" s="5">
        <v>25.9</v>
      </c>
      <c r="AJ13" s="5">
        <v>12.1</v>
      </c>
      <c r="AK13" s="5">
        <v>17.2</v>
      </c>
      <c r="AL13" s="5">
        <v>12.0</v>
      </c>
      <c r="AM13" s="5">
        <v>15.9</v>
      </c>
      <c r="AN13" s="5">
        <v>22.3</v>
      </c>
      <c r="AO13" s="5">
        <v>0.389</v>
      </c>
      <c r="AP13" s="5">
        <v>16.7</v>
      </c>
      <c r="AQ13" s="5">
        <v>0.434</v>
      </c>
      <c r="AR13" s="5">
        <v>5.6</v>
      </c>
      <c r="AS13" s="5">
        <v>0.296</v>
      </c>
      <c r="AT13" s="5">
        <v>12.7</v>
      </c>
      <c r="AU13" s="5">
        <v>16.9</v>
      </c>
      <c r="AV13" s="5">
        <v>21.1</v>
      </c>
      <c r="AW13" s="5">
        <v>30.5</v>
      </c>
      <c r="AX13" s="5">
        <v>9.0</v>
      </c>
      <c r="AY13" s="5">
        <v>5.9</v>
      </c>
      <c r="AZ13" s="5">
        <v>10.5</v>
      </c>
      <c r="BA13" s="5">
        <v>15.8</v>
      </c>
      <c r="BB13" s="5">
        <v>62.8</v>
      </c>
    </row>
    <row r="14">
      <c r="A14" s="2" t="s">
        <v>220</v>
      </c>
      <c r="B14" s="5">
        <v>1.0</v>
      </c>
      <c r="C14" s="5">
        <v>24.0</v>
      </c>
      <c r="D14" s="5">
        <v>14.0</v>
      </c>
      <c r="E14" s="5">
        <v>14.28</v>
      </c>
      <c r="F14" s="5">
        <v>6.68</v>
      </c>
      <c r="G14" s="5">
        <v>110.6</v>
      </c>
      <c r="H14" s="5">
        <v>0.0</v>
      </c>
      <c r="I14" s="5">
        <v>0.0</v>
      </c>
      <c r="J14" s="5">
        <v>27.4</v>
      </c>
      <c r="K14" s="5">
        <v>58.8</v>
      </c>
      <c r="L14" s="5">
        <v>0.466</v>
      </c>
      <c r="M14" s="5">
        <v>21.0</v>
      </c>
      <c r="N14" s="5">
        <v>40.0</v>
      </c>
      <c r="O14" s="5">
        <v>0.526</v>
      </c>
      <c r="P14" s="5">
        <v>6.4</v>
      </c>
      <c r="Q14" s="5">
        <v>0.34</v>
      </c>
      <c r="R14" s="5">
        <v>0.701</v>
      </c>
      <c r="S14" s="5">
        <v>11.2</v>
      </c>
      <c r="T14" s="5">
        <v>26.5</v>
      </c>
      <c r="U14" s="5">
        <v>37.7</v>
      </c>
      <c r="V14" s="5">
        <v>12.5</v>
      </c>
      <c r="W14" s="5">
        <v>5.2</v>
      </c>
      <c r="X14" s="5">
        <v>4.8</v>
      </c>
      <c r="Y14" s="5">
        <v>74.3</v>
      </c>
      <c r="Z14" s="5">
        <v>56.5</v>
      </c>
      <c r="AA14" s="5">
        <v>38.7</v>
      </c>
      <c r="AB14" s="5">
        <v>17.8</v>
      </c>
      <c r="AC14" s="5">
        <v>0.735</v>
      </c>
      <c r="AD14" s="5">
        <v>8.8</v>
      </c>
      <c r="AE14" s="5">
        <v>2.6</v>
      </c>
      <c r="AF14" s="5">
        <v>9.0</v>
      </c>
      <c r="AG14" s="5">
        <v>6.0</v>
      </c>
      <c r="AH14" s="5">
        <v>99.6</v>
      </c>
      <c r="AI14" s="5">
        <v>18.8</v>
      </c>
      <c r="AJ14" s="5">
        <v>13.1</v>
      </c>
      <c r="AK14" s="5">
        <v>18.6</v>
      </c>
      <c r="AL14" s="5">
        <v>10.8</v>
      </c>
      <c r="AM14" s="5">
        <v>16.8</v>
      </c>
      <c r="AN14" s="5">
        <v>23.8</v>
      </c>
      <c r="AO14" s="5">
        <v>0.422</v>
      </c>
      <c r="AP14" s="5">
        <v>18.1</v>
      </c>
      <c r="AQ14" s="5">
        <v>0.469</v>
      </c>
      <c r="AR14" s="5">
        <v>5.7</v>
      </c>
      <c r="AS14" s="5">
        <v>0.32</v>
      </c>
      <c r="AT14" s="5">
        <v>13.5</v>
      </c>
      <c r="AU14" s="5">
        <v>18.4</v>
      </c>
      <c r="AV14" s="5">
        <v>22.8</v>
      </c>
      <c r="AW14" s="5">
        <v>31.6</v>
      </c>
      <c r="AX14" s="5">
        <v>10.5</v>
      </c>
      <c r="AY14" s="5">
        <v>5.6</v>
      </c>
      <c r="AZ14" s="5">
        <v>10.6</v>
      </c>
      <c r="BA14" s="5">
        <v>17.0</v>
      </c>
      <c r="BB14" s="5">
        <v>66.9</v>
      </c>
    </row>
    <row r="15">
      <c r="A15" s="2" t="s">
        <v>104</v>
      </c>
      <c r="B15" s="5">
        <v>0.0</v>
      </c>
      <c r="C15" s="5">
        <v>28.0</v>
      </c>
      <c r="D15" s="5">
        <v>16.0</v>
      </c>
      <c r="E15" s="5">
        <v>11.19</v>
      </c>
      <c r="F15" s="5">
        <v>1.52</v>
      </c>
      <c r="G15" s="5">
        <v>114.5</v>
      </c>
      <c r="H15" s="5">
        <v>0.0</v>
      </c>
      <c r="I15" s="5">
        <v>0.0</v>
      </c>
      <c r="J15" s="5">
        <v>28.4</v>
      </c>
      <c r="K15" s="5">
        <v>59.4</v>
      </c>
      <c r="L15" s="5">
        <v>0.479</v>
      </c>
      <c r="M15" s="5">
        <v>19.8</v>
      </c>
      <c r="N15" s="5">
        <v>35.8</v>
      </c>
      <c r="O15" s="5">
        <v>0.553</v>
      </c>
      <c r="P15" s="5">
        <v>8.7</v>
      </c>
      <c r="Q15" s="5">
        <v>0.367</v>
      </c>
      <c r="R15" s="5">
        <v>0.76</v>
      </c>
      <c r="S15" s="5">
        <v>7.9</v>
      </c>
      <c r="T15" s="5">
        <v>26.5</v>
      </c>
      <c r="U15" s="5">
        <v>34.4</v>
      </c>
      <c r="V15" s="5">
        <v>15.9</v>
      </c>
      <c r="W15" s="5">
        <v>6.4</v>
      </c>
      <c r="X15" s="5">
        <v>1.6</v>
      </c>
      <c r="Y15" s="5">
        <v>80.5</v>
      </c>
      <c r="Z15" s="5">
        <v>57.2</v>
      </c>
      <c r="AA15" s="5">
        <v>34.8</v>
      </c>
      <c r="AB15" s="5">
        <v>22.4</v>
      </c>
      <c r="AC15" s="5">
        <v>0.703</v>
      </c>
      <c r="AD15" s="5">
        <v>7.7</v>
      </c>
      <c r="AE15" s="5">
        <v>2.6</v>
      </c>
      <c r="AF15" s="5">
        <v>6.0</v>
      </c>
      <c r="AG15" s="5">
        <v>4.0</v>
      </c>
      <c r="AH15" s="5">
        <v>100.3</v>
      </c>
      <c r="AI15" s="5">
        <v>23.6</v>
      </c>
      <c r="AJ15" s="5">
        <v>14.9</v>
      </c>
      <c r="AK15" s="5">
        <v>19.6</v>
      </c>
      <c r="AL15" s="5">
        <v>9.7</v>
      </c>
      <c r="AM15" s="5">
        <v>16.1</v>
      </c>
      <c r="AN15" s="5">
        <v>25.4</v>
      </c>
      <c r="AO15" s="5">
        <v>0.444</v>
      </c>
      <c r="AP15" s="5">
        <v>18.1</v>
      </c>
      <c r="AQ15" s="5">
        <v>0.519</v>
      </c>
      <c r="AR15" s="5">
        <v>7.4</v>
      </c>
      <c r="AS15" s="5">
        <v>0.329</v>
      </c>
      <c r="AT15" s="5">
        <v>12.3</v>
      </c>
      <c r="AU15" s="5">
        <v>17.5</v>
      </c>
      <c r="AV15" s="5">
        <v>24.8</v>
      </c>
      <c r="AW15" s="5">
        <v>32.6</v>
      </c>
      <c r="AX15" s="5">
        <v>10.5</v>
      </c>
      <c r="AY15" s="5">
        <v>5.5</v>
      </c>
      <c r="AZ15" s="5">
        <v>12.3</v>
      </c>
      <c r="BA15" s="5">
        <v>17.3</v>
      </c>
      <c r="BB15" s="5">
        <v>70.5</v>
      </c>
    </row>
    <row r="16">
      <c r="A16" s="2" t="s">
        <v>221</v>
      </c>
      <c r="B16" s="5">
        <v>1.0</v>
      </c>
      <c r="C16" s="5">
        <v>27.0</v>
      </c>
      <c r="D16" s="5">
        <v>13.0</v>
      </c>
      <c r="E16" s="5">
        <v>23.02</v>
      </c>
      <c r="F16" s="5">
        <v>8.76</v>
      </c>
      <c r="G16" s="5">
        <v>110.8</v>
      </c>
      <c r="H16" s="5">
        <v>2.0</v>
      </c>
      <c r="I16" s="5">
        <v>0.0</v>
      </c>
      <c r="J16" s="5">
        <v>27.1</v>
      </c>
      <c r="K16" s="5">
        <v>58.6</v>
      </c>
      <c r="L16" s="5">
        <v>0.463</v>
      </c>
      <c r="M16" s="5">
        <v>20.6</v>
      </c>
      <c r="N16" s="5">
        <v>39.9</v>
      </c>
      <c r="O16" s="5">
        <v>0.517</v>
      </c>
      <c r="P16" s="5">
        <v>6.5</v>
      </c>
      <c r="Q16" s="5">
        <v>0.349</v>
      </c>
      <c r="R16" s="5">
        <v>0.697</v>
      </c>
      <c r="S16" s="5">
        <v>10.8</v>
      </c>
      <c r="T16" s="5">
        <v>23.2</v>
      </c>
      <c r="U16" s="5">
        <v>34.0</v>
      </c>
      <c r="V16" s="5">
        <v>15.8</v>
      </c>
      <c r="W16" s="5">
        <v>10.4</v>
      </c>
      <c r="X16" s="5">
        <v>3.1</v>
      </c>
      <c r="Y16" s="5">
        <v>75.6</v>
      </c>
      <c r="Z16" s="5">
        <v>51.4</v>
      </c>
      <c r="AA16" s="5">
        <v>28.3</v>
      </c>
      <c r="AB16" s="5">
        <v>23.1</v>
      </c>
      <c r="AC16" s="5">
        <v>0.712</v>
      </c>
      <c r="AD16" s="5">
        <v>9.7</v>
      </c>
      <c r="AE16" s="5">
        <v>3.5</v>
      </c>
      <c r="AF16" s="5">
        <v>7.0</v>
      </c>
      <c r="AG16" s="5">
        <v>5.0</v>
      </c>
      <c r="AH16" s="5">
        <v>89.9</v>
      </c>
      <c r="AI16" s="5">
        <v>18.7</v>
      </c>
      <c r="AJ16" s="5">
        <v>14.7</v>
      </c>
      <c r="AK16" s="5">
        <v>21.1</v>
      </c>
      <c r="AL16" s="5">
        <v>10.7</v>
      </c>
      <c r="AM16" s="5">
        <v>16.5</v>
      </c>
      <c r="AN16" s="5">
        <v>20.6</v>
      </c>
      <c r="AO16" s="5">
        <v>0.4</v>
      </c>
      <c r="AP16" s="5">
        <v>13.3</v>
      </c>
      <c r="AQ16" s="5">
        <v>0.469</v>
      </c>
      <c r="AR16" s="5">
        <v>7.3</v>
      </c>
      <c r="AS16" s="5">
        <v>0.315</v>
      </c>
      <c r="AT16" s="5">
        <v>12.9</v>
      </c>
      <c r="AU16" s="5">
        <v>18.1</v>
      </c>
      <c r="AV16" s="5">
        <v>23.4</v>
      </c>
      <c r="AW16" s="5">
        <v>33.1</v>
      </c>
      <c r="AX16" s="5">
        <v>12.1</v>
      </c>
      <c r="AY16" s="5">
        <v>6.1</v>
      </c>
      <c r="AZ16" s="5">
        <v>17.5</v>
      </c>
      <c r="BA16" s="5">
        <v>18.4</v>
      </c>
      <c r="BB16" s="5">
        <v>61.3</v>
      </c>
    </row>
    <row r="17">
      <c r="A17" s="2" t="s">
        <v>222</v>
      </c>
      <c r="B17" s="5">
        <v>0.0</v>
      </c>
      <c r="C17" s="5">
        <v>22.0</v>
      </c>
      <c r="D17" s="5">
        <v>12.0</v>
      </c>
      <c r="E17" s="5">
        <v>0.71</v>
      </c>
      <c r="F17" s="5">
        <v>-3.16</v>
      </c>
      <c r="G17" s="5">
        <v>111.0</v>
      </c>
      <c r="H17" s="5">
        <v>0.0</v>
      </c>
      <c r="I17" s="5">
        <v>0.0</v>
      </c>
      <c r="J17" s="5">
        <v>28.1</v>
      </c>
      <c r="K17" s="5">
        <v>58.1</v>
      </c>
      <c r="L17" s="5">
        <v>0.483</v>
      </c>
      <c r="M17" s="5">
        <v>19.5</v>
      </c>
      <c r="N17" s="5">
        <v>34.6</v>
      </c>
      <c r="O17" s="5">
        <v>0.564</v>
      </c>
      <c r="P17" s="5">
        <v>8.5</v>
      </c>
      <c r="Q17" s="5">
        <v>0.363</v>
      </c>
      <c r="R17" s="5">
        <v>0.708</v>
      </c>
      <c r="S17" s="5">
        <v>8.3</v>
      </c>
      <c r="T17" s="5">
        <v>27.4</v>
      </c>
      <c r="U17" s="5">
        <v>35.6</v>
      </c>
      <c r="V17" s="5">
        <v>12.8</v>
      </c>
      <c r="W17" s="5">
        <v>6.1</v>
      </c>
      <c r="X17" s="5">
        <v>3.2</v>
      </c>
      <c r="Y17" s="5">
        <v>76.8</v>
      </c>
      <c r="Z17" s="5">
        <v>59.5</v>
      </c>
      <c r="AA17" s="5">
        <v>31.4</v>
      </c>
      <c r="AB17" s="5">
        <v>28.1</v>
      </c>
      <c r="AC17" s="5">
        <v>0.745</v>
      </c>
      <c r="AD17" s="5">
        <v>9.0</v>
      </c>
      <c r="AE17" s="5">
        <v>2.9</v>
      </c>
      <c r="AF17" s="5">
        <v>12.0</v>
      </c>
      <c r="AG17" s="5">
        <v>4.0</v>
      </c>
      <c r="AH17" s="5">
        <v>102.4</v>
      </c>
      <c r="AI17" s="5">
        <v>23.5</v>
      </c>
      <c r="AJ17" s="5">
        <v>12.1</v>
      </c>
      <c r="AK17" s="5">
        <v>17.1</v>
      </c>
      <c r="AL17" s="5">
        <v>11.2</v>
      </c>
      <c r="AM17" s="5">
        <v>14.4</v>
      </c>
      <c r="AN17" s="5">
        <v>24.8</v>
      </c>
      <c r="AO17" s="5">
        <v>0.417</v>
      </c>
      <c r="AP17" s="5">
        <v>15.1</v>
      </c>
      <c r="AQ17" s="5">
        <v>0.481</v>
      </c>
      <c r="AR17" s="5">
        <v>9.7</v>
      </c>
      <c r="AS17" s="5">
        <v>0.346</v>
      </c>
      <c r="AT17" s="5">
        <v>11.5</v>
      </c>
      <c r="AU17" s="5">
        <v>15.5</v>
      </c>
      <c r="AV17" s="5">
        <v>24.7</v>
      </c>
      <c r="AW17" s="5">
        <v>33.7</v>
      </c>
      <c r="AX17" s="5">
        <v>12.1</v>
      </c>
      <c r="AY17" s="5">
        <v>6.7</v>
      </c>
      <c r="AZ17" s="5">
        <v>11.4</v>
      </c>
      <c r="BA17" s="5">
        <v>17.3</v>
      </c>
      <c r="BB17" s="5">
        <v>70.8</v>
      </c>
    </row>
    <row r="18">
      <c r="A18" s="2" t="s">
        <v>223</v>
      </c>
      <c r="B18" s="5">
        <v>1.0</v>
      </c>
      <c r="C18" s="5">
        <v>27.0</v>
      </c>
      <c r="D18" s="5">
        <v>17.0</v>
      </c>
      <c r="E18" s="5">
        <v>21.0</v>
      </c>
      <c r="F18" s="5">
        <v>9.76</v>
      </c>
      <c r="G18" s="5">
        <v>113.6</v>
      </c>
      <c r="H18" s="5">
        <v>7.0</v>
      </c>
      <c r="I18" s="5">
        <v>0.0</v>
      </c>
      <c r="J18" s="5">
        <v>28.1</v>
      </c>
      <c r="K18" s="5">
        <v>62.5</v>
      </c>
      <c r="L18" s="5">
        <v>0.449</v>
      </c>
      <c r="M18" s="5">
        <v>20.1</v>
      </c>
      <c r="N18" s="5">
        <v>40.1</v>
      </c>
      <c r="O18" s="5">
        <v>0.503</v>
      </c>
      <c r="P18" s="5">
        <v>7.9</v>
      </c>
      <c r="Q18" s="5">
        <v>0.354</v>
      </c>
      <c r="R18" s="5">
        <v>0.754</v>
      </c>
      <c r="S18" s="5">
        <v>12.1</v>
      </c>
      <c r="T18" s="5">
        <v>29.0</v>
      </c>
      <c r="U18" s="5">
        <v>41.1</v>
      </c>
      <c r="V18" s="5">
        <v>14.5</v>
      </c>
      <c r="W18" s="5">
        <v>5.8</v>
      </c>
      <c r="X18" s="5">
        <v>4.1</v>
      </c>
      <c r="Y18" s="5">
        <v>81.5</v>
      </c>
      <c r="Z18" s="5">
        <v>61.7</v>
      </c>
      <c r="AA18" s="5">
        <v>39.4</v>
      </c>
      <c r="AB18" s="5">
        <v>22.3</v>
      </c>
      <c r="AC18" s="5">
        <v>0.744</v>
      </c>
      <c r="AD18" s="5">
        <v>8.9</v>
      </c>
      <c r="AE18" s="5">
        <v>3.9</v>
      </c>
      <c r="AF18" s="5">
        <v>7.0</v>
      </c>
      <c r="AG18" s="5">
        <v>3.0</v>
      </c>
      <c r="AH18" s="5">
        <v>97.9</v>
      </c>
      <c r="AI18" s="5">
        <v>22.4</v>
      </c>
      <c r="AJ18" s="5">
        <v>17.4</v>
      </c>
      <c r="AK18" s="5">
        <v>23.0</v>
      </c>
      <c r="AL18" s="5">
        <v>10.3</v>
      </c>
      <c r="AM18" s="5">
        <v>16.6</v>
      </c>
      <c r="AN18" s="5">
        <v>25.1</v>
      </c>
      <c r="AO18" s="5">
        <v>0.407</v>
      </c>
      <c r="AP18" s="5">
        <v>18.1</v>
      </c>
      <c r="AQ18" s="5">
        <v>0.46</v>
      </c>
      <c r="AR18" s="5">
        <v>7.0</v>
      </c>
      <c r="AS18" s="5">
        <v>0.314</v>
      </c>
      <c r="AT18" s="5">
        <v>13.0</v>
      </c>
      <c r="AU18" s="5">
        <v>17.5</v>
      </c>
      <c r="AV18" s="5">
        <v>24.8</v>
      </c>
      <c r="AW18" s="5">
        <v>33.7</v>
      </c>
      <c r="AX18" s="5">
        <v>10.2</v>
      </c>
      <c r="AY18" s="5">
        <v>5.6</v>
      </c>
      <c r="AZ18" s="5">
        <v>10.7</v>
      </c>
      <c r="BA18" s="5">
        <v>18.8</v>
      </c>
      <c r="BB18" s="5">
        <v>70.2</v>
      </c>
    </row>
    <row r="19">
      <c r="A19" s="2" t="s">
        <v>110</v>
      </c>
      <c r="B19" s="5">
        <v>0.0</v>
      </c>
      <c r="C19" s="5">
        <v>18.0</v>
      </c>
      <c r="D19" s="5">
        <v>9.0</v>
      </c>
      <c r="E19" s="5">
        <v>-8.41</v>
      </c>
      <c r="F19" s="5">
        <v>-7.82</v>
      </c>
      <c r="G19" s="5">
        <v>106.5</v>
      </c>
      <c r="H19" s="5">
        <v>0.0</v>
      </c>
      <c r="I19" s="5">
        <v>0.0</v>
      </c>
      <c r="J19" s="5">
        <v>24.9</v>
      </c>
      <c r="K19" s="5">
        <v>55.1</v>
      </c>
      <c r="L19" s="5">
        <v>0.451</v>
      </c>
      <c r="M19" s="5">
        <v>16.8</v>
      </c>
      <c r="N19" s="5">
        <v>33.6</v>
      </c>
      <c r="O19" s="5">
        <v>0.501</v>
      </c>
      <c r="P19" s="5">
        <v>8.1</v>
      </c>
      <c r="Q19" s="5">
        <v>0.374</v>
      </c>
      <c r="R19" s="5">
        <v>0.749</v>
      </c>
      <c r="S19" s="5">
        <v>11.3</v>
      </c>
      <c r="T19" s="5">
        <v>24.6</v>
      </c>
      <c r="U19" s="5">
        <v>35.9</v>
      </c>
      <c r="V19" s="5">
        <v>13.9</v>
      </c>
      <c r="W19" s="5">
        <v>6.1</v>
      </c>
      <c r="X19" s="5">
        <v>2.9</v>
      </c>
      <c r="Y19" s="5">
        <v>75.1</v>
      </c>
      <c r="Z19" s="5">
        <v>58.2</v>
      </c>
      <c r="AA19" s="5">
        <v>39.1</v>
      </c>
      <c r="AB19" s="5">
        <v>19.1</v>
      </c>
      <c r="AC19" s="5">
        <v>0.698</v>
      </c>
      <c r="AD19" s="5">
        <v>10.9</v>
      </c>
      <c r="AE19" s="5">
        <v>3.5</v>
      </c>
      <c r="AF19" s="5">
        <v>16.0</v>
      </c>
      <c r="AG19" s="5">
        <v>5.0</v>
      </c>
      <c r="AH19" s="5">
        <v>105.5</v>
      </c>
      <c r="AI19" s="5">
        <v>21.6</v>
      </c>
      <c r="AJ19" s="5">
        <v>17.3</v>
      </c>
      <c r="AK19" s="5">
        <v>23.1</v>
      </c>
      <c r="AL19" s="5">
        <v>15.7</v>
      </c>
      <c r="AM19" s="5">
        <v>19.1</v>
      </c>
      <c r="AN19" s="5">
        <v>26.0</v>
      </c>
      <c r="AO19" s="5">
        <v>0.446</v>
      </c>
      <c r="AP19" s="5">
        <v>19.6</v>
      </c>
      <c r="AQ19" s="5">
        <v>0.5</v>
      </c>
      <c r="AR19" s="5">
        <v>6.4</v>
      </c>
      <c r="AS19" s="5">
        <v>0.336</v>
      </c>
      <c r="AT19" s="5">
        <v>15.9</v>
      </c>
      <c r="AU19" s="5">
        <v>22.9</v>
      </c>
      <c r="AV19" s="5">
        <v>21.4</v>
      </c>
      <c r="AW19" s="5">
        <v>32.3</v>
      </c>
      <c r="AX19" s="5">
        <v>12.2</v>
      </c>
      <c r="AY19" s="5">
        <v>7.7</v>
      </c>
      <c r="AZ19" s="5">
        <v>12.4</v>
      </c>
      <c r="BA19" s="5">
        <v>19.0</v>
      </c>
      <c r="BB19" s="5">
        <v>74.4</v>
      </c>
    </row>
    <row r="20">
      <c r="A20" s="2" t="s">
        <v>224</v>
      </c>
      <c r="B20" s="5">
        <v>0.0</v>
      </c>
      <c r="C20" s="5">
        <v>16.0</v>
      </c>
      <c r="D20" s="5">
        <v>7.0</v>
      </c>
      <c r="E20" s="5">
        <v>-10.86</v>
      </c>
      <c r="F20" s="5">
        <v>-9.51</v>
      </c>
      <c r="G20" s="5">
        <v>99.8</v>
      </c>
      <c r="H20" s="5">
        <v>0.0</v>
      </c>
      <c r="I20" s="5">
        <v>0.0</v>
      </c>
      <c r="J20" s="5">
        <v>22.8</v>
      </c>
      <c r="K20" s="5">
        <v>58.1</v>
      </c>
      <c r="L20" s="5">
        <v>0.392</v>
      </c>
      <c r="M20" s="5">
        <v>15.6</v>
      </c>
      <c r="N20" s="5">
        <v>35.7</v>
      </c>
      <c r="O20" s="5">
        <v>0.436</v>
      </c>
      <c r="P20" s="5">
        <v>7.2</v>
      </c>
      <c r="Q20" s="5">
        <v>0.322</v>
      </c>
      <c r="R20" s="5">
        <v>0.71</v>
      </c>
      <c r="S20" s="5">
        <v>11.5</v>
      </c>
      <c r="T20" s="5">
        <v>24.9</v>
      </c>
      <c r="U20" s="5">
        <v>36.5</v>
      </c>
      <c r="V20" s="5">
        <v>12.8</v>
      </c>
      <c r="W20" s="5">
        <v>6.0</v>
      </c>
      <c r="X20" s="5">
        <v>2.2</v>
      </c>
      <c r="Y20" s="5">
        <v>63.5</v>
      </c>
      <c r="Z20" s="5">
        <v>53.8</v>
      </c>
      <c r="AA20" s="5">
        <v>31.7</v>
      </c>
      <c r="AB20" s="5">
        <v>22.1</v>
      </c>
      <c r="AC20" s="5">
        <v>0.674</v>
      </c>
      <c r="AD20" s="5">
        <v>8.9</v>
      </c>
      <c r="AE20" s="5">
        <v>3.3</v>
      </c>
      <c r="AF20" s="5">
        <v>15.0</v>
      </c>
      <c r="AG20" s="5">
        <v>9.0</v>
      </c>
      <c r="AH20" s="5">
        <v>97.5</v>
      </c>
      <c r="AI20" s="5">
        <v>22.3</v>
      </c>
      <c r="AJ20" s="5">
        <v>10.8</v>
      </c>
      <c r="AK20" s="5">
        <v>15.2</v>
      </c>
      <c r="AL20" s="5">
        <v>10.0</v>
      </c>
      <c r="AM20" s="5">
        <v>15.4</v>
      </c>
      <c r="AN20" s="5">
        <v>22.5</v>
      </c>
      <c r="AO20" s="5">
        <v>0.418</v>
      </c>
      <c r="AP20" s="5">
        <v>16.0</v>
      </c>
      <c r="AQ20" s="5">
        <v>0.504</v>
      </c>
      <c r="AR20" s="5">
        <v>6.5</v>
      </c>
      <c r="AS20" s="5">
        <v>0.295</v>
      </c>
      <c r="AT20" s="5">
        <v>10.5</v>
      </c>
      <c r="AU20" s="5">
        <v>15.6</v>
      </c>
      <c r="AV20" s="5">
        <v>26.0</v>
      </c>
      <c r="AW20" s="5">
        <v>34.9</v>
      </c>
      <c r="AX20" s="5">
        <v>13.5</v>
      </c>
      <c r="AY20" s="5">
        <v>4.8</v>
      </c>
      <c r="AZ20" s="5">
        <v>11.3</v>
      </c>
      <c r="BA20" s="5">
        <v>14.1</v>
      </c>
      <c r="BB20" s="5">
        <v>62.1</v>
      </c>
    </row>
    <row r="21">
      <c r="A21" s="2" t="s">
        <v>225</v>
      </c>
      <c r="B21" s="5">
        <v>1.0</v>
      </c>
      <c r="C21" s="5">
        <v>21.0</v>
      </c>
      <c r="D21" s="5">
        <v>8.0</v>
      </c>
      <c r="E21" s="5">
        <v>14.92</v>
      </c>
      <c r="F21" s="5">
        <v>9.21</v>
      </c>
      <c r="G21" s="5">
        <v>108.1</v>
      </c>
      <c r="H21" s="5">
        <v>1.0</v>
      </c>
      <c r="I21" s="5">
        <v>0.0</v>
      </c>
      <c r="J21" s="5">
        <v>26.4</v>
      </c>
      <c r="K21" s="5">
        <v>58.0</v>
      </c>
      <c r="L21" s="5">
        <v>0.455</v>
      </c>
      <c r="M21" s="5">
        <v>19.2</v>
      </c>
      <c r="N21" s="5">
        <v>35.9</v>
      </c>
      <c r="O21" s="5">
        <v>0.535</v>
      </c>
      <c r="P21" s="5">
        <v>7.2</v>
      </c>
      <c r="Q21" s="5">
        <v>0.325</v>
      </c>
      <c r="R21" s="5">
        <v>0.672</v>
      </c>
      <c r="S21" s="5">
        <v>12.4</v>
      </c>
      <c r="T21" s="5">
        <v>25.9</v>
      </c>
      <c r="U21" s="5">
        <v>38.4</v>
      </c>
      <c r="V21" s="5">
        <v>14.1</v>
      </c>
      <c r="W21" s="5">
        <v>8.1</v>
      </c>
      <c r="X21" s="5">
        <v>3.1</v>
      </c>
      <c r="Y21" s="5">
        <v>74.8</v>
      </c>
      <c r="Z21" s="5">
        <v>57.7</v>
      </c>
      <c r="AA21" s="5">
        <v>34.0</v>
      </c>
      <c r="AB21" s="5">
        <v>23.7</v>
      </c>
      <c r="AC21" s="5">
        <v>0.751</v>
      </c>
      <c r="AD21" s="5">
        <v>9.9</v>
      </c>
      <c r="AE21" s="5">
        <v>3.8</v>
      </c>
      <c r="AF21" s="5">
        <v>13.0</v>
      </c>
      <c r="AG21" s="5">
        <v>10.0</v>
      </c>
      <c r="AH21" s="5">
        <v>99.9</v>
      </c>
      <c r="AI21" s="5">
        <v>22.2</v>
      </c>
      <c r="AJ21" s="5">
        <v>14.8</v>
      </c>
      <c r="AK21" s="5">
        <v>22.0</v>
      </c>
      <c r="AL21" s="5">
        <v>12.9</v>
      </c>
      <c r="AM21" s="5">
        <v>16.7</v>
      </c>
      <c r="AN21" s="5">
        <v>24.0</v>
      </c>
      <c r="AO21" s="5">
        <v>0.416</v>
      </c>
      <c r="AP21" s="5">
        <v>17.1</v>
      </c>
      <c r="AQ21" s="5">
        <v>0.502</v>
      </c>
      <c r="AR21" s="5">
        <v>7.0</v>
      </c>
      <c r="AS21" s="5">
        <v>0.294</v>
      </c>
      <c r="AT21" s="5">
        <v>14.0</v>
      </c>
      <c r="AU21" s="5">
        <v>18.7</v>
      </c>
      <c r="AV21" s="5">
        <v>22.6</v>
      </c>
      <c r="AW21" s="5">
        <v>32.5</v>
      </c>
      <c r="AX21" s="5">
        <v>11.6</v>
      </c>
      <c r="AY21" s="5">
        <v>7.3</v>
      </c>
      <c r="AZ21" s="5">
        <v>12.6</v>
      </c>
      <c r="BA21" s="5">
        <v>18.1</v>
      </c>
      <c r="BB21" s="5">
        <v>69.1</v>
      </c>
    </row>
    <row r="22">
      <c r="A22" s="2" t="s">
        <v>226</v>
      </c>
      <c r="B22" s="5">
        <v>1.0</v>
      </c>
      <c r="C22" s="5">
        <v>19.0</v>
      </c>
      <c r="D22" s="5">
        <v>10.0</v>
      </c>
      <c r="E22" s="5">
        <v>17.9</v>
      </c>
      <c r="F22" s="5">
        <v>10.71</v>
      </c>
      <c r="G22" s="5">
        <v>109.7</v>
      </c>
      <c r="H22" s="5">
        <v>9.0</v>
      </c>
      <c r="I22" s="5">
        <v>0.0</v>
      </c>
      <c r="J22" s="5">
        <v>27.2</v>
      </c>
      <c r="K22" s="5">
        <v>58.9</v>
      </c>
      <c r="L22" s="5">
        <v>0.461</v>
      </c>
      <c r="M22" s="5">
        <v>20.8</v>
      </c>
      <c r="N22" s="5">
        <v>41.2</v>
      </c>
      <c r="O22" s="5">
        <v>0.504</v>
      </c>
      <c r="P22" s="5">
        <v>6.4</v>
      </c>
      <c r="Q22" s="5">
        <v>0.359</v>
      </c>
      <c r="R22" s="5">
        <v>0.706</v>
      </c>
      <c r="S22" s="5">
        <v>10.2</v>
      </c>
      <c r="T22" s="5">
        <v>24.5</v>
      </c>
      <c r="U22" s="5">
        <v>34.6</v>
      </c>
      <c r="V22" s="5">
        <v>16.3</v>
      </c>
      <c r="W22" s="5">
        <v>7.2</v>
      </c>
      <c r="X22" s="5">
        <v>3.9</v>
      </c>
      <c r="Y22" s="5">
        <v>73.1</v>
      </c>
      <c r="Z22" s="5">
        <v>55.3</v>
      </c>
      <c r="AA22" s="5">
        <v>32.5</v>
      </c>
      <c r="AB22" s="5">
        <v>22.8</v>
      </c>
      <c r="AC22" s="5">
        <v>0.714</v>
      </c>
      <c r="AD22" s="5">
        <v>9.9</v>
      </c>
      <c r="AE22" s="5">
        <v>3.2</v>
      </c>
      <c r="AF22" s="5">
        <v>14.0</v>
      </c>
      <c r="AG22" s="5">
        <v>10.0</v>
      </c>
      <c r="AH22" s="5">
        <v>98.9</v>
      </c>
      <c r="AI22" s="5">
        <v>17.8</v>
      </c>
      <c r="AJ22" s="5">
        <v>12.4</v>
      </c>
      <c r="AK22" s="5">
        <v>17.6</v>
      </c>
      <c r="AL22" s="5">
        <v>9.8</v>
      </c>
      <c r="AM22" s="5">
        <v>16.5</v>
      </c>
      <c r="AN22" s="5">
        <v>22.8</v>
      </c>
      <c r="AO22" s="5">
        <v>0.412</v>
      </c>
      <c r="AP22" s="5">
        <v>15.3</v>
      </c>
      <c r="AQ22" s="5">
        <v>0.472</v>
      </c>
      <c r="AR22" s="5">
        <v>7.5</v>
      </c>
      <c r="AS22" s="5">
        <v>0.328</v>
      </c>
      <c r="AT22" s="5">
        <v>12.9</v>
      </c>
      <c r="AU22" s="5">
        <v>18.0</v>
      </c>
      <c r="AV22" s="5">
        <v>23.9</v>
      </c>
      <c r="AW22" s="5">
        <v>33.8</v>
      </c>
      <c r="AX22" s="5">
        <v>12.5</v>
      </c>
      <c r="AY22" s="5">
        <v>5.2</v>
      </c>
      <c r="AZ22" s="5">
        <v>12.5</v>
      </c>
      <c r="BA22" s="5">
        <v>17.1</v>
      </c>
      <c r="BB22" s="5">
        <v>65.9</v>
      </c>
    </row>
    <row r="23">
      <c r="A23" s="2" t="s">
        <v>79</v>
      </c>
      <c r="B23" s="5">
        <v>0.0</v>
      </c>
      <c r="C23" s="5">
        <v>26.0</v>
      </c>
      <c r="D23" s="5">
        <v>15.0</v>
      </c>
      <c r="E23" s="5">
        <v>16.96</v>
      </c>
      <c r="F23" s="5">
        <v>3.43</v>
      </c>
      <c r="G23" s="5">
        <v>116.0</v>
      </c>
      <c r="H23" s="5">
        <v>0.0</v>
      </c>
      <c r="I23" s="5">
        <v>0.0</v>
      </c>
      <c r="J23" s="5">
        <v>27.6</v>
      </c>
      <c r="K23" s="5">
        <v>58.8</v>
      </c>
      <c r="L23" s="5">
        <v>0.469</v>
      </c>
      <c r="M23" s="5">
        <v>20.0</v>
      </c>
      <c r="N23" s="5">
        <v>37.3</v>
      </c>
      <c r="O23" s="5">
        <v>0.535</v>
      </c>
      <c r="P23" s="5">
        <v>7.6</v>
      </c>
      <c r="Q23" s="5">
        <v>0.355</v>
      </c>
      <c r="R23" s="5">
        <v>0.678</v>
      </c>
      <c r="S23" s="5">
        <v>13.2</v>
      </c>
      <c r="T23" s="5">
        <v>26.4</v>
      </c>
      <c r="U23" s="5">
        <v>39.5</v>
      </c>
      <c r="V23" s="5">
        <v>16.2</v>
      </c>
      <c r="W23" s="5">
        <v>6.5</v>
      </c>
      <c r="X23" s="5">
        <v>3.9</v>
      </c>
      <c r="Y23" s="5">
        <v>74.2</v>
      </c>
      <c r="Z23" s="5">
        <v>53.0</v>
      </c>
      <c r="AA23" s="5">
        <v>37.4</v>
      </c>
      <c r="AB23" s="5">
        <v>15.6</v>
      </c>
      <c r="AC23" s="5">
        <v>0.714</v>
      </c>
      <c r="AD23" s="5">
        <v>7.5</v>
      </c>
      <c r="AE23" s="5">
        <v>2.7</v>
      </c>
      <c r="AF23" s="5">
        <v>7.0</v>
      </c>
      <c r="AG23" s="5">
        <v>1.0</v>
      </c>
      <c r="AH23" s="5">
        <v>91.7</v>
      </c>
      <c r="AI23" s="5">
        <v>21.5</v>
      </c>
      <c r="AJ23" s="5">
        <v>11.5</v>
      </c>
      <c r="AK23" s="5">
        <v>16.9</v>
      </c>
      <c r="AL23" s="5">
        <v>10.1</v>
      </c>
      <c r="AM23" s="5">
        <v>16.2</v>
      </c>
      <c r="AN23" s="5">
        <v>20.9</v>
      </c>
      <c r="AO23" s="5">
        <v>0.395</v>
      </c>
      <c r="AP23" s="5">
        <v>16.0</v>
      </c>
      <c r="AQ23" s="5">
        <v>0.429</v>
      </c>
      <c r="AR23" s="5">
        <v>4.9</v>
      </c>
      <c r="AS23" s="5">
        <v>0.315</v>
      </c>
      <c r="AT23" s="5">
        <v>11.9</v>
      </c>
      <c r="AU23" s="5">
        <v>16.7</v>
      </c>
      <c r="AV23" s="5">
        <v>20.0</v>
      </c>
      <c r="AW23" s="5">
        <v>27.5</v>
      </c>
      <c r="AX23" s="5">
        <v>9.9</v>
      </c>
      <c r="AY23" s="5">
        <v>5.3</v>
      </c>
      <c r="AZ23" s="5">
        <v>10.8</v>
      </c>
      <c r="BA23" s="5">
        <v>15.9</v>
      </c>
      <c r="BB23" s="5">
        <v>58.7</v>
      </c>
    </row>
    <row r="24">
      <c r="A24" s="2" t="s">
        <v>114</v>
      </c>
      <c r="B24" s="5">
        <v>0.0</v>
      </c>
      <c r="C24" s="5">
        <v>29.0</v>
      </c>
      <c r="D24" s="5">
        <v>17.0</v>
      </c>
      <c r="E24" s="5">
        <v>10.03</v>
      </c>
      <c r="F24" s="5">
        <v>-1.69</v>
      </c>
      <c r="G24" s="5">
        <v>114.0</v>
      </c>
      <c r="H24" s="5">
        <v>0.0</v>
      </c>
      <c r="I24" s="5">
        <v>0.0</v>
      </c>
      <c r="J24" s="5">
        <v>26.8</v>
      </c>
      <c r="K24" s="5">
        <v>57.7</v>
      </c>
      <c r="L24" s="5">
        <v>0.465</v>
      </c>
      <c r="M24" s="5">
        <v>19.6</v>
      </c>
      <c r="N24" s="5">
        <v>36.7</v>
      </c>
      <c r="O24" s="5">
        <v>0.534</v>
      </c>
      <c r="P24" s="5">
        <v>7.2</v>
      </c>
      <c r="Q24" s="5">
        <v>0.344</v>
      </c>
      <c r="R24" s="5">
        <v>0.753</v>
      </c>
      <c r="S24" s="5">
        <v>11.8</v>
      </c>
      <c r="T24" s="5">
        <v>26.3</v>
      </c>
      <c r="U24" s="5">
        <v>38.2</v>
      </c>
      <c r="V24" s="5">
        <v>12.4</v>
      </c>
      <c r="W24" s="5">
        <v>8.2</v>
      </c>
      <c r="X24" s="5">
        <v>5.3</v>
      </c>
      <c r="Y24" s="5">
        <v>79.8</v>
      </c>
      <c r="Z24" s="5">
        <v>57.8</v>
      </c>
      <c r="AA24" s="5">
        <v>38.5</v>
      </c>
      <c r="AB24" s="5">
        <v>19.3</v>
      </c>
      <c r="AC24" s="5">
        <v>0.71</v>
      </c>
      <c r="AD24" s="5">
        <v>11.0</v>
      </c>
      <c r="AE24" s="5">
        <v>2.5</v>
      </c>
      <c r="AF24" s="5">
        <v>4.0</v>
      </c>
      <c r="AG24" s="5">
        <v>3.0</v>
      </c>
      <c r="AH24" s="5">
        <v>95.6</v>
      </c>
      <c r="AI24" s="5">
        <v>20.9</v>
      </c>
      <c r="AJ24" s="5">
        <v>18.9</v>
      </c>
      <c r="AK24" s="5">
        <v>25.2</v>
      </c>
      <c r="AL24" s="5">
        <v>12.3</v>
      </c>
      <c r="AM24" s="5">
        <v>17.9</v>
      </c>
      <c r="AN24" s="5">
        <v>23.4</v>
      </c>
      <c r="AO24" s="5">
        <v>0.405</v>
      </c>
      <c r="AP24" s="5">
        <v>17.1</v>
      </c>
      <c r="AQ24" s="5">
        <v>0.445</v>
      </c>
      <c r="AR24" s="5">
        <v>6.3</v>
      </c>
      <c r="AS24" s="5">
        <v>0.324</v>
      </c>
      <c r="AT24" s="5">
        <v>13.8</v>
      </c>
      <c r="AU24" s="5">
        <v>19.5</v>
      </c>
      <c r="AV24" s="5">
        <v>22.1</v>
      </c>
      <c r="AW24" s="5">
        <v>33.1</v>
      </c>
      <c r="AX24" s="5">
        <v>11.1</v>
      </c>
      <c r="AY24" s="5">
        <v>6.0</v>
      </c>
      <c r="AZ24" s="5">
        <v>13.9</v>
      </c>
      <c r="BA24" s="5">
        <v>20.0</v>
      </c>
      <c r="BB24" s="5">
        <v>66.9</v>
      </c>
    </row>
    <row r="25">
      <c r="A25" s="2" t="s">
        <v>53</v>
      </c>
      <c r="B25" s="5">
        <v>1.0</v>
      </c>
      <c r="C25" s="5">
        <v>21.0</v>
      </c>
      <c r="D25" s="5">
        <v>13.0</v>
      </c>
      <c r="E25" s="5">
        <v>21.12</v>
      </c>
      <c r="F25" s="5">
        <v>11.43</v>
      </c>
      <c r="G25" s="5">
        <v>121.3</v>
      </c>
      <c r="H25" s="5">
        <v>3.0</v>
      </c>
      <c r="I25" s="5">
        <v>0.0</v>
      </c>
      <c r="J25" s="5">
        <v>30.9</v>
      </c>
      <c r="K25" s="5">
        <v>64.8</v>
      </c>
      <c r="L25" s="5">
        <v>0.477</v>
      </c>
      <c r="M25" s="5">
        <v>19.8</v>
      </c>
      <c r="N25" s="5">
        <v>34.5</v>
      </c>
      <c r="O25" s="5">
        <v>0.575</v>
      </c>
      <c r="P25" s="5">
        <v>11.1</v>
      </c>
      <c r="Q25" s="5">
        <v>0.365</v>
      </c>
      <c r="R25" s="5">
        <v>0.784</v>
      </c>
      <c r="S25" s="5">
        <v>12.7</v>
      </c>
      <c r="T25" s="5">
        <v>26.9</v>
      </c>
      <c r="U25" s="5">
        <v>39.6</v>
      </c>
      <c r="V25" s="5">
        <v>16.1</v>
      </c>
      <c r="W25" s="5">
        <v>7.3</v>
      </c>
      <c r="X25" s="5">
        <v>4.2</v>
      </c>
      <c r="Y25" s="5">
        <v>90.8</v>
      </c>
      <c r="Z25" s="5">
        <v>62.8</v>
      </c>
      <c r="AA25" s="5">
        <v>39.7</v>
      </c>
      <c r="AB25" s="5">
        <v>23.0</v>
      </c>
      <c r="AC25" s="5">
        <v>0.743</v>
      </c>
      <c r="AD25" s="5">
        <v>11.5</v>
      </c>
      <c r="AE25" s="5">
        <v>4.3</v>
      </c>
      <c r="AF25" s="5">
        <v>11.0</v>
      </c>
      <c r="AG25" s="5">
        <v>5.0</v>
      </c>
      <c r="AH25" s="5">
        <v>108.4</v>
      </c>
      <c r="AI25" s="5">
        <v>30.3</v>
      </c>
      <c r="AJ25" s="5">
        <v>17.9</v>
      </c>
      <c r="AK25" s="5">
        <v>22.8</v>
      </c>
      <c r="AL25" s="5">
        <v>12.0</v>
      </c>
      <c r="AM25" s="5">
        <v>19.9</v>
      </c>
      <c r="AN25" s="5">
        <v>27.6</v>
      </c>
      <c r="AO25" s="5">
        <v>0.44</v>
      </c>
      <c r="AP25" s="5">
        <v>20.3</v>
      </c>
      <c r="AQ25" s="5">
        <v>0.511</v>
      </c>
      <c r="AR25" s="5">
        <v>7.3</v>
      </c>
      <c r="AS25" s="5">
        <v>0.319</v>
      </c>
      <c r="AT25" s="5">
        <v>18.5</v>
      </c>
      <c r="AU25" s="5">
        <v>24.8</v>
      </c>
      <c r="AV25" s="5">
        <v>23.7</v>
      </c>
      <c r="AW25" s="5">
        <v>35.2</v>
      </c>
      <c r="AX25" s="5">
        <v>12.5</v>
      </c>
      <c r="AY25" s="5">
        <v>7.4</v>
      </c>
      <c r="AZ25" s="5">
        <v>11.7</v>
      </c>
      <c r="BA25" s="5">
        <v>20.0</v>
      </c>
      <c r="BB25" s="5">
        <v>81.1</v>
      </c>
    </row>
    <row r="26">
      <c r="A26" s="2" t="s">
        <v>227</v>
      </c>
      <c r="B26" s="5">
        <v>0.0</v>
      </c>
      <c r="C26" s="5">
        <v>27.0</v>
      </c>
      <c r="D26" s="5">
        <v>15.0</v>
      </c>
      <c r="E26" s="5">
        <v>4.19</v>
      </c>
      <c r="F26" s="5">
        <v>-2.87</v>
      </c>
      <c r="G26" s="5">
        <v>114.6</v>
      </c>
      <c r="H26" s="5">
        <v>0.0</v>
      </c>
      <c r="I26" s="5">
        <v>0.0</v>
      </c>
      <c r="J26" s="5">
        <v>28.6</v>
      </c>
      <c r="K26" s="5">
        <v>64.7</v>
      </c>
      <c r="L26" s="5">
        <v>0.443</v>
      </c>
      <c r="M26" s="5">
        <v>18.1</v>
      </c>
      <c r="N26" s="5">
        <v>34.1</v>
      </c>
      <c r="O26" s="5">
        <v>0.531</v>
      </c>
      <c r="P26" s="5">
        <v>10.5</v>
      </c>
      <c r="Q26" s="5">
        <v>0.345</v>
      </c>
      <c r="R26" s="5">
        <v>0.72</v>
      </c>
      <c r="S26" s="5">
        <v>12.9</v>
      </c>
      <c r="T26" s="5">
        <v>26.8</v>
      </c>
      <c r="U26" s="5">
        <v>39.7</v>
      </c>
      <c r="V26" s="5">
        <v>15.3</v>
      </c>
      <c r="W26" s="5">
        <v>6.2</v>
      </c>
      <c r="X26" s="5">
        <v>3.1</v>
      </c>
      <c r="Y26" s="5">
        <v>80.5</v>
      </c>
      <c r="Z26" s="5">
        <v>60.4</v>
      </c>
      <c r="AA26" s="5">
        <v>38.0</v>
      </c>
      <c r="AB26" s="5">
        <v>22.4</v>
      </c>
      <c r="AC26" s="5">
        <v>0.708</v>
      </c>
      <c r="AD26" s="5">
        <v>9.4</v>
      </c>
      <c r="AE26" s="5">
        <v>3.3</v>
      </c>
      <c r="AF26" s="5">
        <v>7.0</v>
      </c>
      <c r="AG26" s="5">
        <v>3.0</v>
      </c>
      <c r="AH26" s="5">
        <v>103.2</v>
      </c>
      <c r="AI26" s="5">
        <v>30.6</v>
      </c>
      <c r="AJ26" s="5">
        <v>12.6</v>
      </c>
      <c r="AK26" s="5">
        <v>17.6</v>
      </c>
      <c r="AL26" s="5">
        <v>9.9</v>
      </c>
      <c r="AM26" s="5">
        <v>15.8</v>
      </c>
      <c r="AN26" s="5">
        <v>26.6</v>
      </c>
      <c r="AO26" s="5">
        <v>0.44</v>
      </c>
      <c r="AP26" s="5">
        <v>19.0</v>
      </c>
      <c r="AQ26" s="5">
        <v>0.501</v>
      </c>
      <c r="AR26" s="5">
        <v>7.5</v>
      </c>
      <c r="AS26" s="5">
        <v>0.336</v>
      </c>
      <c r="AT26" s="5">
        <v>11.9</v>
      </c>
      <c r="AU26" s="5">
        <v>16.8</v>
      </c>
      <c r="AV26" s="5">
        <v>25.7</v>
      </c>
      <c r="AW26" s="5">
        <v>35.2</v>
      </c>
      <c r="AX26" s="5">
        <v>11.5</v>
      </c>
      <c r="AY26" s="5">
        <v>6.1</v>
      </c>
      <c r="AZ26" s="5">
        <v>11.6</v>
      </c>
      <c r="BA26" s="5">
        <v>16.3</v>
      </c>
      <c r="BB26" s="5">
        <v>72.5</v>
      </c>
    </row>
    <row r="27">
      <c r="A27" s="2" t="s">
        <v>228</v>
      </c>
      <c r="B27" s="5">
        <v>1.0</v>
      </c>
      <c r="C27" s="5">
        <v>21.0</v>
      </c>
      <c r="D27" s="5">
        <v>11.0</v>
      </c>
      <c r="E27" s="5">
        <v>14.91</v>
      </c>
      <c r="F27" s="5">
        <v>8.82</v>
      </c>
      <c r="G27" s="5">
        <v>113.7</v>
      </c>
      <c r="H27" s="5">
        <v>1.0</v>
      </c>
      <c r="I27" s="5">
        <v>0.0</v>
      </c>
      <c r="J27" s="5">
        <v>27.4</v>
      </c>
      <c r="K27" s="5">
        <v>58.7</v>
      </c>
      <c r="L27" s="5">
        <v>0.468</v>
      </c>
      <c r="M27" s="5">
        <v>19.1</v>
      </c>
      <c r="N27" s="5">
        <v>35.1</v>
      </c>
      <c r="O27" s="5">
        <v>0.545</v>
      </c>
      <c r="P27" s="5">
        <v>8.3</v>
      </c>
      <c r="Q27" s="5">
        <v>0.354</v>
      </c>
      <c r="R27" s="5">
        <v>0.79</v>
      </c>
      <c r="S27" s="5">
        <v>9.2</v>
      </c>
      <c r="T27" s="5">
        <v>27.2</v>
      </c>
      <c r="U27" s="5">
        <v>36.4</v>
      </c>
      <c r="V27" s="5">
        <v>14.7</v>
      </c>
      <c r="W27" s="5">
        <v>4.5</v>
      </c>
      <c r="X27" s="5">
        <v>3.9</v>
      </c>
      <c r="Y27" s="5">
        <v>77.4</v>
      </c>
      <c r="Z27" s="5">
        <v>59.2</v>
      </c>
      <c r="AA27" s="5">
        <v>35.2</v>
      </c>
      <c r="AB27" s="5">
        <v>24.0</v>
      </c>
      <c r="AC27" s="5">
        <v>0.744</v>
      </c>
      <c r="AD27" s="5">
        <v>9.2</v>
      </c>
      <c r="AE27" s="5">
        <v>2.4</v>
      </c>
      <c r="AF27" s="5">
        <v>11.0</v>
      </c>
      <c r="AG27" s="5">
        <v>9.0</v>
      </c>
      <c r="AH27" s="5">
        <v>104.8</v>
      </c>
      <c r="AI27" s="5">
        <v>23.6</v>
      </c>
      <c r="AJ27" s="5">
        <v>14.2</v>
      </c>
      <c r="AK27" s="5">
        <v>18.0</v>
      </c>
      <c r="AL27" s="5">
        <v>10.2</v>
      </c>
      <c r="AM27" s="5">
        <v>15.8</v>
      </c>
      <c r="AN27" s="5">
        <v>24.7</v>
      </c>
      <c r="AO27" s="5">
        <v>0.418</v>
      </c>
      <c r="AP27" s="5">
        <v>16.6</v>
      </c>
      <c r="AQ27" s="5">
        <v>0.471</v>
      </c>
      <c r="AR27" s="5">
        <v>8.2</v>
      </c>
      <c r="AS27" s="5">
        <v>0.34</v>
      </c>
      <c r="AT27" s="5">
        <v>13.7</v>
      </c>
      <c r="AU27" s="5">
        <v>18.4</v>
      </c>
      <c r="AV27" s="5">
        <v>24.0</v>
      </c>
      <c r="AW27" s="5">
        <v>33.2</v>
      </c>
      <c r="AX27" s="5">
        <v>10.9</v>
      </c>
      <c r="AY27" s="5">
        <v>6.1</v>
      </c>
      <c r="AZ27" s="5">
        <v>9.3</v>
      </c>
      <c r="BA27" s="5">
        <v>15.9</v>
      </c>
      <c r="BB27" s="5">
        <v>71.3</v>
      </c>
    </row>
    <row r="28">
      <c r="A28" s="2" t="s">
        <v>229</v>
      </c>
      <c r="B28" s="5">
        <v>0.0</v>
      </c>
      <c r="C28" s="5">
        <v>26.0</v>
      </c>
      <c r="D28" s="5">
        <v>10.0</v>
      </c>
      <c r="E28" s="5">
        <v>16.02</v>
      </c>
      <c r="F28" s="5">
        <v>5.46</v>
      </c>
      <c r="G28" s="5">
        <v>112.6</v>
      </c>
      <c r="H28" s="5">
        <v>1.0</v>
      </c>
      <c r="I28" s="5">
        <v>0.0</v>
      </c>
      <c r="J28" s="5">
        <v>29.9</v>
      </c>
      <c r="K28" s="5">
        <v>65.1</v>
      </c>
      <c r="L28" s="5">
        <v>0.46</v>
      </c>
      <c r="M28" s="5">
        <v>23.4</v>
      </c>
      <c r="N28" s="5">
        <v>45.5</v>
      </c>
      <c r="O28" s="5">
        <v>0.514</v>
      </c>
      <c r="P28" s="5">
        <v>6.6</v>
      </c>
      <c r="Q28" s="5">
        <v>0.334</v>
      </c>
      <c r="R28" s="5">
        <v>0.709</v>
      </c>
      <c r="S28" s="5">
        <v>12.7</v>
      </c>
      <c r="T28" s="5">
        <v>26.9</v>
      </c>
      <c r="U28" s="5">
        <v>39.6</v>
      </c>
      <c r="V28" s="5">
        <v>14.8</v>
      </c>
      <c r="W28" s="5">
        <v>8.8</v>
      </c>
      <c r="X28" s="5">
        <v>5.0</v>
      </c>
      <c r="Y28" s="5">
        <v>81.7</v>
      </c>
      <c r="Z28" s="5">
        <v>58.8</v>
      </c>
      <c r="AA28" s="5">
        <v>37.4</v>
      </c>
      <c r="AB28" s="5">
        <v>21.4</v>
      </c>
      <c r="AC28" s="5">
        <v>0.731</v>
      </c>
      <c r="AD28" s="5">
        <v>9.8</v>
      </c>
      <c r="AE28" s="5">
        <v>4.3</v>
      </c>
      <c r="AF28" s="5">
        <v>9.0</v>
      </c>
      <c r="AG28" s="5">
        <v>8.0</v>
      </c>
      <c r="AH28" s="5">
        <v>97.2</v>
      </c>
      <c r="AI28" s="5">
        <v>19.7</v>
      </c>
      <c r="AJ28" s="5">
        <v>15.3</v>
      </c>
      <c r="AK28" s="5">
        <v>21.5</v>
      </c>
      <c r="AL28" s="5">
        <v>9.9</v>
      </c>
      <c r="AM28" s="5">
        <v>17.6</v>
      </c>
      <c r="AN28" s="5">
        <v>24.8</v>
      </c>
      <c r="AO28" s="5">
        <v>0.422</v>
      </c>
      <c r="AP28" s="5">
        <v>18.3</v>
      </c>
      <c r="AQ28" s="5">
        <v>0.49</v>
      </c>
      <c r="AR28" s="5">
        <v>6.5</v>
      </c>
      <c r="AS28" s="5">
        <v>0.303</v>
      </c>
      <c r="AT28" s="5">
        <v>14.4</v>
      </c>
      <c r="AU28" s="5">
        <v>19.7</v>
      </c>
      <c r="AV28" s="5">
        <v>25.5</v>
      </c>
      <c r="AW28" s="5">
        <v>35.3</v>
      </c>
      <c r="AX28" s="5">
        <v>13.4</v>
      </c>
      <c r="AY28" s="5">
        <v>5.8</v>
      </c>
      <c r="AZ28" s="5">
        <v>14.1</v>
      </c>
      <c r="BA28" s="5">
        <v>18.1</v>
      </c>
      <c r="BB28" s="5">
        <v>70.5</v>
      </c>
    </row>
    <row r="29">
      <c r="A29" s="2" t="s">
        <v>58</v>
      </c>
      <c r="B29" s="5">
        <v>1.0</v>
      </c>
      <c r="C29" s="5">
        <v>23.0</v>
      </c>
      <c r="D29" s="5">
        <v>11.0</v>
      </c>
      <c r="E29" s="5">
        <v>20.22</v>
      </c>
      <c r="F29" s="5">
        <v>11.41</v>
      </c>
      <c r="G29" s="5">
        <v>117.6</v>
      </c>
      <c r="H29" s="5">
        <v>4.0</v>
      </c>
      <c r="I29" s="5">
        <v>0.0</v>
      </c>
      <c r="J29" s="5">
        <v>27.7</v>
      </c>
      <c r="K29" s="5">
        <v>57.3</v>
      </c>
      <c r="L29" s="5">
        <v>0.483</v>
      </c>
      <c r="M29" s="5">
        <v>19.2</v>
      </c>
      <c r="N29" s="5">
        <v>35.5</v>
      </c>
      <c r="O29" s="5">
        <v>0.541</v>
      </c>
      <c r="P29" s="5">
        <v>8.5</v>
      </c>
      <c r="Q29" s="5">
        <v>0.388</v>
      </c>
      <c r="R29" s="5">
        <v>0.736</v>
      </c>
      <c r="S29" s="5">
        <v>11.4</v>
      </c>
      <c r="T29" s="5">
        <v>23.8</v>
      </c>
      <c r="U29" s="5">
        <v>35.2</v>
      </c>
      <c r="V29" s="5">
        <v>14.8</v>
      </c>
      <c r="W29" s="5">
        <v>6.7</v>
      </c>
      <c r="X29" s="5">
        <v>3.2</v>
      </c>
      <c r="Y29" s="5">
        <v>80.5</v>
      </c>
      <c r="Z29" s="5">
        <v>57.1</v>
      </c>
      <c r="AA29" s="5">
        <v>36.7</v>
      </c>
      <c r="AB29" s="5">
        <v>20.4</v>
      </c>
      <c r="AC29" s="5">
        <v>0.731</v>
      </c>
      <c r="AD29" s="5">
        <v>9.0</v>
      </c>
      <c r="AE29" s="5">
        <v>3.4</v>
      </c>
      <c r="AF29" s="5">
        <v>10.0</v>
      </c>
      <c r="AG29" s="5">
        <v>7.0</v>
      </c>
      <c r="AH29" s="5">
        <v>104.0</v>
      </c>
      <c r="AI29" s="5">
        <v>21.8</v>
      </c>
      <c r="AJ29" s="5">
        <v>16.8</v>
      </c>
      <c r="AK29" s="5">
        <v>22.8</v>
      </c>
      <c r="AL29" s="5">
        <v>12.1</v>
      </c>
      <c r="AM29" s="5">
        <v>16.5</v>
      </c>
      <c r="AN29" s="5">
        <v>25.9</v>
      </c>
      <c r="AO29" s="5">
        <v>0.454</v>
      </c>
      <c r="AP29" s="5">
        <v>19.0</v>
      </c>
      <c r="AQ29" s="5">
        <v>0.519</v>
      </c>
      <c r="AR29" s="5">
        <v>6.9</v>
      </c>
      <c r="AS29" s="5">
        <v>0.337</v>
      </c>
      <c r="AT29" s="5">
        <v>12.5</v>
      </c>
      <c r="AU29" s="5">
        <v>17.1</v>
      </c>
      <c r="AV29" s="5">
        <v>20.3</v>
      </c>
      <c r="AW29" s="5">
        <v>29.3</v>
      </c>
      <c r="AX29" s="5">
        <v>13.7</v>
      </c>
      <c r="AY29" s="5">
        <v>7.0</v>
      </c>
      <c r="AZ29" s="5">
        <v>12.0</v>
      </c>
      <c r="BA29" s="5">
        <v>19.2</v>
      </c>
      <c r="BB29" s="5">
        <v>71.2</v>
      </c>
    </row>
    <row r="30">
      <c r="A30" s="2" t="s">
        <v>109</v>
      </c>
      <c r="B30" s="5">
        <v>0.0</v>
      </c>
      <c r="C30" s="5">
        <v>25.0</v>
      </c>
      <c r="D30" s="5">
        <v>16.0</v>
      </c>
      <c r="E30" s="5">
        <v>0.07</v>
      </c>
      <c r="F30" s="5">
        <v>-6.08</v>
      </c>
      <c r="G30" s="5">
        <v>107.5</v>
      </c>
      <c r="H30" s="5">
        <v>0.0</v>
      </c>
      <c r="I30" s="5">
        <v>0.0</v>
      </c>
      <c r="J30" s="5">
        <v>26.6</v>
      </c>
      <c r="K30" s="5">
        <v>56.5</v>
      </c>
      <c r="L30" s="5">
        <v>0.47</v>
      </c>
      <c r="M30" s="5">
        <v>18.7</v>
      </c>
      <c r="N30" s="5">
        <v>34.8</v>
      </c>
      <c r="O30" s="5">
        <v>0.538</v>
      </c>
      <c r="P30" s="5">
        <v>7.9</v>
      </c>
      <c r="Q30" s="5">
        <v>0.361</v>
      </c>
      <c r="R30" s="5">
        <v>0.681</v>
      </c>
      <c r="S30" s="5">
        <v>8.1</v>
      </c>
      <c r="T30" s="5">
        <v>27.8</v>
      </c>
      <c r="U30" s="5">
        <v>35.9</v>
      </c>
      <c r="V30" s="5">
        <v>15.1</v>
      </c>
      <c r="W30" s="5">
        <v>6.4</v>
      </c>
      <c r="X30" s="5">
        <v>3.5</v>
      </c>
      <c r="Y30" s="5">
        <v>71.5</v>
      </c>
      <c r="Z30" s="5">
        <v>57.7</v>
      </c>
      <c r="AA30" s="5">
        <v>34.7</v>
      </c>
      <c r="AB30" s="5">
        <v>23.0</v>
      </c>
      <c r="AC30" s="5">
        <v>0.669</v>
      </c>
      <c r="AD30" s="5">
        <v>8.9</v>
      </c>
      <c r="AE30" s="5">
        <v>2.5</v>
      </c>
      <c r="AF30" s="5">
        <v>9.0</v>
      </c>
      <c r="AG30" s="5">
        <v>2.0</v>
      </c>
      <c r="AH30" s="5">
        <v>95.1</v>
      </c>
      <c r="AI30" s="5">
        <v>21.7</v>
      </c>
      <c r="AJ30" s="5">
        <v>10.5</v>
      </c>
      <c r="AK30" s="5">
        <v>15.5</v>
      </c>
      <c r="AL30" s="5">
        <v>10.6</v>
      </c>
      <c r="AM30" s="5">
        <v>13.4</v>
      </c>
      <c r="AN30" s="5">
        <v>23.6</v>
      </c>
      <c r="AO30" s="5">
        <v>0.408</v>
      </c>
      <c r="AP30" s="5">
        <v>16.7</v>
      </c>
      <c r="AQ30" s="5">
        <v>0.481</v>
      </c>
      <c r="AR30" s="5">
        <v>6.9</v>
      </c>
      <c r="AS30" s="5">
        <v>0.298</v>
      </c>
      <c r="AT30" s="5">
        <v>9.3</v>
      </c>
      <c r="AU30" s="5">
        <v>13.9</v>
      </c>
      <c r="AV30" s="5">
        <v>24.2</v>
      </c>
      <c r="AW30" s="5">
        <v>33.0</v>
      </c>
      <c r="AX30" s="5">
        <v>12.6</v>
      </c>
      <c r="AY30" s="5">
        <v>5.6</v>
      </c>
      <c r="AZ30" s="5">
        <v>11.2</v>
      </c>
      <c r="BA30" s="5">
        <v>14.3</v>
      </c>
      <c r="BB30" s="5">
        <v>63.2</v>
      </c>
    </row>
    <row r="31">
      <c r="A31" s="2" t="s">
        <v>230</v>
      </c>
      <c r="B31" s="5">
        <v>0.0</v>
      </c>
      <c r="C31" s="5">
        <v>24.0</v>
      </c>
      <c r="D31" s="5">
        <v>14.0</v>
      </c>
      <c r="E31" s="5">
        <v>13.55</v>
      </c>
      <c r="F31" s="5">
        <v>5.1</v>
      </c>
      <c r="G31" s="5">
        <v>115.3</v>
      </c>
      <c r="H31" s="5">
        <v>1.0</v>
      </c>
      <c r="I31" s="5">
        <v>0.0</v>
      </c>
      <c r="J31" s="5">
        <v>25.4</v>
      </c>
      <c r="K31" s="5">
        <v>53.1</v>
      </c>
      <c r="L31" s="5">
        <v>0.477</v>
      </c>
      <c r="M31" s="5">
        <v>15.8</v>
      </c>
      <c r="N31" s="5">
        <v>29.5</v>
      </c>
      <c r="O31" s="5">
        <v>0.538</v>
      </c>
      <c r="P31" s="5">
        <v>9.5</v>
      </c>
      <c r="Q31" s="5">
        <v>0.402</v>
      </c>
      <c r="R31" s="5">
        <v>0.734</v>
      </c>
      <c r="S31" s="5">
        <v>8.2</v>
      </c>
      <c r="T31" s="5">
        <v>25.5</v>
      </c>
      <c r="U31" s="5">
        <v>33.7</v>
      </c>
      <c r="V31" s="5">
        <v>14.8</v>
      </c>
      <c r="W31" s="5">
        <v>5.4</v>
      </c>
      <c r="X31" s="5">
        <v>4.0</v>
      </c>
      <c r="Y31" s="5">
        <v>74.7</v>
      </c>
      <c r="Z31" s="5">
        <v>59.3</v>
      </c>
      <c r="AA31" s="5">
        <v>35.3</v>
      </c>
      <c r="AB31" s="5">
        <v>23.9</v>
      </c>
      <c r="AC31" s="5">
        <v>0.733</v>
      </c>
      <c r="AD31" s="5">
        <v>10.5</v>
      </c>
      <c r="AE31" s="5">
        <v>3.0</v>
      </c>
      <c r="AF31" s="5">
        <v>7.0</v>
      </c>
      <c r="AG31" s="5">
        <v>4.0</v>
      </c>
      <c r="AH31" s="5">
        <v>102.2</v>
      </c>
      <c r="AI31" s="5">
        <v>23.7</v>
      </c>
      <c r="AJ31" s="5">
        <v>14.5</v>
      </c>
      <c r="AK31" s="5">
        <v>19.8</v>
      </c>
      <c r="AL31" s="5">
        <v>10.2</v>
      </c>
      <c r="AM31" s="5">
        <v>13.4</v>
      </c>
      <c r="AN31" s="5">
        <v>24.6</v>
      </c>
      <c r="AO31" s="5">
        <v>0.415</v>
      </c>
      <c r="AP31" s="5">
        <v>17.0</v>
      </c>
      <c r="AQ31" s="5">
        <v>0.482</v>
      </c>
      <c r="AR31" s="5">
        <v>7.6</v>
      </c>
      <c r="AS31" s="5">
        <v>0.317</v>
      </c>
      <c r="AT31" s="5">
        <v>9.5</v>
      </c>
      <c r="AU31" s="5">
        <v>12.9</v>
      </c>
      <c r="AV31" s="5">
        <v>22.3</v>
      </c>
      <c r="AW31" s="5">
        <v>32.8</v>
      </c>
      <c r="AX31" s="5">
        <v>12.5</v>
      </c>
      <c r="AY31" s="5">
        <v>5.7</v>
      </c>
      <c r="AZ31" s="5">
        <v>10.2</v>
      </c>
      <c r="BA31" s="5">
        <v>16.6</v>
      </c>
      <c r="BB31" s="5">
        <v>66.3</v>
      </c>
    </row>
    <row r="32">
      <c r="A32" s="2" t="s">
        <v>119</v>
      </c>
      <c r="B32" s="5">
        <v>0.0</v>
      </c>
      <c r="C32" s="5">
        <v>26.0</v>
      </c>
      <c r="D32" s="5">
        <v>13.0</v>
      </c>
      <c r="E32" s="5">
        <v>13.38</v>
      </c>
      <c r="F32" s="5">
        <v>4.76</v>
      </c>
      <c r="G32" s="5">
        <v>113.6</v>
      </c>
      <c r="H32" s="5">
        <v>0.0</v>
      </c>
      <c r="I32" s="5">
        <v>0.0</v>
      </c>
      <c r="J32" s="5">
        <v>25.9</v>
      </c>
      <c r="K32" s="5">
        <v>54.6</v>
      </c>
      <c r="L32" s="5">
        <v>0.475</v>
      </c>
      <c r="M32" s="5">
        <v>19.3</v>
      </c>
      <c r="N32" s="5">
        <v>36.3</v>
      </c>
      <c r="O32" s="5">
        <v>0.53</v>
      </c>
      <c r="P32" s="5">
        <v>6.7</v>
      </c>
      <c r="Q32" s="5">
        <v>0.365</v>
      </c>
      <c r="R32" s="5">
        <v>0.721</v>
      </c>
      <c r="S32" s="5">
        <v>8.9</v>
      </c>
      <c r="T32" s="5">
        <v>25.5</v>
      </c>
      <c r="U32" s="5">
        <v>34.5</v>
      </c>
      <c r="V32" s="5">
        <v>15.1</v>
      </c>
      <c r="W32" s="5">
        <v>6.2</v>
      </c>
      <c r="X32" s="5">
        <v>3.6</v>
      </c>
      <c r="Y32" s="5">
        <v>76.4</v>
      </c>
      <c r="Z32" s="5">
        <v>55.8</v>
      </c>
      <c r="AA32" s="5">
        <v>32.6</v>
      </c>
      <c r="AB32" s="5">
        <v>23.2</v>
      </c>
      <c r="AC32" s="5">
        <v>0.696</v>
      </c>
      <c r="AD32" s="5">
        <v>9.5</v>
      </c>
      <c r="AE32" s="5">
        <v>2.4</v>
      </c>
      <c r="AF32" s="5">
        <v>7.0</v>
      </c>
      <c r="AG32" s="5">
        <v>5.0</v>
      </c>
      <c r="AH32" s="5">
        <v>99.6</v>
      </c>
      <c r="AI32" s="5">
        <v>18.3</v>
      </c>
      <c r="AJ32" s="5">
        <v>17.9</v>
      </c>
      <c r="AK32" s="5">
        <v>24.8</v>
      </c>
      <c r="AL32" s="5">
        <v>10.0</v>
      </c>
      <c r="AM32" s="5">
        <v>17.7</v>
      </c>
      <c r="AN32" s="5">
        <v>23.3</v>
      </c>
      <c r="AO32" s="5">
        <v>0.417</v>
      </c>
      <c r="AP32" s="5">
        <v>15.9</v>
      </c>
      <c r="AQ32" s="5">
        <v>0.488</v>
      </c>
      <c r="AR32" s="5">
        <v>7.4</v>
      </c>
      <c r="AS32" s="5">
        <v>0.318</v>
      </c>
      <c r="AT32" s="5">
        <v>13.2</v>
      </c>
      <c r="AU32" s="5">
        <v>18.9</v>
      </c>
      <c r="AV32" s="5">
        <v>23.2</v>
      </c>
      <c r="AW32" s="5">
        <v>32.7</v>
      </c>
      <c r="AX32" s="5">
        <v>12.9</v>
      </c>
      <c r="AY32" s="5">
        <v>4.9</v>
      </c>
      <c r="AZ32" s="5">
        <v>11.9</v>
      </c>
      <c r="BA32" s="5">
        <v>21.3</v>
      </c>
      <c r="BB32" s="5">
        <v>67.1</v>
      </c>
    </row>
    <row r="33">
      <c r="A33" s="2" t="s">
        <v>93</v>
      </c>
      <c r="B33" s="5">
        <v>1.0</v>
      </c>
      <c r="C33" s="5">
        <v>25.0</v>
      </c>
      <c r="D33" s="5">
        <v>15.0</v>
      </c>
      <c r="E33" s="5">
        <v>25.34</v>
      </c>
      <c r="F33" s="5">
        <v>9.65</v>
      </c>
      <c r="G33" s="5">
        <v>117.8</v>
      </c>
      <c r="H33" s="5">
        <v>6.0</v>
      </c>
      <c r="I33" s="5">
        <v>0.0</v>
      </c>
      <c r="J33" s="5">
        <v>31.5</v>
      </c>
      <c r="K33" s="5">
        <v>64.5</v>
      </c>
      <c r="L33" s="5">
        <v>0.489</v>
      </c>
      <c r="M33" s="5">
        <v>23.7</v>
      </c>
      <c r="N33" s="5">
        <v>43.5</v>
      </c>
      <c r="O33" s="5">
        <v>0.546</v>
      </c>
      <c r="P33" s="5">
        <v>7.8</v>
      </c>
      <c r="Q33" s="5">
        <v>0.371</v>
      </c>
      <c r="R33" s="5">
        <v>0.719</v>
      </c>
      <c r="S33" s="5">
        <v>13.2</v>
      </c>
      <c r="T33" s="5">
        <v>29.4</v>
      </c>
      <c r="U33" s="5">
        <v>42.6</v>
      </c>
      <c r="V33" s="5">
        <v>18.6</v>
      </c>
      <c r="W33" s="5">
        <v>8.3</v>
      </c>
      <c r="X33" s="5">
        <v>3.5</v>
      </c>
      <c r="Y33" s="5">
        <v>87.9</v>
      </c>
      <c r="Z33" s="5">
        <v>62.5</v>
      </c>
      <c r="AA33" s="5">
        <v>38.6</v>
      </c>
      <c r="AB33" s="5">
        <v>23.8</v>
      </c>
      <c r="AC33" s="5">
        <v>0.711</v>
      </c>
      <c r="AD33" s="5">
        <v>8.8</v>
      </c>
      <c r="AE33" s="5">
        <v>3.8</v>
      </c>
      <c r="AF33" s="5">
        <v>8.0</v>
      </c>
      <c r="AG33" s="5">
        <v>5.0</v>
      </c>
      <c r="AH33" s="5">
        <v>96.7</v>
      </c>
      <c r="AI33" s="5">
        <v>21.1</v>
      </c>
      <c r="AJ33" s="5">
        <v>17.0</v>
      </c>
      <c r="AK33" s="5">
        <v>23.7</v>
      </c>
      <c r="AL33" s="5">
        <v>12.0</v>
      </c>
      <c r="AM33" s="5">
        <v>16.3</v>
      </c>
      <c r="AN33" s="5">
        <v>26.4</v>
      </c>
      <c r="AO33" s="5">
        <v>0.423</v>
      </c>
      <c r="AP33" s="5">
        <v>18.5</v>
      </c>
      <c r="AQ33" s="5">
        <v>0.478</v>
      </c>
      <c r="AR33" s="5">
        <v>8.0</v>
      </c>
      <c r="AS33" s="5">
        <v>0.334</v>
      </c>
      <c r="AT33" s="5">
        <v>11.4</v>
      </c>
      <c r="AU33" s="5">
        <v>16.1</v>
      </c>
      <c r="AV33" s="5">
        <v>23.2</v>
      </c>
      <c r="AW33" s="5">
        <v>32.1</v>
      </c>
      <c r="AX33" s="5">
        <v>13.9</v>
      </c>
      <c r="AY33" s="5">
        <v>7.0</v>
      </c>
      <c r="AZ33" s="5">
        <v>13.5</v>
      </c>
      <c r="BA33" s="5">
        <v>19.2</v>
      </c>
      <c r="BB33" s="5">
        <v>72.2</v>
      </c>
    </row>
    <row r="34">
      <c r="A34" s="2" t="s">
        <v>231</v>
      </c>
      <c r="B34" s="5">
        <v>0.0</v>
      </c>
      <c r="C34" s="5">
        <v>21.0</v>
      </c>
      <c r="D34" s="5">
        <v>10.0</v>
      </c>
      <c r="E34" s="5">
        <v>-0.98</v>
      </c>
      <c r="F34" s="5">
        <v>-1.58</v>
      </c>
      <c r="G34" s="5">
        <v>106.1</v>
      </c>
      <c r="H34" s="5">
        <v>1.0</v>
      </c>
      <c r="I34" s="5">
        <v>0.0</v>
      </c>
      <c r="J34" s="5">
        <v>26.4</v>
      </c>
      <c r="K34" s="5">
        <v>62.5</v>
      </c>
      <c r="L34" s="5">
        <v>0.423</v>
      </c>
      <c r="M34" s="5">
        <v>18.5</v>
      </c>
      <c r="N34" s="5">
        <v>38.6</v>
      </c>
      <c r="O34" s="5">
        <v>0.478</v>
      </c>
      <c r="P34" s="5">
        <v>8.0</v>
      </c>
      <c r="Q34" s="5">
        <v>0.334</v>
      </c>
      <c r="R34" s="5">
        <v>0.711</v>
      </c>
      <c r="S34" s="5">
        <v>8.8</v>
      </c>
      <c r="T34" s="5">
        <v>23.2</v>
      </c>
      <c r="U34" s="5">
        <v>32.1</v>
      </c>
      <c r="V34" s="5">
        <v>13.9</v>
      </c>
      <c r="W34" s="5">
        <v>7.0</v>
      </c>
      <c r="X34" s="5">
        <v>3.8</v>
      </c>
      <c r="Y34" s="5">
        <v>72.2</v>
      </c>
      <c r="Z34" s="5">
        <v>60.9</v>
      </c>
      <c r="AA34" s="5">
        <v>34.3</v>
      </c>
      <c r="AB34" s="5">
        <v>26.6</v>
      </c>
      <c r="AC34" s="5">
        <v>0.723</v>
      </c>
      <c r="AD34" s="5">
        <v>10.8</v>
      </c>
      <c r="AE34" s="5">
        <v>2.6</v>
      </c>
      <c r="AF34" s="5">
        <v>14.0</v>
      </c>
      <c r="AG34" s="5">
        <v>10.0</v>
      </c>
      <c r="AH34" s="5">
        <v>103.4</v>
      </c>
      <c r="AI34" s="5">
        <v>23.8</v>
      </c>
      <c r="AJ34" s="5">
        <v>11.4</v>
      </c>
      <c r="AK34" s="5">
        <v>16.1</v>
      </c>
      <c r="AL34" s="5">
        <v>13.5</v>
      </c>
      <c r="AM34" s="5">
        <v>19.2</v>
      </c>
      <c r="AN34" s="5">
        <v>26.3</v>
      </c>
      <c r="AO34" s="5">
        <v>0.432</v>
      </c>
      <c r="AP34" s="5">
        <v>17.1</v>
      </c>
      <c r="AQ34" s="5">
        <v>0.499</v>
      </c>
      <c r="AR34" s="5">
        <v>9.2</v>
      </c>
      <c r="AS34" s="5">
        <v>0.345</v>
      </c>
      <c r="AT34" s="5">
        <v>13.9</v>
      </c>
      <c r="AU34" s="5">
        <v>19.2</v>
      </c>
      <c r="AV34" s="5">
        <v>24.7</v>
      </c>
      <c r="AW34" s="5">
        <v>35.5</v>
      </c>
      <c r="AX34" s="5">
        <v>15.5</v>
      </c>
      <c r="AY34" s="5">
        <v>7.0</v>
      </c>
      <c r="AZ34" s="5">
        <v>13.8</v>
      </c>
      <c r="BA34" s="5">
        <v>20.3</v>
      </c>
      <c r="BB34" s="5">
        <v>75.7</v>
      </c>
    </row>
    <row r="35">
      <c r="A35" s="2" t="s">
        <v>69</v>
      </c>
      <c r="B35" s="5">
        <v>1.0</v>
      </c>
      <c r="C35" s="5">
        <v>30.0</v>
      </c>
      <c r="D35" s="5">
        <v>15.0</v>
      </c>
      <c r="E35" s="5">
        <v>26.36</v>
      </c>
      <c r="F35" s="5">
        <v>10.3</v>
      </c>
      <c r="G35" s="5">
        <v>113.0</v>
      </c>
      <c r="H35" s="5">
        <v>3.0</v>
      </c>
      <c r="I35" s="5">
        <v>0.0</v>
      </c>
      <c r="J35" s="5">
        <v>26.4</v>
      </c>
      <c r="K35" s="5">
        <v>60.7</v>
      </c>
      <c r="L35" s="5">
        <v>0.434</v>
      </c>
      <c r="M35" s="5">
        <v>18.6</v>
      </c>
      <c r="N35" s="5">
        <v>38.5</v>
      </c>
      <c r="O35" s="5">
        <v>0.484</v>
      </c>
      <c r="P35" s="5">
        <v>7.7</v>
      </c>
      <c r="Q35" s="5">
        <v>0.347</v>
      </c>
      <c r="R35" s="5">
        <v>0.694</v>
      </c>
      <c r="S35" s="5">
        <v>13.7</v>
      </c>
      <c r="T35" s="5">
        <v>24.0</v>
      </c>
      <c r="U35" s="5">
        <v>37.6</v>
      </c>
      <c r="V35" s="5">
        <v>12.9</v>
      </c>
      <c r="W35" s="5">
        <v>10.0</v>
      </c>
      <c r="X35" s="5">
        <v>4.7</v>
      </c>
      <c r="Y35" s="5">
        <v>73.0</v>
      </c>
      <c r="Z35" s="5">
        <v>49.9</v>
      </c>
      <c r="AA35" s="5">
        <v>29.5</v>
      </c>
      <c r="AB35" s="5">
        <v>20.4</v>
      </c>
      <c r="AC35" s="5">
        <v>0.67</v>
      </c>
      <c r="AD35" s="5">
        <v>10.4</v>
      </c>
      <c r="AE35" s="5">
        <v>2.9</v>
      </c>
      <c r="AF35" s="5">
        <v>4.0</v>
      </c>
      <c r="AG35" s="5">
        <v>3.0</v>
      </c>
      <c r="AH35" s="5">
        <v>88.2</v>
      </c>
      <c r="AI35" s="5">
        <v>22.2</v>
      </c>
      <c r="AJ35" s="5">
        <v>12.6</v>
      </c>
      <c r="AK35" s="5">
        <v>18.2</v>
      </c>
      <c r="AL35" s="5">
        <v>8.9</v>
      </c>
      <c r="AM35" s="5">
        <v>17.8</v>
      </c>
      <c r="AN35" s="5">
        <v>18.9</v>
      </c>
      <c r="AO35" s="5">
        <v>0.379</v>
      </c>
      <c r="AP35" s="5">
        <v>12.8</v>
      </c>
      <c r="AQ35" s="5">
        <v>0.434</v>
      </c>
      <c r="AR35" s="5">
        <v>6.1</v>
      </c>
      <c r="AS35" s="5">
        <v>0.3</v>
      </c>
      <c r="AT35" s="5">
        <v>13.0</v>
      </c>
      <c r="AU35" s="5">
        <v>19.4</v>
      </c>
      <c r="AV35" s="5">
        <v>23.4</v>
      </c>
      <c r="AW35" s="5">
        <v>33.8</v>
      </c>
      <c r="AX35" s="5">
        <v>11.4</v>
      </c>
      <c r="AY35" s="5">
        <v>5.1</v>
      </c>
      <c r="AZ35" s="5">
        <v>15.9</v>
      </c>
      <c r="BA35" s="5">
        <v>16.0</v>
      </c>
      <c r="BB35" s="5">
        <v>57.0</v>
      </c>
    </row>
    <row r="36">
      <c r="A36" s="2" t="s">
        <v>232</v>
      </c>
      <c r="B36" s="5">
        <v>0.0</v>
      </c>
      <c r="C36" s="5">
        <v>21.0</v>
      </c>
      <c r="D36" s="5">
        <v>6.0</v>
      </c>
      <c r="E36" s="5">
        <v>-1.47</v>
      </c>
      <c r="F36" s="5">
        <v>-5.57</v>
      </c>
      <c r="G36" s="5">
        <v>109.4</v>
      </c>
      <c r="H36" s="5">
        <v>0.0</v>
      </c>
      <c r="I36" s="5">
        <v>0.0</v>
      </c>
      <c r="J36" s="5">
        <v>27.0</v>
      </c>
      <c r="K36" s="5">
        <v>59.2</v>
      </c>
      <c r="L36" s="5">
        <v>0.456</v>
      </c>
      <c r="M36" s="5">
        <v>21.1</v>
      </c>
      <c r="N36" s="5">
        <v>42.2</v>
      </c>
      <c r="O36" s="5">
        <v>0.501</v>
      </c>
      <c r="P36" s="5">
        <v>5.8</v>
      </c>
      <c r="Q36" s="5">
        <v>0.343</v>
      </c>
      <c r="R36" s="5">
        <v>0.681</v>
      </c>
      <c r="S36" s="5">
        <v>13.7</v>
      </c>
      <c r="T36" s="5">
        <v>25.3</v>
      </c>
      <c r="U36" s="5">
        <v>39.0</v>
      </c>
      <c r="V36" s="5">
        <v>12.9</v>
      </c>
      <c r="W36" s="5">
        <v>7.1</v>
      </c>
      <c r="X36" s="5">
        <v>2.6</v>
      </c>
      <c r="Y36" s="5">
        <v>75.6</v>
      </c>
      <c r="Z36" s="5">
        <v>54.4</v>
      </c>
      <c r="AA36" s="5">
        <v>32.7</v>
      </c>
      <c r="AB36" s="5">
        <v>21.7</v>
      </c>
      <c r="AC36" s="5">
        <v>0.69</v>
      </c>
      <c r="AD36" s="5">
        <v>8.1</v>
      </c>
      <c r="AE36" s="5">
        <v>2.9</v>
      </c>
      <c r="AF36" s="5">
        <v>13.0</v>
      </c>
      <c r="AG36" s="5">
        <v>10.0</v>
      </c>
      <c r="AH36" s="5">
        <v>98.3</v>
      </c>
      <c r="AI36" s="5">
        <v>17.0</v>
      </c>
      <c r="AJ36" s="5">
        <v>15.8</v>
      </c>
      <c r="AK36" s="5">
        <v>23.2</v>
      </c>
      <c r="AL36" s="5">
        <v>12.5</v>
      </c>
      <c r="AM36" s="5">
        <v>18.3</v>
      </c>
      <c r="AN36" s="5">
        <v>23.7</v>
      </c>
      <c r="AO36" s="5">
        <v>0.436</v>
      </c>
      <c r="AP36" s="5">
        <v>16.3</v>
      </c>
      <c r="AQ36" s="5">
        <v>0.498</v>
      </c>
      <c r="AR36" s="5">
        <v>7.4</v>
      </c>
      <c r="AS36" s="5">
        <v>0.343</v>
      </c>
      <c r="AT36" s="5">
        <v>13.1</v>
      </c>
      <c r="AU36" s="5">
        <v>19.0</v>
      </c>
      <c r="AV36" s="5">
        <v>21.7</v>
      </c>
      <c r="AW36" s="5">
        <v>29.8</v>
      </c>
      <c r="AX36" s="5">
        <v>11.8</v>
      </c>
      <c r="AY36" s="5">
        <v>6.2</v>
      </c>
      <c r="AZ36" s="5">
        <v>13.8</v>
      </c>
      <c r="BA36" s="5">
        <v>19.6</v>
      </c>
      <c r="BB36" s="5">
        <v>67.9</v>
      </c>
    </row>
    <row r="37">
      <c r="A37" s="2" t="s">
        <v>233</v>
      </c>
      <c r="B37" s="5">
        <v>1.0</v>
      </c>
      <c r="C37" s="5">
        <v>23.0</v>
      </c>
      <c r="D37" s="5">
        <v>12.0</v>
      </c>
      <c r="E37" s="5">
        <v>15.12</v>
      </c>
      <c r="F37" s="5">
        <v>7.64</v>
      </c>
      <c r="G37" s="5">
        <v>110.8</v>
      </c>
      <c r="H37" s="5">
        <v>1.0</v>
      </c>
      <c r="I37" s="5">
        <v>0.0</v>
      </c>
      <c r="J37" s="5">
        <v>26.8</v>
      </c>
      <c r="K37" s="5">
        <v>59.3</v>
      </c>
      <c r="L37" s="5">
        <v>0.452</v>
      </c>
      <c r="M37" s="5">
        <v>17.4</v>
      </c>
      <c r="N37" s="5">
        <v>32.9</v>
      </c>
      <c r="O37" s="5">
        <v>0.527</v>
      </c>
      <c r="P37" s="5">
        <v>9.5</v>
      </c>
      <c r="Q37" s="5">
        <v>0.358</v>
      </c>
      <c r="R37" s="5">
        <v>0.754</v>
      </c>
      <c r="S37" s="5">
        <v>9.7</v>
      </c>
      <c r="T37" s="5">
        <v>28.3</v>
      </c>
      <c r="U37" s="5">
        <v>37.9</v>
      </c>
      <c r="V37" s="5">
        <v>15.3</v>
      </c>
      <c r="W37" s="5">
        <v>6.3</v>
      </c>
      <c r="X37" s="5">
        <v>2.6</v>
      </c>
      <c r="Y37" s="5">
        <v>77.6</v>
      </c>
      <c r="Z37" s="5">
        <v>62.6</v>
      </c>
      <c r="AA37" s="5">
        <v>36.5</v>
      </c>
      <c r="AB37" s="5">
        <v>26.1</v>
      </c>
      <c r="AC37" s="5">
        <v>0.699</v>
      </c>
      <c r="AD37" s="5">
        <v>12.1</v>
      </c>
      <c r="AE37" s="5">
        <v>3.6</v>
      </c>
      <c r="AF37" s="5">
        <v>10.0</v>
      </c>
      <c r="AG37" s="5">
        <v>8.0</v>
      </c>
      <c r="AH37" s="5">
        <v>100.1</v>
      </c>
      <c r="AI37" s="5">
        <v>26.4</v>
      </c>
      <c r="AJ37" s="5">
        <v>14.5</v>
      </c>
      <c r="AK37" s="5">
        <v>19.2</v>
      </c>
      <c r="AL37" s="5">
        <v>11.1</v>
      </c>
      <c r="AM37" s="5">
        <v>15.8</v>
      </c>
      <c r="AN37" s="5">
        <v>24.8</v>
      </c>
      <c r="AO37" s="5">
        <v>0.397</v>
      </c>
      <c r="AP37" s="5">
        <v>16.5</v>
      </c>
      <c r="AQ37" s="5">
        <v>0.452</v>
      </c>
      <c r="AR37" s="5">
        <v>8.3</v>
      </c>
      <c r="AS37" s="5">
        <v>0.319</v>
      </c>
      <c r="AT37" s="5">
        <v>12.1</v>
      </c>
      <c r="AU37" s="5">
        <v>17.3</v>
      </c>
      <c r="AV37" s="5">
        <v>25.1</v>
      </c>
      <c r="AW37" s="5">
        <v>37.2</v>
      </c>
      <c r="AX37" s="5">
        <v>13.1</v>
      </c>
      <c r="AY37" s="5">
        <v>6.2</v>
      </c>
      <c r="AZ37" s="5">
        <v>11.5</v>
      </c>
      <c r="BA37" s="5">
        <v>16.1</v>
      </c>
      <c r="BB37" s="5">
        <v>70.1</v>
      </c>
    </row>
    <row r="38">
      <c r="A38" s="2" t="s">
        <v>234</v>
      </c>
      <c r="B38" s="5">
        <v>1.0</v>
      </c>
      <c r="C38" s="5">
        <v>20.0</v>
      </c>
      <c r="D38" s="5">
        <v>9.0</v>
      </c>
      <c r="E38" s="5">
        <v>13.06</v>
      </c>
      <c r="F38" s="5">
        <v>9.09</v>
      </c>
      <c r="G38" s="5">
        <v>110.5</v>
      </c>
      <c r="H38" s="5">
        <v>2.0</v>
      </c>
      <c r="I38" s="5">
        <v>0.0</v>
      </c>
      <c r="J38" s="5">
        <v>25.4</v>
      </c>
      <c r="K38" s="5">
        <v>63.5</v>
      </c>
      <c r="L38" s="5">
        <v>0.399</v>
      </c>
      <c r="M38" s="5">
        <v>18.5</v>
      </c>
      <c r="N38" s="5">
        <v>39.3</v>
      </c>
      <c r="O38" s="5">
        <v>0.47</v>
      </c>
      <c r="P38" s="5">
        <v>6.9</v>
      </c>
      <c r="Q38" s="5">
        <v>0.284</v>
      </c>
      <c r="R38" s="5">
        <v>0.709</v>
      </c>
      <c r="S38" s="5">
        <v>17.3</v>
      </c>
      <c r="T38" s="5">
        <v>25.4</v>
      </c>
      <c r="U38" s="5">
        <v>42.7</v>
      </c>
      <c r="V38" s="5">
        <v>11.3</v>
      </c>
      <c r="W38" s="5">
        <v>7.1</v>
      </c>
      <c r="X38" s="5">
        <v>2.9</v>
      </c>
      <c r="Y38" s="5">
        <v>74.8</v>
      </c>
      <c r="Z38" s="5">
        <v>57.9</v>
      </c>
      <c r="AA38" s="5">
        <v>31.9</v>
      </c>
      <c r="AB38" s="5">
        <v>26.0</v>
      </c>
      <c r="AC38" s="5">
        <v>0.707</v>
      </c>
      <c r="AD38" s="5">
        <v>9.9</v>
      </c>
      <c r="AE38" s="5">
        <v>5.3</v>
      </c>
      <c r="AF38" s="5">
        <v>14.0</v>
      </c>
      <c r="AG38" s="5">
        <v>9.0</v>
      </c>
      <c r="AH38" s="5">
        <v>104.6</v>
      </c>
      <c r="AI38" s="5">
        <v>24.2</v>
      </c>
      <c r="AJ38" s="5">
        <v>17.2</v>
      </c>
      <c r="AK38" s="5">
        <v>24.3</v>
      </c>
      <c r="AL38" s="5">
        <v>9.6</v>
      </c>
      <c r="AM38" s="5">
        <v>16.6</v>
      </c>
      <c r="AN38" s="5">
        <v>24.6</v>
      </c>
      <c r="AO38" s="5">
        <v>0.425</v>
      </c>
      <c r="AP38" s="5">
        <v>15.8</v>
      </c>
      <c r="AQ38" s="5">
        <v>0.494</v>
      </c>
      <c r="AR38" s="5">
        <v>8.8</v>
      </c>
      <c r="AS38" s="5">
        <v>0.339</v>
      </c>
      <c r="AT38" s="5">
        <v>12.8</v>
      </c>
      <c r="AU38" s="5">
        <v>18.1</v>
      </c>
      <c r="AV38" s="5">
        <v>23.9</v>
      </c>
      <c r="AW38" s="5">
        <v>33.8</v>
      </c>
      <c r="AX38" s="5">
        <v>14.7</v>
      </c>
      <c r="AY38" s="5">
        <v>5.3</v>
      </c>
      <c r="AZ38" s="5">
        <v>11.4</v>
      </c>
      <c r="BA38" s="5">
        <v>19.6</v>
      </c>
      <c r="BB38" s="5">
        <v>70.8</v>
      </c>
    </row>
    <row r="39">
      <c r="A39" s="2" t="s">
        <v>235</v>
      </c>
      <c r="B39" s="5">
        <v>1.0</v>
      </c>
      <c r="C39" s="5">
        <v>22.0</v>
      </c>
      <c r="D39" s="5">
        <v>11.0</v>
      </c>
      <c r="E39" s="5">
        <v>16.89</v>
      </c>
      <c r="F39" s="5">
        <v>11.45</v>
      </c>
      <c r="G39" s="5">
        <v>112.5</v>
      </c>
      <c r="H39" s="5">
        <v>2.0</v>
      </c>
      <c r="I39" s="5">
        <v>0.0</v>
      </c>
      <c r="J39" s="5">
        <v>26.6</v>
      </c>
      <c r="K39" s="5">
        <v>57.4</v>
      </c>
      <c r="L39" s="5">
        <v>0.463</v>
      </c>
      <c r="M39" s="5">
        <v>19.5</v>
      </c>
      <c r="N39" s="5">
        <v>37.0</v>
      </c>
      <c r="O39" s="5">
        <v>0.526</v>
      </c>
      <c r="P39" s="5">
        <v>7.1</v>
      </c>
      <c r="Q39" s="5">
        <v>0.348</v>
      </c>
      <c r="R39" s="5">
        <v>0.755</v>
      </c>
      <c r="S39" s="5">
        <v>10.0</v>
      </c>
      <c r="T39" s="5">
        <v>24.0</v>
      </c>
      <c r="U39" s="5">
        <v>34.1</v>
      </c>
      <c r="V39" s="5">
        <v>12.6</v>
      </c>
      <c r="W39" s="5">
        <v>6.2</v>
      </c>
      <c r="X39" s="5">
        <v>1.6</v>
      </c>
      <c r="Y39" s="5">
        <v>74.7</v>
      </c>
      <c r="Z39" s="5">
        <v>54.4</v>
      </c>
      <c r="AA39" s="5">
        <v>35.7</v>
      </c>
      <c r="AB39" s="5">
        <v>18.7</v>
      </c>
      <c r="AC39" s="5">
        <v>0.718</v>
      </c>
      <c r="AD39" s="5">
        <v>7.5</v>
      </c>
      <c r="AE39" s="5">
        <v>4.0</v>
      </c>
      <c r="AF39" s="5">
        <v>13.0</v>
      </c>
      <c r="AG39" s="5">
        <v>9.0</v>
      </c>
      <c r="AH39" s="5">
        <v>104.3</v>
      </c>
      <c r="AI39" s="5">
        <v>20.4</v>
      </c>
      <c r="AJ39" s="5">
        <v>14.5</v>
      </c>
      <c r="AK39" s="5">
        <v>19.2</v>
      </c>
      <c r="AL39" s="5">
        <v>9.8</v>
      </c>
      <c r="AM39" s="5">
        <v>16.3</v>
      </c>
      <c r="AN39" s="5">
        <v>24.8</v>
      </c>
      <c r="AO39" s="5">
        <v>0.456</v>
      </c>
      <c r="AP39" s="5">
        <v>17.9</v>
      </c>
      <c r="AQ39" s="5">
        <v>0.5</v>
      </c>
      <c r="AR39" s="5">
        <v>6.9</v>
      </c>
      <c r="AS39" s="5">
        <v>0.372</v>
      </c>
      <c r="AT39" s="5">
        <v>12.7</v>
      </c>
      <c r="AU39" s="5">
        <v>17.7</v>
      </c>
      <c r="AV39" s="5">
        <v>23.0</v>
      </c>
      <c r="AW39" s="5">
        <v>30.6</v>
      </c>
      <c r="AX39" s="5">
        <v>11.7</v>
      </c>
      <c r="AY39" s="5">
        <v>4.9</v>
      </c>
      <c r="AZ39" s="5">
        <v>11.3</v>
      </c>
      <c r="BA39" s="5">
        <v>18.2</v>
      </c>
      <c r="BB39" s="5">
        <v>69.3</v>
      </c>
    </row>
    <row r="40">
      <c r="A40" s="2" t="s">
        <v>236</v>
      </c>
      <c r="B40" s="5">
        <v>0.0</v>
      </c>
      <c r="C40" s="5">
        <v>31.0</v>
      </c>
      <c r="D40" s="5">
        <v>15.0</v>
      </c>
      <c r="E40" s="5">
        <v>8.68</v>
      </c>
      <c r="F40" s="5">
        <v>-4.81</v>
      </c>
      <c r="G40" s="5">
        <v>116.2</v>
      </c>
      <c r="H40" s="5">
        <v>1.0</v>
      </c>
      <c r="I40" s="5">
        <v>0.0</v>
      </c>
      <c r="J40" s="5">
        <v>30.3</v>
      </c>
      <c r="K40" s="5">
        <v>63.2</v>
      </c>
      <c r="L40" s="5">
        <v>0.48</v>
      </c>
      <c r="M40" s="5">
        <v>21.6</v>
      </c>
      <c r="N40" s="5">
        <v>39.1</v>
      </c>
      <c r="O40" s="5">
        <v>0.551</v>
      </c>
      <c r="P40" s="5">
        <v>8.8</v>
      </c>
      <c r="Q40" s="5">
        <v>0.365</v>
      </c>
      <c r="R40" s="5">
        <v>0.708</v>
      </c>
      <c r="S40" s="5">
        <v>11.6</v>
      </c>
      <c r="T40" s="5">
        <v>27.3</v>
      </c>
      <c r="U40" s="5">
        <v>38.9</v>
      </c>
      <c r="V40" s="5">
        <v>16.4</v>
      </c>
      <c r="W40" s="5">
        <v>9.0</v>
      </c>
      <c r="X40" s="5">
        <v>3.0</v>
      </c>
      <c r="Y40" s="5">
        <v>84.4</v>
      </c>
      <c r="Z40" s="5">
        <v>58.8</v>
      </c>
      <c r="AA40" s="5">
        <v>38.1</v>
      </c>
      <c r="AB40" s="5">
        <v>20.7</v>
      </c>
      <c r="AC40" s="5">
        <v>0.731</v>
      </c>
      <c r="AD40" s="5">
        <v>9.9</v>
      </c>
      <c r="AE40" s="5">
        <v>3.4</v>
      </c>
      <c r="AF40" s="5">
        <v>3.0</v>
      </c>
      <c r="AG40" s="5">
        <v>3.0</v>
      </c>
      <c r="AH40" s="5">
        <v>95.3</v>
      </c>
      <c r="AI40" s="5">
        <v>24.0</v>
      </c>
      <c r="AJ40" s="5">
        <v>14.9</v>
      </c>
      <c r="AK40" s="5">
        <v>21.1</v>
      </c>
      <c r="AL40" s="5">
        <v>10.8</v>
      </c>
      <c r="AM40" s="5">
        <v>17.2</v>
      </c>
      <c r="AN40" s="5">
        <v>24.3</v>
      </c>
      <c r="AO40" s="5">
        <v>0.413</v>
      </c>
      <c r="AP40" s="5">
        <v>18.3</v>
      </c>
      <c r="AQ40" s="5">
        <v>0.481</v>
      </c>
      <c r="AR40" s="5">
        <v>6.0</v>
      </c>
      <c r="AS40" s="5">
        <v>0.288</v>
      </c>
      <c r="AT40" s="5">
        <v>14.6</v>
      </c>
      <c r="AU40" s="5">
        <v>20.0</v>
      </c>
      <c r="AV40" s="5">
        <v>23.8</v>
      </c>
      <c r="AW40" s="5">
        <v>33.8</v>
      </c>
      <c r="AX40" s="5">
        <v>10.3</v>
      </c>
      <c r="AY40" s="5">
        <v>5.8</v>
      </c>
      <c r="AZ40" s="5">
        <v>14.4</v>
      </c>
      <c r="BA40" s="5">
        <v>17.2</v>
      </c>
      <c r="BB40" s="5">
        <v>69.2</v>
      </c>
    </row>
    <row r="41">
      <c r="A41" s="2" t="s">
        <v>63</v>
      </c>
      <c r="B41" s="5">
        <v>1.0</v>
      </c>
      <c r="C41" s="5">
        <v>28.0</v>
      </c>
      <c r="D41" s="5">
        <v>15.0</v>
      </c>
      <c r="E41" s="5">
        <v>20.24</v>
      </c>
      <c r="F41" s="5">
        <v>7.84</v>
      </c>
      <c r="G41" s="5">
        <v>117.9</v>
      </c>
      <c r="H41" s="5">
        <v>8.0</v>
      </c>
      <c r="I41" s="5">
        <v>0.0</v>
      </c>
      <c r="J41" s="5">
        <v>28.5</v>
      </c>
      <c r="K41" s="5">
        <v>59.3</v>
      </c>
      <c r="L41" s="5">
        <v>0.482</v>
      </c>
      <c r="M41" s="5">
        <v>20.2</v>
      </c>
      <c r="N41" s="5">
        <v>37.1</v>
      </c>
      <c r="O41" s="5">
        <v>0.544</v>
      </c>
      <c r="P41" s="5">
        <v>8.3</v>
      </c>
      <c r="Q41" s="5">
        <v>0.377</v>
      </c>
      <c r="R41" s="5">
        <v>0.722</v>
      </c>
      <c r="S41" s="5">
        <v>10.5</v>
      </c>
      <c r="T41" s="5">
        <v>26.0</v>
      </c>
      <c r="U41" s="5">
        <v>36.5</v>
      </c>
      <c r="V41" s="5">
        <v>15.4</v>
      </c>
      <c r="W41" s="5">
        <v>6.4</v>
      </c>
      <c r="X41" s="5">
        <v>3.7</v>
      </c>
      <c r="Y41" s="5">
        <v>79.8</v>
      </c>
      <c r="Z41" s="5">
        <v>57.6</v>
      </c>
      <c r="AA41" s="5">
        <v>37.2</v>
      </c>
      <c r="AB41" s="5">
        <v>20.4</v>
      </c>
      <c r="AC41" s="5">
        <v>0.69</v>
      </c>
      <c r="AD41" s="5">
        <v>9.1</v>
      </c>
      <c r="AE41" s="5">
        <v>4.4</v>
      </c>
      <c r="AF41" s="5">
        <v>4.0</v>
      </c>
      <c r="AG41" s="5">
        <v>5.0</v>
      </c>
      <c r="AH41" s="5">
        <v>99.5</v>
      </c>
      <c r="AI41" s="5">
        <v>22.1</v>
      </c>
      <c r="AJ41" s="5">
        <v>14.4</v>
      </c>
      <c r="AK41" s="5">
        <v>20.0</v>
      </c>
      <c r="AL41" s="5">
        <v>9.7</v>
      </c>
      <c r="AM41" s="5">
        <v>15.8</v>
      </c>
      <c r="AN41" s="5">
        <v>24.9</v>
      </c>
      <c r="AO41" s="5">
        <v>0.432</v>
      </c>
      <c r="AP41" s="5">
        <v>18.3</v>
      </c>
      <c r="AQ41" s="5">
        <v>0.491</v>
      </c>
      <c r="AR41" s="5">
        <v>6.7</v>
      </c>
      <c r="AS41" s="5">
        <v>0.326</v>
      </c>
      <c r="AT41" s="5">
        <v>11.0</v>
      </c>
      <c r="AU41" s="5">
        <v>15.9</v>
      </c>
      <c r="AV41" s="5">
        <v>22.5</v>
      </c>
      <c r="AW41" s="5">
        <v>31.5</v>
      </c>
      <c r="AX41" s="5">
        <v>12.7</v>
      </c>
      <c r="AY41" s="5">
        <v>5.3</v>
      </c>
      <c r="AZ41" s="5">
        <v>11.4</v>
      </c>
      <c r="BA41" s="5">
        <v>16.1</v>
      </c>
      <c r="BB41" s="5">
        <v>67.4</v>
      </c>
    </row>
    <row r="42">
      <c r="A42" s="2" t="s">
        <v>101</v>
      </c>
      <c r="B42" s="5">
        <v>0.0</v>
      </c>
      <c r="C42" s="5">
        <v>28.0</v>
      </c>
      <c r="D42" s="5">
        <v>15.0</v>
      </c>
      <c r="E42" s="5">
        <v>2.92</v>
      </c>
      <c r="F42" s="5">
        <v>-3.89</v>
      </c>
      <c r="G42" s="5">
        <v>109.9</v>
      </c>
      <c r="H42" s="5">
        <v>0.0</v>
      </c>
      <c r="I42" s="5">
        <v>0.0</v>
      </c>
      <c r="J42" s="5">
        <v>25.9</v>
      </c>
      <c r="K42" s="5">
        <v>56.7</v>
      </c>
      <c r="L42" s="5">
        <v>0.456</v>
      </c>
      <c r="M42" s="5">
        <v>17.2</v>
      </c>
      <c r="N42" s="5">
        <v>31.5</v>
      </c>
      <c r="O42" s="5">
        <v>0.547</v>
      </c>
      <c r="P42" s="5">
        <v>8.7</v>
      </c>
      <c r="Q42" s="5">
        <v>0.344</v>
      </c>
      <c r="R42" s="5">
        <v>0.72</v>
      </c>
      <c r="S42" s="5">
        <v>7.7</v>
      </c>
      <c r="T42" s="5">
        <v>27.2</v>
      </c>
      <c r="U42" s="5">
        <v>34.9</v>
      </c>
      <c r="V42" s="5">
        <v>13.7</v>
      </c>
      <c r="W42" s="5">
        <v>5.8</v>
      </c>
      <c r="X42" s="5">
        <v>3.9</v>
      </c>
      <c r="Y42" s="5">
        <v>72.3</v>
      </c>
      <c r="Z42" s="5">
        <v>57.0</v>
      </c>
      <c r="AA42" s="5">
        <v>36.6</v>
      </c>
      <c r="AB42" s="5">
        <v>20.4</v>
      </c>
      <c r="AC42" s="5">
        <v>0.715</v>
      </c>
      <c r="AD42" s="5">
        <v>8.2</v>
      </c>
      <c r="AE42" s="5">
        <v>3.2</v>
      </c>
      <c r="AF42" s="5">
        <v>6.0</v>
      </c>
      <c r="AG42" s="5">
        <v>1.0</v>
      </c>
      <c r="AH42" s="5">
        <v>95.7</v>
      </c>
      <c r="AI42" s="5">
        <v>25.2</v>
      </c>
      <c r="AJ42" s="5">
        <v>11.9</v>
      </c>
      <c r="AK42" s="5">
        <v>16.5</v>
      </c>
      <c r="AL42" s="5">
        <v>9.1</v>
      </c>
      <c r="AM42" s="5">
        <v>13.8</v>
      </c>
      <c r="AN42" s="5">
        <v>23.1</v>
      </c>
      <c r="AO42" s="5">
        <v>0.406</v>
      </c>
      <c r="AP42" s="5">
        <v>16.7</v>
      </c>
      <c r="AQ42" s="5">
        <v>0.457</v>
      </c>
      <c r="AR42" s="5">
        <v>6.4</v>
      </c>
      <c r="AS42" s="5">
        <v>0.314</v>
      </c>
      <c r="AT42" s="5">
        <v>10.4</v>
      </c>
      <c r="AU42" s="5">
        <v>14.5</v>
      </c>
      <c r="AV42" s="5">
        <v>25.4</v>
      </c>
      <c r="AW42" s="5">
        <v>33.7</v>
      </c>
      <c r="AX42" s="5">
        <v>9.8</v>
      </c>
      <c r="AY42" s="5">
        <v>5.0</v>
      </c>
      <c r="AZ42" s="5">
        <v>10.1</v>
      </c>
      <c r="BA42" s="5">
        <v>15.2</v>
      </c>
      <c r="BB42" s="5">
        <v>63.0</v>
      </c>
    </row>
    <row r="43">
      <c r="A43" s="2" t="s">
        <v>237</v>
      </c>
      <c r="B43" s="5">
        <v>1.0</v>
      </c>
      <c r="C43" s="5">
        <v>23.0</v>
      </c>
      <c r="D43" s="5">
        <v>11.0</v>
      </c>
      <c r="E43" s="5">
        <v>15.98</v>
      </c>
      <c r="F43" s="5">
        <v>9.74</v>
      </c>
      <c r="G43" s="5">
        <v>112.0</v>
      </c>
      <c r="H43" s="5">
        <v>1.0</v>
      </c>
      <c r="I43" s="5">
        <v>0.0</v>
      </c>
      <c r="J43" s="5">
        <v>25.8</v>
      </c>
      <c r="K43" s="5">
        <v>57.0</v>
      </c>
      <c r="L43" s="5">
        <v>0.453</v>
      </c>
      <c r="M43" s="5">
        <v>17.3</v>
      </c>
      <c r="N43" s="5">
        <v>33.6</v>
      </c>
      <c r="O43" s="5">
        <v>0.515</v>
      </c>
      <c r="P43" s="5">
        <v>8.5</v>
      </c>
      <c r="Q43" s="5">
        <v>0.365</v>
      </c>
      <c r="R43" s="5">
        <v>0.778</v>
      </c>
      <c r="S43" s="5">
        <v>9.9</v>
      </c>
      <c r="T43" s="5">
        <v>25.1</v>
      </c>
      <c r="U43" s="5">
        <v>35.0</v>
      </c>
      <c r="V43" s="5">
        <v>14.7</v>
      </c>
      <c r="W43" s="5">
        <v>6.1</v>
      </c>
      <c r="X43" s="5">
        <v>2.5</v>
      </c>
      <c r="Y43" s="5">
        <v>75.6</v>
      </c>
      <c r="Z43" s="5">
        <v>59.3</v>
      </c>
      <c r="AA43" s="5">
        <v>36.2</v>
      </c>
      <c r="AB43" s="5">
        <v>23.1</v>
      </c>
      <c r="AC43" s="5">
        <v>0.71</v>
      </c>
      <c r="AD43" s="5">
        <v>10.9</v>
      </c>
      <c r="AE43" s="5">
        <v>3.4</v>
      </c>
      <c r="AF43" s="5">
        <v>10.0</v>
      </c>
      <c r="AG43" s="5">
        <v>7.0</v>
      </c>
      <c r="AH43" s="5">
        <v>102.8</v>
      </c>
      <c r="AI43" s="5">
        <v>23.4</v>
      </c>
      <c r="AJ43" s="5">
        <v>15.3</v>
      </c>
      <c r="AK43" s="5">
        <v>19.7</v>
      </c>
      <c r="AL43" s="5">
        <v>11.2</v>
      </c>
      <c r="AM43" s="5">
        <v>14.8</v>
      </c>
      <c r="AN43" s="5">
        <v>25.4</v>
      </c>
      <c r="AO43" s="5">
        <v>0.428</v>
      </c>
      <c r="AP43" s="5">
        <v>17.9</v>
      </c>
      <c r="AQ43" s="5">
        <v>0.496</v>
      </c>
      <c r="AR43" s="5">
        <v>7.4</v>
      </c>
      <c r="AS43" s="5">
        <v>0.321</v>
      </c>
      <c r="AT43" s="5">
        <v>11.2</v>
      </c>
      <c r="AU43" s="5">
        <v>15.8</v>
      </c>
      <c r="AV43" s="5">
        <v>22.8</v>
      </c>
      <c r="AW43" s="5">
        <v>33.8</v>
      </c>
      <c r="AX43" s="5">
        <v>11.9</v>
      </c>
      <c r="AY43" s="5">
        <v>5.9</v>
      </c>
      <c r="AZ43" s="5">
        <v>11.5</v>
      </c>
      <c r="BA43" s="5">
        <v>17.2</v>
      </c>
      <c r="BB43" s="5">
        <v>69.3</v>
      </c>
    </row>
    <row r="44">
      <c r="A44" s="2" t="s">
        <v>90</v>
      </c>
      <c r="B44" s="5">
        <v>1.0</v>
      </c>
      <c r="C44" s="5">
        <v>22.0</v>
      </c>
      <c r="D44" s="5">
        <v>9.0</v>
      </c>
      <c r="E44" s="5">
        <v>11.57</v>
      </c>
      <c r="F44" s="5">
        <v>7.91</v>
      </c>
      <c r="G44" s="5">
        <v>109.8</v>
      </c>
      <c r="H44" s="5">
        <v>3.0</v>
      </c>
      <c r="I44" s="5">
        <v>0.0</v>
      </c>
      <c r="J44" s="5">
        <v>27.4</v>
      </c>
      <c r="K44" s="5">
        <v>60.9</v>
      </c>
      <c r="L44" s="5">
        <v>0.45</v>
      </c>
      <c r="M44" s="5">
        <v>20.3</v>
      </c>
      <c r="N44" s="5">
        <v>40.6</v>
      </c>
      <c r="O44" s="5">
        <v>0.501</v>
      </c>
      <c r="P44" s="5">
        <v>7.1</v>
      </c>
      <c r="Q44" s="5">
        <v>0.347</v>
      </c>
      <c r="R44" s="5">
        <v>0.734</v>
      </c>
      <c r="S44" s="5">
        <v>10.4</v>
      </c>
      <c r="T44" s="5">
        <v>24.6</v>
      </c>
      <c r="U44" s="5">
        <v>35.0</v>
      </c>
      <c r="V44" s="5">
        <v>12.8</v>
      </c>
      <c r="W44" s="5">
        <v>7.4</v>
      </c>
      <c r="X44" s="5">
        <v>3.5</v>
      </c>
      <c r="Y44" s="5">
        <v>76.4</v>
      </c>
      <c r="Z44" s="5">
        <v>58.4</v>
      </c>
      <c r="AA44" s="5">
        <v>37.8</v>
      </c>
      <c r="AB44" s="5">
        <v>20.7</v>
      </c>
      <c r="AC44" s="5">
        <v>0.732</v>
      </c>
      <c r="AD44" s="5">
        <v>10.2</v>
      </c>
      <c r="AE44" s="5">
        <v>3.1</v>
      </c>
      <c r="AF44" s="5">
        <v>14.0</v>
      </c>
      <c r="AG44" s="5">
        <v>11.0</v>
      </c>
      <c r="AH44" s="5">
        <v>104.5</v>
      </c>
      <c r="AI44" s="5">
        <v>20.4</v>
      </c>
      <c r="AJ44" s="5">
        <v>14.5</v>
      </c>
      <c r="AK44" s="5">
        <v>19.8</v>
      </c>
      <c r="AL44" s="5">
        <v>9.6</v>
      </c>
      <c r="AM44" s="5">
        <v>16.4</v>
      </c>
      <c r="AN44" s="5">
        <v>25.9</v>
      </c>
      <c r="AO44" s="5">
        <v>0.443</v>
      </c>
      <c r="AP44" s="5">
        <v>18.7</v>
      </c>
      <c r="AQ44" s="5">
        <v>0.496</v>
      </c>
      <c r="AR44" s="5">
        <v>7.2</v>
      </c>
      <c r="AS44" s="5">
        <v>0.348</v>
      </c>
      <c r="AT44" s="5">
        <v>13.7</v>
      </c>
      <c r="AU44" s="5">
        <v>18.7</v>
      </c>
      <c r="AV44" s="5">
        <v>25.9</v>
      </c>
      <c r="AW44" s="5">
        <v>36.1</v>
      </c>
      <c r="AX44" s="5">
        <v>13.0</v>
      </c>
      <c r="AY44" s="5">
        <v>5.2</v>
      </c>
      <c r="AZ44" s="5">
        <v>12.5</v>
      </c>
      <c r="BA44" s="5">
        <v>16.2</v>
      </c>
      <c r="BB44" s="5">
        <v>72.7</v>
      </c>
    </row>
    <row r="45">
      <c r="A45" s="2" t="s">
        <v>65</v>
      </c>
      <c r="B45" s="5">
        <v>1.0</v>
      </c>
      <c r="C45" s="5">
        <v>23.0</v>
      </c>
      <c r="D45" s="5">
        <v>13.0</v>
      </c>
      <c r="E45" s="5">
        <v>17.63</v>
      </c>
      <c r="F45" s="5">
        <v>7.88</v>
      </c>
      <c r="G45" s="5">
        <v>119.4</v>
      </c>
      <c r="H45" s="5">
        <v>6.0</v>
      </c>
      <c r="I45" s="5">
        <v>0.0</v>
      </c>
      <c r="J45" s="5">
        <v>32.2</v>
      </c>
      <c r="K45" s="5">
        <v>64.7</v>
      </c>
      <c r="L45" s="5">
        <v>0.497</v>
      </c>
      <c r="M45" s="5">
        <v>22.2</v>
      </c>
      <c r="N45" s="5">
        <v>40.6</v>
      </c>
      <c r="O45" s="5">
        <v>0.547</v>
      </c>
      <c r="P45" s="5">
        <v>9.9</v>
      </c>
      <c r="Q45" s="5">
        <v>0.412</v>
      </c>
      <c r="R45" s="5">
        <v>0.773</v>
      </c>
      <c r="S45" s="5">
        <v>10.0</v>
      </c>
      <c r="T45" s="5">
        <v>27.5</v>
      </c>
      <c r="U45" s="5">
        <v>37.6</v>
      </c>
      <c r="V45" s="5">
        <v>17.6</v>
      </c>
      <c r="W45" s="5">
        <v>7.7</v>
      </c>
      <c r="X45" s="5">
        <v>6.3</v>
      </c>
      <c r="Y45" s="5">
        <v>89.4</v>
      </c>
      <c r="Z45" s="5">
        <v>64.8</v>
      </c>
      <c r="AA45" s="5">
        <v>39.0</v>
      </c>
      <c r="AB45" s="5">
        <v>25.9</v>
      </c>
      <c r="AC45" s="5">
        <v>0.72</v>
      </c>
      <c r="AD45" s="5">
        <v>12.0</v>
      </c>
      <c r="AE45" s="5">
        <v>3.6</v>
      </c>
      <c r="AF45" s="5">
        <v>9.0</v>
      </c>
      <c r="AG45" s="5">
        <v>5.0</v>
      </c>
      <c r="AH45" s="5">
        <v>106.4</v>
      </c>
      <c r="AI45" s="5">
        <v>24.1</v>
      </c>
      <c r="AJ45" s="5">
        <v>15.2</v>
      </c>
      <c r="AK45" s="5">
        <v>19.7</v>
      </c>
      <c r="AL45" s="5">
        <v>10.7</v>
      </c>
      <c r="AM45" s="5">
        <v>17.5</v>
      </c>
      <c r="AN45" s="5">
        <v>27.8</v>
      </c>
      <c r="AO45" s="5">
        <v>0.429</v>
      </c>
      <c r="AP45" s="5">
        <v>19.4</v>
      </c>
      <c r="AQ45" s="5">
        <v>0.498</v>
      </c>
      <c r="AR45" s="5">
        <v>8.4</v>
      </c>
      <c r="AS45" s="5">
        <v>0.326</v>
      </c>
      <c r="AT45" s="5">
        <v>15.6</v>
      </c>
      <c r="AU45" s="5">
        <v>21.6</v>
      </c>
      <c r="AV45" s="5">
        <v>24.7</v>
      </c>
      <c r="AW45" s="5">
        <v>36.7</v>
      </c>
      <c r="AX45" s="5">
        <v>14.5</v>
      </c>
      <c r="AY45" s="5">
        <v>6.4</v>
      </c>
      <c r="AZ45" s="5">
        <v>12.0</v>
      </c>
      <c r="BA45" s="5">
        <v>17.0</v>
      </c>
      <c r="BB45" s="5">
        <v>79.7</v>
      </c>
    </row>
    <row r="46">
      <c r="A46" s="2" t="s">
        <v>238</v>
      </c>
      <c r="B46" s="5">
        <v>0.0</v>
      </c>
      <c r="C46" s="5">
        <v>23.0</v>
      </c>
      <c r="D46" s="5">
        <v>15.0</v>
      </c>
      <c r="E46" s="5">
        <v>1.6</v>
      </c>
      <c r="F46" s="5">
        <v>-1.9</v>
      </c>
      <c r="G46" s="5">
        <v>110.4</v>
      </c>
      <c r="H46" s="5">
        <v>1.0</v>
      </c>
      <c r="I46" s="5">
        <v>0.0</v>
      </c>
      <c r="J46" s="5">
        <v>26.9</v>
      </c>
      <c r="K46" s="5">
        <v>59.9</v>
      </c>
      <c r="L46" s="5">
        <v>0.45</v>
      </c>
      <c r="M46" s="5">
        <v>18.4</v>
      </c>
      <c r="N46" s="5">
        <v>35.5</v>
      </c>
      <c r="O46" s="5">
        <v>0.517</v>
      </c>
      <c r="P46" s="5">
        <v>8.6</v>
      </c>
      <c r="Q46" s="5">
        <v>0.351</v>
      </c>
      <c r="R46" s="5">
        <v>0.758</v>
      </c>
      <c r="S46" s="5">
        <v>10.5</v>
      </c>
      <c r="T46" s="5">
        <v>25.3</v>
      </c>
      <c r="U46" s="5">
        <v>35.8</v>
      </c>
      <c r="V46" s="5">
        <v>14.5</v>
      </c>
      <c r="W46" s="5">
        <v>6.7</v>
      </c>
      <c r="X46" s="5">
        <v>2.8</v>
      </c>
      <c r="Y46" s="5">
        <v>76.4</v>
      </c>
      <c r="Z46" s="5">
        <v>60.3</v>
      </c>
      <c r="AA46" s="5">
        <v>35.7</v>
      </c>
      <c r="AB46" s="5">
        <v>24.6</v>
      </c>
      <c r="AC46" s="5">
        <v>0.735</v>
      </c>
      <c r="AD46" s="5">
        <v>10.2</v>
      </c>
      <c r="AE46" s="5">
        <v>2.9</v>
      </c>
      <c r="AF46" s="5">
        <v>11.0</v>
      </c>
      <c r="AG46" s="5">
        <v>5.0</v>
      </c>
      <c r="AH46" s="5">
        <v>105.4</v>
      </c>
      <c r="AI46" s="5">
        <v>24.4</v>
      </c>
      <c r="AJ46" s="5">
        <v>14.0</v>
      </c>
      <c r="AK46" s="5">
        <v>18.5</v>
      </c>
      <c r="AL46" s="5">
        <v>11.2</v>
      </c>
      <c r="AM46" s="5">
        <v>15.1</v>
      </c>
      <c r="AN46" s="5">
        <v>26.4</v>
      </c>
      <c r="AO46" s="5">
        <v>0.437</v>
      </c>
      <c r="AP46" s="5">
        <v>18.0</v>
      </c>
      <c r="AQ46" s="5">
        <v>0.505</v>
      </c>
      <c r="AR46" s="5">
        <v>8.3</v>
      </c>
      <c r="AS46" s="5">
        <v>0.339</v>
      </c>
      <c r="AT46" s="5">
        <v>11.9</v>
      </c>
      <c r="AU46" s="5">
        <v>16.2</v>
      </c>
      <c r="AV46" s="5">
        <v>24.0</v>
      </c>
      <c r="AW46" s="5">
        <v>34.2</v>
      </c>
      <c r="AX46" s="5">
        <v>16.4</v>
      </c>
      <c r="AY46" s="5">
        <v>6.1</v>
      </c>
      <c r="AZ46" s="5">
        <v>11.3</v>
      </c>
      <c r="BA46" s="5">
        <v>16.4</v>
      </c>
      <c r="BB46" s="5">
        <v>72.9</v>
      </c>
    </row>
    <row r="47">
      <c r="A47" s="2" t="s">
        <v>239</v>
      </c>
      <c r="B47" s="5">
        <v>1.0</v>
      </c>
      <c r="C47" s="5">
        <v>24.0</v>
      </c>
      <c r="D47" s="5">
        <v>11.0</v>
      </c>
      <c r="E47" s="5">
        <v>15.82</v>
      </c>
      <c r="F47" s="5">
        <v>8.46</v>
      </c>
      <c r="G47" s="5">
        <v>115.5</v>
      </c>
      <c r="H47" s="5">
        <v>1.0</v>
      </c>
      <c r="I47" s="5">
        <v>0.0</v>
      </c>
      <c r="J47" s="5">
        <v>29.9</v>
      </c>
      <c r="K47" s="5">
        <v>65.2</v>
      </c>
      <c r="L47" s="5">
        <v>0.459</v>
      </c>
      <c r="M47" s="5">
        <v>22.1</v>
      </c>
      <c r="N47" s="5">
        <v>42.4</v>
      </c>
      <c r="O47" s="5">
        <v>0.52</v>
      </c>
      <c r="P47" s="5">
        <v>7.9</v>
      </c>
      <c r="Q47" s="5">
        <v>0.346</v>
      </c>
      <c r="R47" s="5">
        <v>0.711</v>
      </c>
      <c r="S47" s="5">
        <v>14.8</v>
      </c>
      <c r="T47" s="5">
        <v>28.0</v>
      </c>
      <c r="U47" s="5">
        <v>42.8</v>
      </c>
      <c r="V47" s="5">
        <v>15.1</v>
      </c>
      <c r="W47" s="5">
        <v>6.6</v>
      </c>
      <c r="X47" s="5">
        <v>5.2</v>
      </c>
      <c r="Y47" s="5">
        <v>85.7</v>
      </c>
      <c r="Z47" s="5">
        <v>64.6</v>
      </c>
      <c r="AA47" s="5">
        <v>43.4</v>
      </c>
      <c r="AB47" s="5">
        <v>21.1</v>
      </c>
      <c r="AC47" s="5">
        <v>0.703</v>
      </c>
      <c r="AD47" s="5">
        <v>11.5</v>
      </c>
      <c r="AE47" s="5">
        <v>3.9</v>
      </c>
      <c r="AF47" s="5">
        <v>11.0</v>
      </c>
      <c r="AG47" s="5">
        <v>7.0</v>
      </c>
      <c r="AH47" s="5">
        <v>105.6</v>
      </c>
      <c r="AI47" s="5">
        <v>22.8</v>
      </c>
      <c r="AJ47" s="5">
        <v>17.9</v>
      </c>
      <c r="AK47" s="5">
        <v>25.2</v>
      </c>
      <c r="AL47" s="5">
        <v>11.8</v>
      </c>
      <c r="AM47" s="5">
        <v>18.4</v>
      </c>
      <c r="AN47" s="5">
        <v>28.0</v>
      </c>
      <c r="AO47" s="5">
        <v>0.434</v>
      </c>
      <c r="AP47" s="5">
        <v>21.2</v>
      </c>
      <c r="AQ47" s="5">
        <v>0.487</v>
      </c>
      <c r="AR47" s="5">
        <v>6.8</v>
      </c>
      <c r="AS47" s="5">
        <v>0.323</v>
      </c>
      <c r="AT47" s="5">
        <v>15.5</v>
      </c>
      <c r="AU47" s="5">
        <v>22.1</v>
      </c>
      <c r="AV47" s="5">
        <v>24.4</v>
      </c>
      <c r="AW47" s="5">
        <v>35.9</v>
      </c>
      <c r="AX47" s="5">
        <v>11.4</v>
      </c>
      <c r="AY47" s="5">
        <v>7.5</v>
      </c>
      <c r="AZ47" s="5">
        <v>10.7</v>
      </c>
      <c r="BA47" s="5">
        <v>19.4</v>
      </c>
      <c r="BB47" s="5">
        <v>78.3</v>
      </c>
    </row>
    <row r="48">
      <c r="A48" s="2" t="s">
        <v>240</v>
      </c>
      <c r="B48" s="5">
        <v>0.0</v>
      </c>
      <c r="C48" s="5">
        <v>22.0</v>
      </c>
      <c r="D48" s="5">
        <v>13.0</v>
      </c>
      <c r="E48" s="5">
        <v>13.84</v>
      </c>
      <c r="F48" s="5">
        <v>7.44</v>
      </c>
      <c r="G48" s="5">
        <v>112.1</v>
      </c>
      <c r="H48" s="5">
        <v>1.0</v>
      </c>
      <c r="I48" s="5">
        <v>0.0</v>
      </c>
      <c r="J48" s="5">
        <v>26.1</v>
      </c>
      <c r="K48" s="5">
        <v>57.7</v>
      </c>
      <c r="L48" s="5">
        <v>0.452</v>
      </c>
      <c r="M48" s="5">
        <v>18.1</v>
      </c>
      <c r="N48" s="5">
        <v>34.5</v>
      </c>
      <c r="O48" s="5">
        <v>0.524</v>
      </c>
      <c r="P48" s="5">
        <v>8.0</v>
      </c>
      <c r="Q48" s="5">
        <v>0.345</v>
      </c>
      <c r="R48" s="5">
        <v>0.735</v>
      </c>
      <c r="S48" s="5">
        <v>11.4</v>
      </c>
      <c r="T48" s="5">
        <v>25.8</v>
      </c>
      <c r="U48" s="5">
        <v>37.2</v>
      </c>
      <c r="V48" s="5">
        <v>12.5</v>
      </c>
      <c r="W48" s="5">
        <v>5.8</v>
      </c>
      <c r="X48" s="5">
        <v>2.4</v>
      </c>
      <c r="Y48" s="5">
        <v>75.8</v>
      </c>
      <c r="Z48" s="5">
        <v>55.3</v>
      </c>
      <c r="AA48" s="5">
        <v>34.8</v>
      </c>
      <c r="AB48" s="5">
        <v>20.5</v>
      </c>
      <c r="AC48" s="5">
        <v>0.72</v>
      </c>
      <c r="AD48" s="5">
        <v>7.4</v>
      </c>
      <c r="AE48" s="5">
        <v>3.8</v>
      </c>
      <c r="AF48" s="5">
        <v>10.0</v>
      </c>
      <c r="AG48" s="5">
        <v>5.0</v>
      </c>
      <c r="AH48" s="5">
        <v>99.9</v>
      </c>
      <c r="AI48" s="5">
        <v>23.2</v>
      </c>
      <c r="AJ48" s="5">
        <v>15.6</v>
      </c>
      <c r="AK48" s="5">
        <v>21.3</v>
      </c>
      <c r="AL48" s="5">
        <v>11.2</v>
      </c>
      <c r="AM48" s="5">
        <v>16.7</v>
      </c>
      <c r="AN48" s="5">
        <v>24.2</v>
      </c>
      <c r="AO48" s="5">
        <v>0.438</v>
      </c>
      <c r="AP48" s="5">
        <v>17.8</v>
      </c>
      <c r="AQ48" s="5">
        <v>0.513</v>
      </c>
      <c r="AR48" s="5">
        <v>6.4</v>
      </c>
      <c r="AS48" s="5">
        <v>0.311</v>
      </c>
      <c r="AT48" s="5">
        <v>12.7</v>
      </c>
      <c r="AU48" s="5">
        <v>17.7</v>
      </c>
      <c r="AV48" s="5">
        <v>22.4</v>
      </c>
      <c r="AW48" s="5">
        <v>29.8</v>
      </c>
      <c r="AX48" s="5">
        <v>11.7</v>
      </c>
      <c r="AY48" s="5">
        <v>5.8</v>
      </c>
      <c r="AZ48" s="5">
        <v>11.4</v>
      </c>
      <c r="BA48" s="5">
        <v>17.6</v>
      </c>
      <c r="BB48" s="5">
        <v>67.5</v>
      </c>
    </row>
    <row r="49">
      <c r="A49" s="2" t="s">
        <v>241</v>
      </c>
      <c r="B49" s="5">
        <v>1.0</v>
      </c>
      <c r="C49" s="5">
        <v>24.0</v>
      </c>
      <c r="D49" s="5">
        <v>13.0</v>
      </c>
      <c r="E49" s="5">
        <v>16.02</v>
      </c>
      <c r="F49" s="5">
        <v>7.9</v>
      </c>
      <c r="G49" s="5">
        <v>113.6</v>
      </c>
      <c r="H49" s="5">
        <v>2.0</v>
      </c>
      <c r="I49" s="5">
        <v>0.0</v>
      </c>
      <c r="J49" s="5">
        <v>28.3</v>
      </c>
      <c r="K49" s="5">
        <v>57.4</v>
      </c>
      <c r="L49" s="5">
        <v>0.493</v>
      </c>
      <c r="M49" s="5">
        <v>21.4</v>
      </c>
      <c r="N49" s="5">
        <v>40.0</v>
      </c>
      <c r="O49" s="5">
        <v>0.536</v>
      </c>
      <c r="P49" s="5">
        <v>6.9</v>
      </c>
      <c r="Q49" s="5">
        <v>0.394</v>
      </c>
      <c r="R49" s="5">
        <v>0.778</v>
      </c>
      <c r="S49" s="5">
        <v>10.1</v>
      </c>
      <c r="T49" s="5">
        <v>27.4</v>
      </c>
      <c r="U49" s="5">
        <v>37.6</v>
      </c>
      <c r="V49" s="5">
        <v>15.9</v>
      </c>
      <c r="W49" s="5">
        <v>5.9</v>
      </c>
      <c r="X49" s="5">
        <v>2.1</v>
      </c>
      <c r="Y49" s="5">
        <v>79.3</v>
      </c>
      <c r="Z49" s="5">
        <v>60.1</v>
      </c>
      <c r="AA49" s="5">
        <v>38.9</v>
      </c>
      <c r="AB49" s="5">
        <v>21.3</v>
      </c>
      <c r="AC49" s="5">
        <v>0.707</v>
      </c>
      <c r="AD49" s="5">
        <v>8.8</v>
      </c>
      <c r="AE49" s="5">
        <v>3.7</v>
      </c>
      <c r="AF49" s="5">
        <v>10.0</v>
      </c>
      <c r="AG49" s="5">
        <v>7.0</v>
      </c>
      <c r="AH49" s="5">
        <v>101.9</v>
      </c>
      <c r="AI49" s="5">
        <v>17.5</v>
      </c>
      <c r="AJ49" s="5">
        <v>15.8</v>
      </c>
      <c r="AK49" s="5">
        <v>20.3</v>
      </c>
      <c r="AL49" s="5">
        <v>12.7</v>
      </c>
      <c r="AM49" s="5">
        <v>14.9</v>
      </c>
      <c r="AN49" s="5">
        <v>26.2</v>
      </c>
      <c r="AO49" s="5">
        <v>0.436</v>
      </c>
      <c r="AP49" s="5">
        <v>19.5</v>
      </c>
      <c r="AQ49" s="5">
        <v>0.501</v>
      </c>
      <c r="AR49" s="5">
        <v>6.8</v>
      </c>
      <c r="AS49" s="5">
        <v>0.318</v>
      </c>
      <c r="AT49" s="5">
        <v>11.9</v>
      </c>
      <c r="AU49" s="5">
        <v>16.9</v>
      </c>
      <c r="AV49" s="5">
        <v>21.3</v>
      </c>
      <c r="AW49" s="5">
        <v>30.1</v>
      </c>
      <c r="AX49" s="5">
        <v>11.4</v>
      </c>
      <c r="AY49" s="5">
        <v>7.3</v>
      </c>
      <c r="AZ49" s="5">
        <v>10.7</v>
      </c>
      <c r="BA49" s="5">
        <v>17.9</v>
      </c>
      <c r="BB49" s="5">
        <v>71.2</v>
      </c>
    </row>
    <row r="50">
      <c r="A50" s="2" t="s">
        <v>68</v>
      </c>
      <c r="B50" s="5">
        <v>1.0</v>
      </c>
      <c r="C50" s="5">
        <v>25.0</v>
      </c>
      <c r="D50" s="5">
        <v>14.0</v>
      </c>
      <c r="E50" s="5">
        <v>19.58</v>
      </c>
      <c r="F50" s="5">
        <v>10.99</v>
      </c>
      <c r="G50" s="5">
        <v>112.6</v>
      </c>
      <c r="H50" s="5">
        <v>2.0</v>
      </c>
      <c r="I50" s="5">
        <v>0.0</v>
      </c>
      <c r="J50" s="5">
        <v>29.1</v>
      </c>
      <c r="K50" s="5">
        <v>60.9</v>
      </c>
      <c r="L50" s="5">
        <v>0.478</v>
      </c>
      <c r="M50" s="5">
        <v>20.3</v>
      </c>
      <c r="N50" s="5">
        <v>36.2</v>
      </c>
      <c r="O50" s="5">
        <v>0.56</v>
      </c>
      <c r="P50" s="5">
        <v>8.9</v>
      </c>
      <c r="Q50" s="5">
        <v>0.358</v>
      </c>
      <c r="R50" s="5">
        <v>0.715</v>
      </c>
      <c r="S50" s="5">
        <v>8.8</v>
      </c>
      <c r="T50" s="5">
        <v>24.0</v>
      </c>
      <c r="U50" s="5">
        <v>32.8</v>
      </c>
      <c r="V50" s="5">
        <v>15.8</v>
      </c>
      <c r="W50" s="5">
        <v>8.6</v>
      </c>
      <c r="X50" s="5">
        <v>3.2</v>
      </c>
      <c r="Y50" s="5">
        <v>78.3</v>
      </c>
      <c r="Z50" s="5">
        <v>57.8</v>
      </c>
      <c r="AA50" s="5">
        <v>32.9</v>
      </c>
      <c r="AB50" s="5">
        <v>24.9</v>
      </c>
      <c r="AC50" s="5">
        <v>0.753</v>
      </c>
      <c r="AD50" s="5">
        <v>10.7</v>
      </c>
      <c r="AE50" s="5">
        <v>3.1</v>
      </c>
      <c r="AF50" s="5">
        <v>9.0</v>
      </c>
      <c r="AG50" s="5">
        <v>6.0</v>
      </c>
      <c r="AH50" s="5">
        <v>100.2</v>
      </c>
      <c r="AI50" s="5">
        <v>24.7</v>
      </c>
      <c r="AJ50" s="5">
        <v>11.1</v>
      </c>
      <c r="AK50" s="5">
        <v>15.6</v>
      </c>
      <c r="AL50" s="5">
        <v>9.9</v>
      </c>
      <c r="AM50" s="5">
        <v>15.4</v>
      </c>
      <c r="AN50" s="5">
        <v>24.5</v>
      </c>
      <c r="AO50" s="5">
        <v>0.424</v>
      </c>
      <c r="AP50" s="5">
        <v>16.2</v>
      </c>
      <c r="AQ50" s="5">
        <v>0.492</v>
      </c>
      <c r="AR50" s="5">
        <v>8.4</v>
      </c>
      <c r="AS50" s="5">
        <v>0.336</v>
      </c>
      <c r="AT50" s="5">
        <v>12.3</v>
      </c>
      <c r="AU50" s="5">
        <v>16.3</v>
      </c>
      <c r="AV50" s="5">
        <v>24.9</v>
      </c>
      <c r="AW50" s="5">
        <v>35.6</v>
      </c>
      <c r="AX50" s="5">
        <v>14.5</v>
      </c>
      <c r="AY50" s="5">
        <v>5.6</v>
      </c>
      <c r="AZ50" s="5">
        <v>14.7</v>
      </c>
      <c r="BA50" s="5">
        <v>14.6</v>
      </c>
      <c r="BB50" s="5">
        <v>69.7</v>
      </c>
    </row>
    <row r="51">
      <c r="A51" s="2" t="s">
        <v>242</v>
      </c>
      <c r="B51" s="5">
        <v>0.0</v>
      </c>
      <c r="C51" s="5">
        <v>22.0</v>
      </c>
      <c r="D51" s="5">
        <v>8.0</v>
      </c>
      <c r="E51" s="5">
        <v>1.44</v>
      </c>
      <c r="F51" s="5">
        <v>-3.4</v>
      </c>
      <c r="G51" s="5">
        <v>106.0</v>
      </c>
      <c r="H51" s="5">
        <v>2.0</v>
      </c>
      <c r="I51" s="5">
        <v>0.0</v>
      </c>
      <c r="J51" s="5">
        <v>29.3</v>
      </c>
      <c r="K51" s="5">
        <v>62.7</v>
      </c>
      <c r="L51" s="5">
        <v>0.468</v>
      </c>
      <c r="M51" s="5">
        <v>22.5</v>
      </c>
      <c r="N51" s="5">
        <v>42.6</v>
      </c>
      <c r="O51" s="5">
        <v>0.528</v>
      </c>
      <c r="P51" s="5">
        <v>6.8</v>
      </c>
      <c r="Q51" s="5">
        <v>0.34</v>
      </c>
      <c r="R51" s="5">
        <v>0.719</v>
      </c>
      <c r="S51" s="5">
        <v>10.5</v>
      </c>
      <c r="T51" s="5">
        <v>29.3</v>
      </c>
      <c r="U51" s="5">
        <v>39.8</v>
      </c>
      <c r="V51" s="5">
        <v>13.2</v>
      </c>
      <c r="W51" s="5">
        <v>7.7</v>
      </c>
      <c r="X51" s="5">
        <v>3.2</v>
      </c>
      <c r="Y51" s="5">
        <v>80.6</v>
      </c>
      <c r="Z51" s="5">
        <v>62.9</v>
      </c>
      <c r="AA51" s="5">
        <v>37.4</v>
      </c>
      <c r="AB51" s="5">
        <v>25.5</v>
      </c>
      <c r="AC51" s="5">
        <v>0.693</v>
      </c>
      <c r="AD51" s="5">
        <v>10.6</v>
      </c>
      <c r="AE51" s="5">
        <v>4.1</v>
      </c>
      <c r="AF51" s="5">
        <v>11.0</v>
      </c>
      <c r="AG51" s="5">
        <v>8.0</v>
      </c>
      <c r="AH51" s="5">
        <v>97.4</v>
      </c>
      <c r="AI51" s="5">
        <v>20.1</v>
      </c>
      <c r="AJ51" s="5">
        <v>15.1</v>
      </c>
      <c r="AK51" s="5">
        <v>21.0</v>
      </c>
      <c r="AL51" s="5">
        <v>13.7</v>
      </c>
      <c r="AM51" s="5">
        <v>18.5</v>
      </c>
      <c r="AN51" s="5">
        <v>25.9</v>
      </c>
      <c r="AO51" s="5">
        <v>0.413</v>
      </c>
      <c r="AP51" s="5">
        <v>17.9</v>
      </c>
      <c r="AQ51" s="5">
        <v>0.478</v>
      </c>
      <c r="AR51" s="5">
        <v>8.1</v>
      </c>
      <c r="AS51" s="5">
        <v>0.316</v>
      </c>
      <c r="AT51" s="5">
        <v>14.1</v>
      </c>
      <c r="AU51" s="5">
        <v>20.4</v>
      </c>
      <c r="AV51" s="5">
        <v>25.9</v>
      </c>
      <c r="AW51" s="5">
        <v>36.5</v>
      </c>
      <c r="AX51" s="5">
        <v>12.8</v>
      </c>
      <c r="AY51" s="5">
        <v>7.2</v>
      </c>
      <c r="AZ51" s="5">
        <v>14.2</v>
      </c>
      <c r="BA51" s="5">
        <v>18.2</v>
      </c>
      <c r="BB51" s="5">
        <v>74.1</v>
      </c>
    </row>
    <row r="52">
      <c r="A52" s="2" t="s">
        <v>94</v>
      </c>
      <c r="B52" s="5">
        <v>1.0</v>
      </c>
      <c r="C52" s="5">
        <v>29.0</v>
      </c>
      <c r="D52" s="5">
        <v>17.0</v>
      </c>
      <c r="E52" s="5">
        <v>24.78</v>
      </c>
      <c r="F52" s="5">
        <v>11.54</v>
      </c>
      <c r="G52" s="5">
        <v>119.6</v>
      </c>
      <c r="H52" s="5">
        <v>4.0</v>
      </c>
      <c r="I52" s="5">
        <v>0.0</v>
      </c>
      <c r="J52" s="5">
        <v>28.5</v>
      </c>
      <c r="K52" s="5">
        <v>58.4</v>
      </c>
      <c r="L52" s="5">
        <v>0.488</v>
      </c>
      <c r="M52" s="5">
        <v>20.2</v>
      </c>
      <c r="N52" s="5">
        <v>38.0</v>
      </c>
      <c r="O52" s="5">
        <v>0.532</v>
      </c>
      <c r="P52" s="5">
        <v>8.3</v>
      </c>
      <c r="Q52" s="5">
        <v>0.408</v>
      </c>
      <c r="R52" s="5">
        <v>0.721</v>
      </c>
      <c r="S52" s="5">
        <v>12.2</v>
      </c>
      <c r="T52" s="5">
        <v>28.2</v>
      </c>
      <c r="U52" s="5">
        <v>40.4</v>
      </c>
      <c r="V52" s="5">
        <v>18.4</v>
      </c>
      <c r="W52" s="5">
        <v>5.7</v>
      </c>
      <c r="X52" s="5">
        <v>3.8</v>
      </c>
      <c r="Y52" s="5">
        <v>83.4</v>
      </c>
      <c r="Z52" s="5">
        <v>62.5</v>
      </c>
      <c r="AA52" s="5">
        <v>39.3</v>
      </c>
      <c r="AB52" s="5">
        <v>23.3</v>
      </c>
      <c r="AC52" s="5">
        <v>0.724</v>
      </c>
      <c r="AD52" s="5">
        <v>9.3</v>
      </c>
      <c r="AE52" s="5">
        <v>2.3</v>
      </c>
      <c r="AF52" s="5">
        <v>4.0</v>
      </c>
      <c r="AG52" s="5">
        <v>3.0</v>
      </c>
      <c r="AH52" s="5">
        <v>100.6</v>
      </c>
      <c r="AI52" s="5">
        <v>20.4</v>
      </c>
      <c r="AJ52" s="5">
        <v>18.0</v>
      </c>
      <c r="AK52" s="5">
        <v>25.0</v>
      </c>
      <c r="AL52" s="5">
        <v>11.5</v>
      </c>
      <c r="AM52" s="5">
        <v>14.4</v>
      </c>
      <c r="AN52" s="5">
        <v>26.2</v>
      </c>
      <c r="AO52" s="5">
        <v>0.419</v>
      </c>
      <c r="AP52" s="5">
        <v>18.9</v>
      </c>
      <c r="AQ52" s="5">
        <v>0.481</v>
      </c>
      <c r="AR52" s="5">
        <v>7.3</v>
      </c>
      <c r="AS52" s="5">
        <v>0.314</v>
      </c>
      <c r="AT52" s="5">
        <v>10.4</v>
      </c>
      <c r="AU52" s="5">
        <v>14.4</v>
      </c>
      <c r="AV52" s="5">
        <v>20.4</v>
      </c>
      <c r="AW52" s="5">
        <v>29.6</v>
      </c>
      <c r="AX52" s="5">
        <v>14.4</v>
      </c>
      <c r="AY52" s="5">
        <v>6.8</v>
      </c>
      <c r="AZ52" s="5">
        <v>9.8</v>
      </c>
      <c r="BA52" s="5">
        <v>20.7</v>
      </c>
      <c r="BB52" s="5">
        <v>70.2</v>
      </c>
    </row>
    <row r="53">
      <c r="A53" s="2" t="s">
        <v>243</v>
      </c>
      <c r="B53" s="5">
        <v>0.0</v>
      </c>
      <c r="C53" s="5">
        <v>17.0</v>
      </c>
      <c r="D53" s="5">
        <v>9.0</v>
      </c>
      <c r="E53" s="5">
        <v>-4.57</v>
      </c>
      <c r="F53" s="5">
        <v>-3.89</v>
      </c>
      <c r="G53" s="5">
        <v>106.3</v>
      </c>
      <c r="H53" s="5">
        <v>0.0</v>
      </c>
      <c r="I53" s="5">
        <v>0.0</v>
      </c>
      <c r="J53" s="5">
        <v>26.8</v>
      </c>
      <c r="K53" s="5">
        <v>57.5</v>
      </c>
      <c r="L53" s="5">
        <v>0.466</v>
      </c>
      <c r="M53" s="5">
        <v>17.8</v>
      </c>
      <c r="N53" s="5">
        <v>33.0</v>
      </c>
      <c r="O53" s="5">
        <v>0.54</v>
      </c>
      <c r="P53" s="5">
        <v>9.0</v>
      </c>
      <c r="Q53" s="5">
        <v>0.367</v>
      </c>
      <c r="R53" s="5">
        <v>0.733</v>
      </c>
      <c r="S53" s="5">
        <v>6.8</v>
      </c>
      <c r="T53" s="5">
        <v>23.8</v>
      </c>
      <c r="U53" s="5">
        <v>30.6</v>
      </c>
      <c r="V53" s="5">
        <v>13.1</v>
      </c>
      <c r="W53" s="5">
        <v>8.2</v>
      </c>
      <c r="X53" s="5">
        <v>2.4</v>
      </c>
      <c r="Y53" s="5">
        <v>75.1</v>
      </c>
      <c r="Z53" s="5">
        <v>56.9</v>
      </c>
      <c r="AA53" s="5">
        <v>37.1</v>
      </c>
      <c r="AB53" s="5">
        <v>19.7</v>
      </c>
      <c r="AC53" s="5">
        <v>0.712</v>
      </c>
      <c r="AD53" s="5">
        <v>9.3</v>
      </c>
      <c r="AE53" s="5">
        <v>2.4</v>
      </c>
      <c r="AF53" s="5">
        <v>17.0</v>
      </c>
      <c r="AG53" s="5">
        <v>9.0</v>
      </c>
      <c r="AH53" s="5">
        <v>104.8</v>
      </c>
      <c r="AI53" s="5">
        <v>24.5</v>
      </c>
      <c r="AJ53" s="5">
        <v>12.5</v>
      </c>
      <c r="AK53" s="5">
        <v>17.1</v>
      </c>
      <c r="AL53" s="5">
        <v>11.6</v>
      </c>
      <c r="AM53" s="5">
        <v>18.5</v>
      </c>
      <c r="AN53" s="5">
        <v>26.5</v>
      </c>
      <c r="AO53" s="5">
        <v>0.465</v>
      </c>
      <c r="AP53" s="5">
        <v>19.9</v>
      </c>
      <c r="AQ53" s="5">
        <v>0.535</v>
      </c>
      <c r="AR53" s="5">
        <v>6.6</v>
      </c>
      <c r="AS53" s="5">
        <v>0.334</v>
      </c>
      <c r="AT53" s="5">
        <v>14.5</v>
      </c>
      <c r="AU53" s="5">
        <v>20.4</v>
      </c>
      <c r="AV53" s="5">
        <v>25.8</v>
      </c>
      <c r="AW53" s="5">
        <v>35.1</v>
      </c>
      <c r="AX53" s="5">
        <v>12.4</v>
      </c>
      <c r="AY53" s="5">
        <v>5.9</v>
      </c>
      <c r="AZ53" s="5">
        <v>13.6</v>
      </c>
      <c r="BA53" s="5">
        <v>17.2</v>
      </c>
      <c r="BB53" s="5">
        <v>74.1</v>
      </c>
    </row>
    <row r="54">
      <c r="A54" s="2" t="s">
        <v>244</v>
      </c>
      <c r="B54" s="5">
        <v>0.0</v>
      </c>
      <c r="C54" s="5">
        <v>20.0</v>
      </c>
      <c r="D54" s="5">
        <v>14.0</v>
      </c>
      <c r="E54" s="5">
        <v>-10.15</v>
      </c>
      <c r="F54" s="5">
        <v>-6.41</v>
      </c>
      <c r="G54" s="5">
        <v>99.9</v>
      </c>
      <c r="H54" s="5">
        <v>1.0</v>
      </c>
      <c r="I54" s="5">
        <v>0.0</v>
      </c>
      <c r="J54" s="5">
        <v>23.7</v>
      </c>
      <c r="K54" s="5">
        <v>53.9</v>
      </c>
      <c r="L54" s="5">
        <v>0.44</v>
      </c>
      <c r="M54" s="5">
        <v>18.5</v>
      </c>
      <c r="N54" s="5">
        <v>38.5</v>
      </c>
      <c r="O54" s="5">
        <v>0.481</v>
      </c>
      <c r="P54" s="5">
        <v>5.2</v>
      </c>
      <c r="Q54" s="5">
        <v>0.339</v>
      </c>
      <c r="R54" s="5">
        <v>0.706</v>
      </c>
      <c r="S54" s="5">
        <v>9.6</v>
      </c>
      <c r="T54" s="5">
        <v>22.5</v>
      </c>
      <c r="U54" s="5">
        <v>32.2</v>
      </c>
      <c r="V54" s="5">
        <v>9.8</v>
      </c>
      <c r="W54" s="5">
        <v>7.4</v>
      </c>
      <c r="X54" s="5">
        <v>3.1</v>
      </c>
      <c r="Y54" s="5">
        <v>67.6</v>
      </c>
      <c r="Z54" s="5">
        <v>56.6</v>
      </c>
      <c r="AA54" s="5">
        <v>37.5</v>
      </c>
      <c r="AB54" s="5">
        <v>19.1</v>
      </c>
      <c r="AC54" s="5">
        <v>0.735</v>
      </c>
      <c r="AD54" s="5">
        <v>10.7</v>
      </c>
      <c r="AE54" s="5">
        <v>2.9</v>
      </c>
      <c r="AF54" s="5">
        <v>14.0</v>
      </c>
      <c r="AG54" s="5">
        <v>4.0</v>
      </c>
      <c r="AH54" s="5">
        <v>102.1</v>
      </c>
      <c r="AI54" s="5">
        <v>15.4</v>
      </c>
      <c r="AJ54" s="5">
        <v>14.9</v>
      </c>
      <c r="AK54" s="5">
        <v>21.1</v>
      </c>
      <c r="AL54" s="5">
        <v>13.4</v>
      </c>
      <c r="AM54" s="5">
        <v>16.0</v>
      </c>
      <c r="AN54" s="5">
        <v>24.5</v>
      </c>
      <c r="AO54" s="5">
        <v>0.433</v>
      </c>
      <c r="AP54" s="5">
        <v>18.0</v>
      </c>
      <c r="AQ54" s="5">
        <v>0.48</v>
      </c>
      <c r="AR54" s="5">
        <v>6.5</v>
      </c>
      <c r="AS54" s="5">
        <v>0.339</v>
      </c>
      <c r="AT54" s="5">
        <v>13.6</v>
      </c>
      <c r="AU54" s="5">
        <v>18.4</v>
      </c>
      <c r="AV54" s="5">
        <v>22.4</v>
      </c>
      <c r="AW54" s="5">
        <v>33.2</v>
      </c>
      <c r="AX54" s="5">
        <v>13.4</v>
      </c>
      <c r="AY54" s="5">
        <v>7.1</v>
      </c>
      <c r="AZ54" s="5">
        <v>12.9</v>
      </c>
      <c r="BA54" s="5">
        <v>16.5</v>
      </c>
      <c r="BB54" s="5">
        <v>69.0</v>
      </c>
    </row>
    <row r="55">
      <c r="A55" s="2" t="s">
        <v>245</v>
      </c>
      <c r="B55" s="5">
        <v>0.0</v>
      </c>
      <c r="C55" s="5">
        <v>27.0</v>
      </c>
      <c r="D55" s="5">
        <v>14.0</v>
      </c>
      <c r="E55" s="5">
        <v>12.17</v>
      </c>
      <c r="F55" s="5">
        <v>4.75</v>
      </c>
      <c r="G55" s="5">
        <v>113.7</v>
      </c>
      <c r="H55" s="5">
        <v>4.0</v>
      </c>
      <c r="I55" s="5">
        <v>0.0</v>
      </c>
      <c r="J55" s="5">
        <v>28.6</v>
      </c>
      <c r="K55" s="5">
        <v>57.9</v>
      </c>
      <c r="L55" s="5">
        <v>0.493</v>
      </c>
      <c r="M55" s="5">
        <v>22.2</v>
      </c>
      <c r="N55" s="5">
        <v>38.8</v>
      </c>
      <c r="O55" s="5">
        <v>0.573</v>
      </c>
      <c r="P55" s="5">
        <v>6.3</v>
      </c>
      <c r="Q55" s="5">
        <v>0.331</v>
      </c>
      <c r="R55" s="5">
        <v>0.715</v>
      </c>
      <c r="S55" s="5">
        <v>9.7</v>
      </c>
      <c r="T55" s="5">
        <v>26.6</v>
      </c>
      <c r="U55" s="5">
        <v>36.3</v>
      </c>
      <c r="V55" s="5">
        <v>16.4</v>
      </c>
      <c r="W55" s="5">
        <v>6.8</v>
      </c>
      <c r="X55" s="5">
        <v>4.1</v>
      </c>
      <c r="Y55" s="5">
        <v>79.8</v>
      </c>
      <c r="Z55" s="5">
        <v>58.6</v>
      </c>
      <c r="AA55" s="5">
        <v>37.1</v>
      </c>
      <c r="AB55" s="5">
        <v>21.5</v>
      </c>
      <c r="AC55" s="5">
        <v>0.727</v>
      </c>
      <c r="AD55" s="5">
        <v>9.0</v>
      </c>
      <c r="AE55" s="5">
        <v>2.3</v>
      </c>
      <c r="AF55" s="5">
        <v>6.0</v>
      </c>
      <c r="AG55" s="5">
        <v>4.0</v>
      </c>
      <c r="AH55" s="5">
        <v>100.2</v>
      </c>
      <c r="AI55" s="5">
        <v>19.2</v>
      </c>
      <c r="AJ55" s="5">
        <v>16.3</v>
      </c>
      <c r="AK55" s="5">
        <v>22.8</v>
      </c>
      <c r="AL55" s="5">
        <v>11.2</v>
      </c>
      <c r="AM55" s="5">
        <v>17.0</v>
      </c>
      <c r="AN55" s="5">
        <v>25.6</v>
      </c>
      <c r="AO55" s="5">
        <v>0.436</v>
      </c>
      <c r="AP55" s="5">
        <v>19.4</v>
      </c>
      <c r="AQ55" s="5">
        <v>0.523</v>
      </c>
      <c r="AR55" s="5">
        <v>6.2</v>
      </c>
      <c r="AS55" s="5">
        <v>0.286</v>
      </c>
      <c r="AT55" s="5">
        <v>13.0</v>
      </c>
      <c r="AU55" s="5">
        <v>17.8</v>
      </c>
      <c r="AV55" s="5">
        <v>23.4</v>
      </c>
      <c r="AW55" s="5">
        <v>32.3</v>
      </c>
      <c r="AX55" s="5">
        <v>12.5</v>
      </c>
      <c r="AY55" s="5">
        <v>6.4</v>
      </c>
      <c r="AZ55" s="5">
        <v>11.9</v>
      </c>
      <c r="BA55" s="5">
        <v>18.8</v>
      </c>
      <c r="BB55" s="5">
        <v>70.3</v>
      </c>
    </row>
    <row r="56">
      <c r="A56" s="2" t="s">
        <v>81</v>
      </c>
      <c r="B56" s="5">
        <v>1.0</v>
      </c>
      <c r="C56" s="5">
        <v>21.0</v>
      </c>
      <c r="D56" s="5">
        <v>9.0</v>
      </c>
      <c r="E56" s="5">
        <v>15.67</v>
      </c>
      <c r="F56" s="5">
        <v>7.67</v>
      </c>
      <c r="G56" s="5">
        <v>110.6</v>
      </c>
      <c r="H56" s="5">
        <v>3.0</v>
      </c>
      <c r="I56" s="5">
        <v>0.0</v>
      </c>
      <c r="J56" s="5">
        <v>28.5</v>
      </c>
      <c r="K56" s="5">
        <v>61.3</v>
      </c>
      <c r="L56" s="5">
        <v>0.465</v>
      </c>
      <c r="M56" s="5">
        <v>21.9</v>
      </c>
      <c r="N56" s="5">
        <v>42.8</v>
      </c>
      <c r="O56" s="5">
        <v>0.512</v>
      </c>
      <c r="P56" s="5">
        <v>6.6</v>
      </c>
      <c r="Q56" s="5">
        <v>0.356</v>
      </c>
      <c r="R56" s="5">
        <v>0.73</v>
      </c>
      <c r="S56" s="5">
        <v>12.5</v>
      </c>
      <c r="T56" s="5">
        <v>24.5</v>
      </c>
      <c r="U56" s="5">
        <v>37.0</v>
      </c>
      <c r="V56" s="5">
        <v>17.0</v>
      </c>
      <c r="W56" s="5">
        <v>9.1</v>
      </c>
      <c r="X56" s="5">
        <v>3.8</v>
      </c>
      <c r="Y56" s="5">
        <v>79.2</v>
      </c>
      <c r="Z56" s="5">
        <v>56.7</v>
      </c>
      <c r="AA56" s="5">
        <v>36.8</v>
      </c>
      <c r="AB56" s="5">
        <v>20.0</v>
      </c>
      <c r="AC56" s="5">
        <v>0.699</v>
      </c>
      <c r="AD56" s="5">
        <v>9.8</v>
      </c>
      <c r="AE56" s="5">
        <v>3.7</v>
      </c>
      <c r="AF56" s="5">
        <v>12.0</v>
      </c>
      <c r="AG56" s="5">
        <v>9.0</v>
      </c>
      <c r="AH56" s="5">
        <v>99.4</v>
      </c>
      <c r="AI56" s="5">
        <v>18.5</v>
      </c>
      <c r="AJ56" s="5">
        <v>15.7</v>
      </c>
      <c r="AK56" s="5">
        <v>21.5</v>
      </c>
      <c r="AL56" s="5">
        <v>12.8</v>
      </c>
      <c r="AM56" s="5">
        <v>17.6</v>
      </c>
      <c r="AN56" s="5">
        <v>25.3</v>
      </c>
      <c r="AO56" s="5">
        <v>0.446</v>
      </c>
      <c r="AP56" s="5">
        <v>18.7</v>
      </c>
      <c r="AQ56" s="5">
        <v>0.509</v>
      </c>
      <c r="AR56" s="5">
        <v>6.5</v>
      </c>
      <c r="AS56" s="5">
        <v>0.328</v>
      </c>
      <c r="AT56" s="5">
        <v>14.2</v>
      </c>
      <c r="AU56" s="5">
        <v>20.2</v>
      </c>
      <c r="AV56" s="5">
        <v>22.7</v>
      </c>
      <c r="AW56" s="5">
        <v>32.5</v>
      </c>
      <c r="AX56" s="5">
        <v>14.2</v>
      </c>
      <c r="AY56" s="5">
        <v>6.8</v>
      </c>
      <c r="AZ56" s="5">
        <v>14.9</v>
      </c>
      <c r="BA56" s="5">
        <v>17.8</v>
      </c>
      <c r="BB56" s="5">
        <v>71.2</v>
      </c>
    </row>
    <row r="57">
      <c r="A57" s="2" t="s">
        <v>246</v>
      </c>
      <c r="B57" s="5">
        <v>0.0</v>
      </c>
      <c r="C57" s="5">
        <v>25.0</v>
      </c>
      <c r="D57" s="5">
        <v>14.0</v>
      </c>
      <c r="E57" s="5">
        <v>17.32</v>
      </c>
      <c r="F57" s="5">
        <v>3.03</v>
      </c>
      <c r="G57" s="5">
        <v>120.9</v>
      </c>
      <c r="H57" s="5">
        <v>4.0</v>
      </c>
      <c r="I57" s="5">
        <v>0.0</v>
      </c>
      <c r="J57" s="5">
        <v>32.0</v>
      </c>
      <c r="K57" s="5">
        <v>62.0</v>
      </c>
      <c r="L57" s="5">
        <v>0.516</v>
      </c>
      <c r="M57" s="5">
        <v>25.2</v>
      </c>
      <c r="N57" s="5">
        <v>42.7</v>
      </c>
      <c r="O57" s="5">
        <v>0.59</v>
      </c>
      <c r="P57" s="5">
        <v>6.8</v>
      </c>
      <c r="Q57" s="5">
        <v>0.354</v>
      </c>
      <c r="R57" s="5">
        <v>0.721</v>
      </c>
      <c r="S57" s="5">
        <v>10.9</v>
      </c>
      <c r="T57" s="5">
        <v>28.0</v>
      </c>
      <c r="U57" s="5">
        <v>38.9</v>
      </c>
      <c r="V57" s="5">
        <v>16.6</v>
      </c>
      <c r="W57" s="5">
        <v>6.9</v>
      </c>
      <c r="X57" s="5">
        <v>4.0</v>
      </c>
      <c r="Y57" s="5">
        <v>84.9</v>
      </c>
      <c r="Z57" s="5">
        <v>61.7</v>
      </c>
      <c r="AA57" s="5">
        <v>38.8</v>
      </c>
      <c r="AB57" s="5">
        <v>22.8</v>
      </c>
      <c r="AC57" s="5">
        <v>0.722</v>
      </c>
      <c r="AD57" s="5">
        <v>10.3</v>
      </c>
      <c r="AE57" s="5">
        <v>2.7</v>
      </c>
      <c r="AF57" s="5">
        <v>7.0</v>
      </c>
      <c r="AG57" s="5">
        <v>2.0</v>
      </c>
      <c r="AH57" s="5">
        <v>98.2</v>
      </c>
      <c r="AI57" s="5">
        <v>19.3</v>
      </c>
      <c r="AJ57" s="5">
        <v>14.0</v>
      </c>
      <c r="AK57" s="5">
        <v>19.4</v>
      </c>
      <c r="AL57" s="5">
        <v>9.8</v>
      </c>
      <c r="AM57" s="5">
        <v>15.7</v>
      </c>
      <c r="AN57" s="5">
        <v>25.0</v>
      </c>
      <c r="AO57" s="5">
        <v>0.405</v>
      </c>
      <c r="AP57" s="5">
        <v>17.4</v>
      </c>
      <c r="AQ57" s="5">
        <v>0.447</v>
      </c>
      <c r="AR57" s="5">
        <v>7.6</v>
      </c>
      <c r="AS57" s="5">
        <v>0.334</v>
      </c>
      <c r="AT57" s="5">
        <v>11.3</v>
      </c>
      <c r="AU57" s="5">
        <v>15.7</v>
      </c>
      <c r="AV57" s="5">
        <v>21.3</v>
      </c>
      <c r="AW57" s="5">
        <v>31.6</v>
      </c>
      <c r="AX57" s="5">
        <v>11.9</v>
      </c>
      <c r="AY57" s="5">
        <v>5.5</v>
      </c>
      <c r="AZ57" s="5">
        <v>11.5</v>
      </c>
      <c r="BA57" s="5">
        <v>17.0</v>
      </c>
      <c r="BB57" s="5">
        <v>69.0</v>
      </c>
    </row>
    <row r="58">
      <c r="A58" s="2" t="s">
        <v>247</v>
      </c>
      <c r="B58" s="5">
        <v>0.0</v>
      </c>
      <c r="C58" s="5">
        <v>30.0</v>
      </c>
      <c r="D58" s="5">
        <v>17.0</v>
      </c>
      <c r="E58" s="5">
        <v>7.16</v>
      </c>
      <c r="F58" s="5">
        <v>-7.26</v>
      </c>
      <c r="G58" s="5">
        <v>119.1</v>
      </c>
      <c r="H58" s="5">
        <v>0.0</v>
      </c>
      <c r="I58" s="5">
        <v>0.0</v>
      </c>
      <c r="J58" s="5">
        <v>28.8</v>
      </c>
      <c r="K58" s="5">
        <v>58.4</v>
      </c>
      <c r="L58" s="5">
        <v>0.493</v>
      </c>
      <c r="M58" s="5">
        <v>21.2</v>
      </c>
      <c r="N58" s="5">
        <v>38.8</v>
      </c>
      <c r="O58" s="5">
        <v>0.546</v>
      </c>
      <c r="P58" s="5">
        <v>7.6</v>
      </c>
      <c r="Q58" s="5">
        <v>0.388</v>
      </c>
      <c r="R58" s="5">
        <v>0.691</v>
      </c>
      <c r="S58" s="5">
        <v>11.2</v>
      </c>
      <c r="T58" s="5">
        <v>25.0</v>
      </c>
      <c r="U58" s="5">
        <v>36.1</v>
      </c>
      <c r="V58" s="5">
        <v>15.0</v>
      </c>
      <c r="W58" s="5">
        <v>10.4</v>
      </c>
      <c r="X58" s="5">
        <v>3.4</v>
      </c>
      <c r="Y58" s="5">
        <v>80.4</v>
      </c>
      <c r="Z58" s="5">
        <v>53.6</v>
      </c>
      <c r="AA58" s="5">
        <v>27.6</v>
      </c>
      <c r="AB58" s="5">
        <v>26.0</v>
      </c>
      <c r="AC58" s="5">
        <v>0.71</v>
      </c>
      <c r="AD58" s="5">
        <v>10.6</v>
      </c>
      <c r="AE58" s="5">
        <v>3.2</v>
      </c>
      <c r="AF58" s="5">
        <v>3.0</v>
      </c>
      <c r="AG58" s="5">
        <v>1.0</v>
      </c>
      <c r="AH58" s="5">
        <v>91.1</v>
      </c>
      <c r="AI58" s="5">
        <v>19.7</v>
      </c>
      <c r="AJ58" s="5">
        <v>15.2</v>
      </c>
      <c r="AK58" s="5">
        <v>22.0</v>
      </c>
      <c r="AL58" s="5">
        <v>9.8</v>
      </c>
      <c r="AM58" s="5">
        <v>17.3</v>
      </c>
      <c r="AN58" s="5">
        <v>20.6</v>
      </c>
      <c r="AO58" s="5">
        <v>0.385</v>
      </c>
      <c r="AP58" s="5">
        <v>12.5</v>
      </c>
      <c r="AQ58" s="5">
        <v>0.452</v>
      </c>
      <c r="AR58" s="5">
        <v>8.2</v>
      </c>
      <c r="AS58" s="5">
        <v>0.314</v>
      </c>
      <c r="AT58" s="5">
        <v>12.1</v>
      </c>
      <c r="AU58" s="5">
        <v>17.0</v>
      </c>
      <c r="AV58" s="5">
        <v>21.9</v>
      </c>
      <c r="AW58" s="5">
        <v>32.6</v>
      </c>
      <c r="AX58" s="5">
        <v>12.1</v>
      </c>
      <c r="AY58" s="5">
        <v>4.6</v>
      </c>
      <c r="AZ58" s="5">
        <v>16.5</v>
      </c>
      <c r="BA58" s="5">
        <v>18.0</v>
      </c>
      <c r="BB58" s="5">
        <v>61.5</v>
      </c>
    </row>
    <row r="59">
      <c r="A59" s="2" t="s">
        <v>77</v>
      </c>
      <c r="B59" s="5">
        <v>1.0</v>
      </c>
      <c r="C59" s="5">
        <v>22.0</v>
      </c>
      <c r="D59" s="5">
        <v>10.0</v>
      </c>
      <c r="E59" s="5">
        <v>17.63</v>
      </c>
      <c r="F59" s="5">
        <v>11.73</v>
      </c>
      <c r="G59" s="5">
        <v>107.5</v>
      </c>
      <c r="H59" s="5">
        <v>4.0</v>
      </c>
      <c r="I59" s="5">
        <v>0.0</v>
      </c>
      <c r="J59" s="5">
        <v>28.1</v>
      </c>
      <c r="K59" s="5">
        <v>57.5</v>
      </c>
      <c r="L59" s="5">
        <v>0.488</v>
      </c>
      <c r="M59" s="5">
        <v>22.4</v>
      </c>
      <c r="N59" s="5">
        <v>40.4</v>
      </c>
      <c r="O59" s="5">
        <v>0.556</v>
      </c>
      <c r="P59" s="5">
        <v>5.6</v>
      </c>
      <c r="Q59" s="5">
        <v>0.329</v>
      </c>
      <c r="R59" s="5">
        <v>0.727</v>
      </c>
      <c r="S59" s="5">
        <v>8.0</v>
      </c>
      <c r="T59" s="5">
        <v>27.9</v>
      </c>
      <c r="U59" s="5">
        <v>36.0</v>
      </c>
      <c r="V59" s="5">
        <v>18.8</v>
      </c>
      <c r="W59" s="5">
        <v>7.3</v>
      </c>
      <c r="X59" s="5">
        <v>3.9</v>
      </c>
      <c r="Y59" s="5">
        <v>75.3</v>
      </c>
      <c r="Z59" s="5">
        <v>60.1</v>
      </c>
      <c r="AA59" s="5">
        <v>35.2</v>
      </c>
      <c r="AB59" s="5">
        <v>24.9</v>
      </c>
      <c r="AC59" s="5">
        <v>0.701</v>
      </c>
      <c r="AD59" s="5">
        <v>9.9</v>
      </c>
      <c r="AE59" s="5">
        <v>2.8</v>
      </c>
      <c r="AF59" s="5">
        <v>10.0</v>
      </c>
      <c r="AG59" s="5">
        <v>8.0</v>
      </c>
      <c r="AH59" s="5">
        <v>98.2</v>
      </c>
      <c r="AI59" s="5">
        <v>17.1</v>
      </c>
      <c r="AJ59" s="5">
        <v>13.5</v>
      </c>
      <c r="AK59" s="5">
        <v>18.6</v>
      </c>
      <c r="AL59" s="5">
        <v>11.6</v>
      </c>
      <c r="AM59" s="5">
        <v>14.6</v>
      </c>
      <c r="AN59" s="5">
        <v>24.3</v>
      </c>
      <c r="AO59" s="5">
        <v>0.404</v>
      </c>
      <c r="AP59" s="5">
        <v>16.0</v>
      </c>
      <c r="AQ59" s="5">
        <v>0.454</v>
      </c>
      <c r="AR59" s="5">
        <v>8.3</v>
      </c>
      <c r="AS59" s="5">
        <v>0.332</v>
      </c>
      <c r="AT59" s="5">
        <v>11.8</v>
      </c>
      <c r="AU59" s="5">
        <v>16.9</v>
      </c>
      <c r="AV59" s="5">
        <v>23.7</v>
      </c>
      <c r="AW59" s="5">
        <v>33.6</v>
      </c>
      <c r="AX59" s="5">
        <v>12.4</v>
      </c>
      <c r="AY59" s="5">
        <v>6.9</v>
      </c>
      <c r="AZ59" s="5">
        <v>11.8</v>
      </c>
      <c r="BA59" s="5">
        <v>16.2</v>
      </c>
      <c r="BB59" s="5">
        <v>68.7</v>
      </c>
    </row>
    <row r="60">
      <c r="A60" s="2" t="s">
        <v>248</v>
      </c>
      <c r="B60" s="5">
        <v>0.0</v>
      </c>
      <c r="C60" s="5">
        <v>29.0</v>
      </c>
      <c r="D60" s="5">
        <v>15.0</v>
      </c>
      <c r="E60" s="5">
        <v>6.26</v>
      </c>
      <c r="F60" s="5">
        <v>-3.71</v>
      </c>
      <c r="G60" s="5">
        <v>115.8</v>
      </c>
      <c r="H60" s="5">
        <v>1.0</v>
      </c>
      <c r="I60" s="5">
        <v>0.0</v>
      </c>
      <c r="J60" s="5">
        <v>30.1</v>
      </c>
      <c r="K60" s="5">
        <v>61.1</v>
      </c>
      <c r="L60" s="5">
        <v>0.493</v>
      </c>
      <c r="M60" s="5">
        <v>20.3</v>
      </c>
      <c r="N60" s="5">
        <v>36.1</v>
      </c>
      <c r="O60" s="5">
        <v>0.562</v>
      </c>
      <c r="P60" s="5">
        <v>9.9</v>
      </c>
      <c r="Q60" s="5">
        <v>0.393</v>
      </c>
      <c r="R60" s="5">
        <v>0.728</v>
      </c>
      <c r="S60" s="5">
        <v>10.5</v>
      </c>
      <c r="T60" s="5">
        <v>25.3</v>
      </c>
      <c r="U60" s="5">
        <v>35.8</v>
      </c>
      <c r="V60" s="5">
        <v>17.5</v>
      </c>
      <c r="W60" s="5">
        <v>10.0</v>
      </c>
      <c r="X60" s="5">
        <v>3.8</v>
      </c>
      <c r="Y60" s="5">
        <v>86.0</v>
      </c>
      <c r="Z60" s="5">
        <v>59.1</v>
      </c>
      <c r="AA60" s="5">
        <v>35.5</v>
      </c>
      <c r="AB60" s="5">
        <v>23.6</v>
      </c>
      <c r="AC60" s="5">
        <v>0.688</v>
      </c>
      <c r="AD60" s="5">
        <v>11.9</v>
      </c>
      <c r="AE60" s="5">
        <v>3.8</v>
      </c>
      <c r="AF60" s="5">
        <v>5.0</v>
      </c>
      <c r="AG60" s="5">
        <v>3.0</v>
      </c>
      <c r="AH60" s="5">
        <v>99.6</v>
      </c>
      <c r="AI60" s="5">
        <v>25.1</v>
      </c>
      <c r="AJ60" s="5">
        <v>15.9</v>
      </c>
      <c r="AK60" s="5">
        <v>21.8</v>
      </c>
      <c r="AL60" s="5">
        <v>13.2</v>
      </c>
      <c r="AM60" s="5">
        <v>19.0</v>
      </c>
      <c r="AN60" s="5">
        <v>25.4</v>
      </c>
      <c r="AO60" s="5">
        <v>0.429</v>
      </c>
      <c r="AP60" s="5">
        <v>17.4</v>
      </c>
      <c r="AQ60" s="5">
        <v>0.489</v>
      </c>
      <c r="AR60" s="5">
        <v>8.0</v>
      </c>
      <c r="AS60" s="5">
        <v>0.338</v>
      </c>
      <c r="AT60" s="5">
        <v>15.2</v>
      </c>
      <c r="AU60" s="5">
        <v>22.1</v>
      </c>
      <c r="AV60" s="5">
        <v>23.7</v>
      </c>
      <c r="AW60" s="5">
        <v>35.6</v>
      </c>
      <c r="AX60" s="5">
        <v>13.5</v>
      </c>
      <c r="AY60" s="5">
        <v>7.9</v>
      </c>
      <c r="AZ60" s="5">
        <v>16.6</v>
      </c>
      <c r="BA60" s="5">
        <v>19.0</v>
      </c>
      <c r="BB60" s="5">
        <v>73.9</v>
      </c>
    </row>
    <row r="61">
      <c r="A61" s="2" t="s">
        <v>249</v>
      </c>
      <c r="B61" s="5">
        <v>1.0</v>
      </c>
      <c r="C61" s="5">
        <v>26.0</v>
      </c>
      <c r="D61" s="5">
        <v>13.0</v>
      </c>
      <c r="E61" s="5">
        <v>11.55</v>
      </c>
      <c r="F61" s="5">
        <v>6.49</v>
      </c>
      <c r="G61" s="5">
        <v>110.4</v>
      </c>
      <c r="H61" s="5">
        <v>1.0</v>
      </c>
      <c r="I61" s="5">
        <v>0.0</v>
      </c>
      <c r="J61" s="5">
        <v>25.5</v>
      </c>
      <c r="K61" s="5">
        <v>58.0</v>
      </c>
      <c r="L61" s="5">
        <v>0.439</v>
      </c>
      <c r="M61" s="5">
        <v>17.5</v>
      </c>
      <c r="N61" s="5">
        <v>34.2</v>
      </c>
      <c r="O61" s="5">
        <v>0.511</v>
      </c>
      <c r="P61" s="5">
        <v>8.0</v>
      </c>
      <c r="Q61" s="5">
        <v>0.335</v>
      </c>
      <c r="R61" s="5">
        <v>0.714</v>
      </c>
      <c r="S61" s="5">
        <v>11.5</v>
      </c>
      <c r="T61" s="5">
        <v>24.4</v>
      </c>
      <c r="U61" s="5">
        <v>35.9</v>
      </c>
      <c r="V61" s="5">
        <v>15.4</v>
      </c>
      <c r="W61" s="5">
        <v>4.8</v>
      </c>
      <c r="X61" s="5">
        <v>3.2</v>
      </c>
      <c r="Y61" s="5">
        <v>72.0</v>
      </c>
      <c r="Z61" s="5">
        <v>56.5</v>
      </c>
      <c r="AA61" s="5">
        <v>38.9</v>
      </c>
      <c r="AB61" s="5">
        <v>17.7</v>
      </c>
      <c r="AC61" s="5">
        <v>0.73</v>
      </c>
      <c r="AD61" s="5">
        <v>9.5</v>
      </c>
      <c r="AE61" s="5">
        <v>4.6</v>
      </c>
      <c r="AF61" s="5">
        <v>7.0</v>
      </c>
      <c r="AG61" s="5">
        <v>5.0</v>
      </c>
      <c r="AH61" s="5">
        <v>102.7</v>
      </c>
      <c r="AI61" s="5">
        <v>23.8</v>
      </c>
      <c r="AJ61" s="5">
        <v>13.2</v>
      </c>
      <c r="AK61" s="5">
        <v>18.4</v>
      </c>
      <c r="AL61" s="5">
        <v>10.1</v>
      </c>
      <c r="AM61" s="5">
        <v>16.0</v>
      </c>
      <c r="AN61" s="5">
        <v>24.2</v>
      </c>
      <c r="AO61" s="5">
        <v>0.427</v>
      </c>
      <c r="AP61" s="5">
        <v>18.2</v>
      </c>
      <c r="AQ61" s="5">
        <v>0.468</v>
      </c>
      <c r="AR61" s="5">
        <v>5.9</v>
      </c>
      <c r="AS61" s="5">
        <v>0.336</v>
      </c>
      <c r="AT61" s="5">
        <v>12.7</v>
      </c>
      <c r="AU61" s="5">
        <v>17.4</v>
      </c>
      <c r="AV61" s="5">
        <v>23.2</v>
      </c>
      <c r="AW61" s="5">
        <v>32.7</v>
      </c>
      <c r="AX61" s="5">
        <v>11.4</v>
      </c>
      <c r="AY61" s="5">
        <v>5.8</v>
      </c>
      <c r="AZ61" s="5">
        <v>9.8</v>
      </c>
      <c r="BA61" s="5">
        <v>16.4</v>
      </c>
      <c r="BB61" s="5">
        <v>67.0</v>
      </c>
    </row>
    <row r="62">
      <c r="A62" s="2" t="s">
        <v>250</v>
      </c>
      <c r="B62" s="5">
        <v>1.0</v>
      </c>
      <c r="C62" s="5">
        <v>23.0</v>
      </c>
      <c r="D62" s="5">
        <v>12.0</v>
      </c>
      <c r="E62" s="5">
        <v>12.26</v>
      </c>
      <c r="F62" s="5">
        <v>8.79</v>
      </c>
      <c r="G62" s="5">
        <v>109.4</v>
      </c>
      <c r="H62" s="5">
        <v>4.0</v>
      </c>
      <c r="I62" s="5">
        <v>0.0</v>
      </c>
      <c r="J62" s="5">
        <v>27.1</v>
      </c>
      <c r="K62" s="5">
        <v>59.4</v>
      </c>
      <c r="L62" s="5">
        <v>0.457</v>
      </c>
      <c r="M62" s="5">
        <v>19.8</v>
      </c>
      <c r="N62" s="5">
        <v>37.6</v>
      </c>
      <c r="O62" s="5">
        <v>0.527</v>
      </c>
      <c r="P62" s="5">
        <v>7.3</v>
      </c>
      <c r="Q62" s="5">
        <v>0.336</v>
      </c>
      <c r="R62" s="5">
        <v>0.715</v>
      </c>
      <c r="S62" s="5">
        <v>9.9</v>
      </c>
      <c r="T62" s="5">
        <v>24.3</v>
      </c>
      <c r="U62" s="5">
        <v>34.2</v>
      </c>
      <c r="V62" s="5">
        <v>13.8</v>
      </c>
      <c r="W62" s="5">
        <v>7.2</v>
      </c>
      <c r="X62" s="5">
        <v>3.6</v>
      </c>
      <c r="Y62" s="5">
        <v>75.3</v>
      </c>
      <c r="Z62" s="5">
        <v>56.7</v>
      </c>
      <c r="AA62" s="5">
        <v>36.3</v>
      </c>
      <c r="AB62" s="5">
        <v>20.4</v>
      </c>
      <c r="AC62" s="5">
        <v>0.722</v>
      </c>
      <c r="AD62" s="5">
        <v>9.0</v>
      </c>
      <c r="AE62" s="5">
        <v>3.5</v>
      </c>
      <c r="AF62" s="5">
        <v>11.0</v>
      </c>
      <c r="AG62" s="5">
        <v>8.0</v>
      </c>
      <c r="AH62" s="5">
        <v>104.4</v>
      </c>
      <c r="AI62" s="5">
        <v>21.8</v>
      </c>
      <c r="AJ62" s="5">
        <v>13.7</v>
      </c>
      <c r="AK62" s="5">
        <v>19.2</v>
      </c>
      <c r="AL62" s="5">
        <v>10.2</v>
      </c>
      <c r="AM62" s="5">
        <v>16.5</v>
      </c>
      <c r="AN62" s="5">
        <v>25.7</v>
      </c>
      <c r="AO62" s="5">
        <v>0.453</v>
      </c>
      <c r="AP62" s="5">
        <v>18.7</v>
      </c>
      <c r="AQ62" s="5">
        <v>0.515</v>
      </c>
      <c r="AR62" s="5">
        <v>7.0</v>
      </c>
      <c r="AS62" s="5">
        <v>0.344</v>
      </c>
      <c r="AT62" s="5">
        <v>13.4</v>
      </c>
      <c r="AU62" s="5">
        <v>18.6</v>
      </c>
      <c r="AV62" s="5">
        <v>24.7</v>
      </c>
      <c r="AW62" s="5">
        <v>33.7</v>
      </c>
      <c r="AX62" s="5">
        <v>12.9</v>
      </c>
      <c r="AY62" s="5">
        <v>5.4</v>
      </c>
      <c r="AZ62" s="5">
        <v>12.4</v>
      </c>
      <c r="BA62" s="5">
        <v>17.6</v>
      </c>
      <c r="BB62" s="5">
        <v>71.9</v>
      </c>
    </row>
    <row r="63">
      <c r="A63" s="2" t="s">
        <v>57</v>
      </c>
      <c r="B63" s="5">
        <v>1.0</v>
      </c>
      <c r="C63" s="5">
        <v>23.0</v>
      </c>
      <c r="D63" s="5">
        <v>14.0</v>
      </c>
      <c r="E63" s="5">
        <v>20.03</v>
      </c>
      <c r="F63" s="5">
        <v>9.22</v>
      </c>
      <c r="G63" s="5">
        <v>116.3</v>
      </c>
      <c r="H63" s="5">
        <v>4.0</v>
      </c>
      <c r="I63" s="5">
        <v>0.0</v>
      </c>
      <c r="J63" s="5">
        <v>29.2</v>
      </c>
      <c r="K63" s="5">
        <v>60.1</v>
      </c>
      <c r="L63" s="5">
        <v>0.486</v>
      </c>
      <c r="M63" s="5">
        <v>18.6</v>
      </c>
      <c r="N63" s="5">
        <v>30.7</v>
      </c>
      <c r="O63" s="5">
        <v>0.606</v>
      </c>
      <c r="P63" s="5">
        <v>10.6</v>
      </c>
      <c r="Q63" s="5">
        <v>0.361</v>
      </c>
      <c r="R63" s="5">
        <v>0.781</v>
      </c>
      <c r="S63" s="5">
        <v>8.3</v>
      </c>
      <c r="T63" s="5">
        <v>29.6</v>
      </c>
      <c r="U63" s="5">
        <v>37.9</v>
      </c>
      <c r="V63" s="5">
        <v>17.1</v>
      </c>
      <c r="W63" s="5">
        <v>4.0</v>
      </c>
      <c r="X63" s="5">
        <v>4.1</v>
      </c>
      <c r="Y63" s="5">
        <v>80.5</v>
      </c>
      <c r="Z63" s="5">
        <v>66.1</v>
      </c>
      <c r="AA63" s="5">
        <v>48.1</v>
      </c>
      <c r="AB63" s="5">
        <v>18.0</v>
      </c>
      <c r="AC63" s="5">
        <v>0.787</v>
      </c>
      <c r="AD63" s="5">
        <v>9.7</v>
      </c>
      <c r="AE63" s="5">
        <v>2.8</v>
      </c>
      <c r="AF63" s="5">
        <v>9.0</v>
      </c>
      <c r="AG63" s="5">
        <v>6.0</v>
      </c>
      <c r="AH63" s="5">
        <v>100.7</v>
      </c>
      <c r="AI63" s="5">
        <v>29.3</v>
      </c>
      <c r="AJ63" s="5">
        <v>11.5</v>
      </c>
      <c r="AK63" s="5">
        <v>14.7</v>
      </c>
      <c r="AL63" s="5">
        <v>10.6</v>
      </c>
      <c r="AM63" s="5">
        <v>11.3</v>
      </c>
      <c r="AN63" s="5">
        <v>27.8</v>
      </c>
      <c r="AO63" s="5">
        <v>0.42</v>
      </c>
      <c r="AP63" s="5">
        <v>22.0</v>
      </c>
      <c r="AQ63" s="5">
        <v>0.457</v>
      </c>
      <c r="AR63" s="5">
        <v>5.8</v>
      </c>
      <c r="AS63" s="5">
        <v>0.322</v>
      </c>
      <c r="AT63" s="5">
        <v>8.4</v>
      </c>
      <c r="AU63" s="5">
        <v>10.7</v>
      </c>
      <c r="AV63" s="5">
        <v>23.8</v>
      </c>
      <c r="AW63" s="5">
        <v>33.5</v>
      </c>
      <c r="AX63" s="5">
        <v>11.4</v>
      </c>
      <c r="AY63" s="5">
        <v>6.1</v>
      </c>
      <c r="AZ63" s="5">
        <v>7.8</v>
      </c>
      <c r="BA63" s="5">
        <v>14.7</v>
      </c>
      <c r="BB63" s="5">
        <v>69.7</v>
      </c>
    </row>
    <row r="64">
      <c r="A64" s="2" t="s">
        <v>251</v>
      </c>
      <c r="B64" s="5">
        <v>0.0</v>
      </c>
      <c r="C64" s="5">
        <v>24.0</v>
      </c>
      <c r="D64" s="5">
        <v>13.0</v>
      </c>
      <c r="E64" s="5">
        <v>3.02</v>
      </c>
      <c r="F64" s="5">
        <v>-2.52</v>
      </c>
      <c r="G64" s="5">
        <v>110.1</v>
      </c>
      <c r="H64" s="5">
        <v>0.0</v>
      </c>
      <c r="I64" s="5">
        <v>0.0</v>
      </c>
      <c r="J64" s="5">
        <v>26.2</v>
      </c>
      <c r="K64" s="5">
        <v>57.4</v>
      </c>
      <c r="L64" s="5">
        <v>0.456</v>
      </c>
      <c r="M64" s="5">
        <v>18.1</v>
      </c>
      <c r="N64" s="5">
        <v>32.9</v>
      </c>
      <c r="O64" s="5">
        <v>0.551</v>
      </c>
      <c r="P64" s="5">
        <v>8.1</v>
      </c>
      <c r="Q64" s="5">
        <v>0.328</v>
      </c>
      <c r="R64" s="5">
        <v>0.728</v>
      </c>
      <c r="S64" s="5">
        <v>10.4</v>
      </c>
      <c r="T64" s="5">
        <v>26.4</v>
      </c>
      <c r="U64" s="5">
        <v>36.8</v>
      </c>
      <c r="V64" s="5">
        <v>13.1</v>
      </c>
      <c r="W64" s="5">
        <v>5.6</v>
      </c>
      <c r="X64" s="5">
        <v>2.9</v>
      </c>
      <c r="Y64" s="5">
        <v>74.0</v>
      </c>
      <c r="Z64" s="5">
        <v>57.0</v>
      </c>
      <c r="AA64" s="5">
        <v>35.8</v>
      </c>
      <c r="AB64" s="5">
        <v>21.2</v>
      </c>
      <c r="AC64" s="5">
        <v>0.686</v>
      </c>
      <c r="AD64" s="5">
        <v>8.9</v>
      </c>
      <c r="AE64" s="5">
        <v>2.4</v>
      </c>
      <c r="AF64" s="5">
        <v>10.0</v>
      </c>
      <c r="AG64" s="5">
        <v>5.0</v>
      </c>
      <c r="AH64" s="5">
        <v>98.0</v>
      </c>
      <c r="AI64" s="5">
        <v>24.6</v>
      </c>
      <c r="AJ64" s="5">
        <v>13.6</v>
      </c>
      <c r="AK64" s="5">
        <v>18.7</v>
      </c>
      <c r="AL64" s="5">
        <v>11.4</v>
      </c>
      <c r="AM64" s="5">
        <v>16.6</v>
      </c>
      <c r="AN64" s="5">
        <v>24.3</v>
      </c>
      <c r="AO64" s="5">
        <v>0.427</v>
      </c>
      <c r="AP64" s="5">
        <v>18.0</v>
      </c>
      <c r="AQ64" s="5">
        <v>0.503</v>
      </c>
      <c r="AR64" s="5">
        <v>6.3</v>
      </c>
      <c r="AS64" s="5">
        <v>0.297</v>
      </c>
      <c r="AT64" s="5">
        <v>10.9</v>
      </c>
      <c r="AU64" s="5">
        <v>15.9</v>
      </c>
      <c r="AV64" s="5">
        <v>23.3</v>
      </c>
      <c r="AW64" s="5">
        <v>32.2</v>
      </c>
      <c r="AX64" s="5">
        <v>11.2</v>
      </c>
      <c r="AY64" s="5">
        <v>6.0</v>
      </c>
      <c r="AZ64" s="5">
        <v>11.5</v>
      </c>
      <c r="BA64" s="5">
        <v>17.3</v>
      </c>
      <c r="BB64" s="5">
        <v>65.9</v>
      </c>
    </row>
    <row r="65">
      <c r="A65" s="2" t="s">
        <v>76</v>
      </c>
      <c r="B65" s="5">
        <v>1.0</v>
      </c>
      <c r="C65" s="5">
        <v>20.0</v>
      </c>
      <c r="D65" s="5">
        <v>9.0</v>
      </c>
      <c r="E65" s="5">
        <v>16.05</v>
      </c>
      <c r="F65" s="5">
        <v>9.4</v>
      </c>
      <c r="G65" s="5">
        <v>111.8</v>
      </c>
      <c r="H65" s="5">
        <v>4.0</v>
      </c>
      <c r="I65" s="5">
        <v>0.0</v>
      </c>
      <c r="J65" s="5">
        <v>27.8</v>
      </c>
      <c r="K65" s="5">
        <v>58.7</v>
      </c>
      <c r="L65" s="5">
        <v>0.474</v>
      </c>
      <c r="M65" s="5">
        <v>20.4</v>
      </c>
      <c r="N65" s="5">
        <v>38.3</v>
      </c>
      <c r="O65" s="5">
        <v>0.533</v>
      </c>
      <c r="P65" s="5">
        <v>7.4</v>
      </c>
      <c r="Q65" s="5">
        <v>0.362</v>
      </c>
      <c r="R65" s="5">
        <v>0.757</v>
      </c>
      <c r="S65" s="5">
        <v>10.1</v>
      </c>
      <c r="T65" s="5">
        <v>24.4</v>
      </c>
      <c r="U65" s="5">
        <v>34.6</v>
      </c>
      <c r="V65" s="5">
        <v>15.7</v>
      </c>
      <c r="W65" s="5">
        <v>7.2</v>
      </c>
      <c r="X65" s="5">
        <v>4.5</v>
      </c>
      <c r="Y65" s="5">
        <v>76.5</v>
      </c>
      <c r="Z65" s="5">
        <v>56.8</v>
      </c>
      <c r="AA65" s="5">
        <v>38.4</v>
      </c>
      <c r="AB65" s="5">
        <v>18.4</v>
      </c>
      <c r="AC65" s="5">
        <v>0.719</v>
      </c>
      <c r="AD65" s="5">
        <v>10.5</v>
      </c>
      <c r="AE65" s="5">
        <v>3.4</v>
      </c>
      <c r="AF65" s="5">
        <v>12.0</v>
      </c>
      <c r="AG65" s="5">
        <v>9.0</v>
      </c>
      <c r="AH65" s="5">
        <v>102.1</v>
      </c>
      <c r="AI65" s="5">
        <v>20.4</v>
      </c>
      <c r="AJ65" s="5">
        <v>13.5</v>
      </c>
      <c r="AK65" s="5">
        <v>17.8</v>
      </c>
      <c r="AL65" s="5">
        <v>11.4</v>
      </c>
      <c r="AM65" s="5">
        <v>17.5</v>
      </c>
      <c r="AN65" s="5">
        <v>24.6</v>
      </c>
      <c r="AO65" s="5">
        <v>0.433</v>
      </c>
      <c r="AP65" s="5">
        <v>18.2</v>
      </c>
      <c r="AQ65" s="5">
        <v>0.474</v>
      </c>
      <c r="AR65" s="5">
        <v>6.4</v>
      </c>
      <c r="AS65" s="5">
        <v>0.349</v>
      </c>
      <c r="AT65" s="5">
        <v>14.3</v>
      </c>
      <c r="AU65" s="5">
        <v>19.9</v>
      </c>
      <c r="AV65" s="5">
        <v>23.1</v>
      </c>
      <c r="AW65" s="5">
        <v>33.6</v>
      </c>
      <c r="AX65" s="5">
        <v>11.7</v>
      </c>
      <c r="AY65" s="5">
        <v>6.3</v>
      </c>
      <c r="AZ65" s="5">
        <v>12.7</v>
      </c>
      <c r="BA65" s="5">
        <v>16.3</v>
      </c>
      <c r="BB65" s="5">
        <v>69.9</v>
      </c>
    </row>
    <row r="66">
      <c r="A66" s="2" t="s">
        <v>89</v>
      </c>
      <c r="B66" s="5">
        <v>1.0</v>
      </c>
      <c r="C66" s="5">
        <v>23.0</v>
      </c>
      <c r="D66" s="5">
        <v>13.0</v>
      </c>
      <c r="E66" s="5">
        <v>11.0</v>
      </c>
      <c r="F66" s="5">
        <v>7.0</v>
      </c>
      <c r="G66" s="5">
        <v>102.7</v>
      </c>
      <c r="H66" s="5">
        <v>5.0</v>
      </c>
      <c r="I66" s="5">
        <v>0.0</v>
      </c>
      <c r="J66" s="5">
        <v>24.1</v>
      </c>
      <c r="K66" s="5">
        <v>55.5</v>
      </c>
      <c r="L66" s="5">
        <v>0.434</v>
      </c>
      <c r="M66" s="5">
        <v>17.5</v>
      </c>
      <c r="N66" s="5">
        <v>37.4</v>
      </c>
      <c r="O66" s="5">
        <v>0.468</v>
      </c>
      <c r="P66" s="5">
        <v>6.6</v>
      </c>
      <c r="Q66" s="5">
        <v>0.363</v>
      </c>
      <c r="R66" s="5">
        <v>0.637</v>
      </c>
      <c r="S66" s="5">
        <v>8.8</v>
      </c>
      <c r="T66" s="5">
        <v>24.0</v>
      </c>
      <c r="U66" s="5">
        <v>32.8</v>
      </c>
      <c r="V66" s="5">
        <v>15.2</v>
      </c>
      <c r="W66" s="5">
        <v>7.1</v>
      </c>
      <c r="X66" s="5">
        <v>5.1</v>
      </c>
      <c r="Y66" s="5">
        <v>63.6</v>
      </c>
      <c r="Z66" s="5">
        <v>53.3</v>
      </c>
      <c r="AA66" s="5">
        <v>32.0</v>
      </c>
      <c r="AB66" s="5">
        <v>21.2</v>
      </c>
      <c r="AC66" s="5">
        <v>0.75</v>
      </c>
      <c r="AD66" s="5">
        <v>9.4</v>
      </c>
      <c r="AE66" s="5">
        <v>3.2</v>
      </c>
      <c r="AF66" s="5">
        <v>10.0</v>
      </c>
      <c r="AG66" s="5">
        <v>7.0</v>
      </c>
      <c r="AH66" s="5">
        <v>96.2</v>
      </c>
      <c r="AI66" s="5">
        <v>18.1</v>
      </c>
      <c r="AJ66" s="5">
        <v>8.9</v>
      </c>
      <c r="AK66" s="5">
        <v>13.9</v>
      </c>
      <c r="AL66" s="5">
        <v>8.2</v>
      </c>
      <c r="AM66" s="5">
        <v>13.5</v>
      </c>
      <c r="AN66" s="5">
        <v>21.4</v>
      </c>
      <c r="AO66" s="5">
        <v>0.402</v>
      </c>
      <c r="AP66" s="5">
        <v>14.9</v>
      </c>
      <c r="AQ66" s="5">
        <v>0.466</v>
      </c>
      <c r="AR66" s="5">
        <v>6.5</v>
      </c>
      <c r="AS66" s="5">
        <v>0.304</v>
      </c>
      <c r="AT66" s="5">
        <v>10.3</v>
      </c>
      <c r="AU66" s="5">
        <v>13.7</v>
      </c>
      <c r="AV66" s="5">
        <v>25.1</v>
      </c>
      <c r="AW66" s="5">
        <v>34.5</v>
      </c>
      <c r="AX66" s="5">
        <v>11.2</v>
      </c>
      <c r="AY66" s="5">
        <v>5.1</v>
      </c>
      <c r="AZ66" s="5">
        <v>12.0</v>
      </c>
      <c r="BA66" s="5">
        <v>13.0</v>
      </c>
      <c r="BB66" s="5">
        <v>59.6</v>
      </c>
    </row>
    <row r="67">
      <c r="A67" s="2" t="s">
        <v>252</v>
      </c>
      <c r="B67" s="5">
        <v>0.0</v>
      </c>
      <c r="C67" s="5">
        <v>24.0</v>
      </c>
      <c r="D67" s="5">
        <v>10.0</v>
      </c>
      <c r="E67" s="5">
        <v>13.47</v>
      </c>
      <c r="F67" s="5">
        <v>7.38</v>
      </c>
      <c r="G67" s="5">
        <v>113.3</v>
      </c>
      <c r="H67" s="5">
        <v>0.0</v>
      </c>
      <c r="I67" s="5">
        <v>0.0</v>
      </c>
      <c r="J67" s="5">
        <v>27.6</v>
      </c>
      <c r="K67" s="5">
        <v>56.4</v>
      </c>
      <c r="L67" s="5">
        <v>0.488</v>
      </c>
      <c r="M67" s="5">
        <v>20.1</v>
      </c>
      <c r="N67" s="5">
        <v>34.6</v>
      </c>
      <c r="O67" s="5">
        <v>0.582</v>
      </c>
      <c r="P67" s="5">
        <v>7.4</v>
      </c>
      <c r="Q67" s="5">
        <v>0.341</v>
      </c>
      <c r="R67" s="5">
        <v>0.754</v>
      </c>
      <c r="S67" s="5">
        <v>7.8</v>
      </c>
      <c r="T67" s="5">
        <v>25.1</v>
      </c>
      <c r="U67" s="5">
        <v>32.9</v>
      </c>
      <c r="V67" s="5">
        <v>18.4</v>
      </c>
      <c r="W67" s="5">
        <v>6.5</v>
      </c>
      <c r="X67" s="5">
        <v>3.2</v>
      </c>
      <c r="Y67" s="5">
        <v>76.4</v>
      </c>
      <c r="Z67" s="5">
        <v>56.4</v>
      </c>
      <c r="AA67" s="5">
        <v>37.2</v>
      </c>
      <c r="AB67" s="5">
        <v>19.2</v>
      </c>
      <c r="AC67" s="5">
        <v>0.746</v>
      </c>
      <c r="AD67" s="5">
        <v>9.4</v>
      </c>
      <c r="AE67" s="5">
        <v>2.9</v>
      </c>
      <c r="AF67" s="5">
        <v>10.0</v>
      </c>
      <c r="AG67" s="5">
        <v>8.0</v>
      </c>
      <c r="AH67" s="5">
        <v>101.5</v>
      </c>
      <c r="AI67" s="5">
        <v>21.9</v>
      </c>
      <c r="AJ67" s="5">
        <v>13.8</v>
      </c>
      <c r="AK67" s="5">
        <v>18.3</v>
      </c>
      <c r="AL67" s="5">
        <v>10.1</v>
      </c>
      <c r="AM67" s="5">
        <v>17.1</v>
      </c>
      <c r="AN67" s="5">
        <v>24.4</v>
      </c>
      <c r="AO67" s="5">
        <v>0.432</v>
      </c>
      <c r="AP67" s="5">
        <v>18.0</v>
      </c>
      <c r="AQ67" s="5">
        <v>0.484</v>
      </c>
      <c r="AR67" s="5">
        <v>6.4</v>
      </c>
      <c r="AS67" s="5">
        <v>0.331</v>
      </c>
      <c r="AT67" s="5">
        <v>13.2</v>
      </c>
      <c r="AU67" s="5">
        <v>17.7</v>
      </c>
      <c r="AV67" s="5">
        <v>23.6</v>
      </c>
      <c r="AW67" s="5">
        <v>32.9</v>
      </c>
      <c r="AX67" s="5">
        <v>11.7</v>
      </c>
      <c r="AY67" s="5">
        <v>5.4</v>
      </c>
      <c r="AZ67" s="5">
        <v>11.7</v>
      </c>
      <c r="BA67" s="5">
        <v>17.0</v>
      </c>
      <c r="BB67" s="5">
        <v>68.4</v>
      </c>
    </row>
    <row r="68">
      <c r="A68" s="2" t="s">
        <v>64</v>
      </c>
      <c r="B68" s="5">
        <v>1.0</v>
      </c>
      <c r="C68" s="5">
        <v>24.0</v>
      </c>
      <c r="D68" s="5">
        <v>14.0</v>
      </c>
      <c r="E68" s="5">
        <v>21.8</v>
      </c>
      <c r="F68" s="5">
        <v>10.2</v>
      </c>
      <c r="G68" s="5">
        <v>112.5</v>
      </c>
      <c r="H68" s="5">
        <v>6.0</v>
      </c>
      <c r="I68" s="5">
        <v>0.0</v>
      </c>
      <c r="J68" s="5">
        <v>27.4</v>
      </c>
      <c r="K68" s="5">
        <v>61.8</v>
      </c>
      <c r="L68" s="5">
        <v>0.444</v>
      </c>
      <c r="M68" s="5">
        <v>18.7</v>
      </c>
      <c r="N68" s="5">
        <v>36.3</v>
      </c>
      <c r="O68" s="5">
        <v>0.516</v>
      </c>
      <c r="P68" s="5">
        <v>8.7</v>
      </c>
      <c r="Q68" s="5">
        <v>0.342</v>
      </c>
      <c r="R68" s="5">
        <v>0.749</v>
      </c>
      <c r="S68" s="5">
        <v>11.7</v>
      </c>
      <c r="T68" s="5">
        <v>27.1</v>
      </c>
      <c r="U68" s="5">
        <v>38.8</v>
      </c>
      <c r="V68" s="5">
        <v>16.8</v>
      </c>
      <c r="W68" s="5">
        <v>7.9</v>
      </c>
      <c r="X68" s="5">
        <v>4.7</v>
      </c>
      <c r="Y68" s="5">
        <v>79.5</v>
      </c>
      <c r="Z68" s="5">
        <v>58.4</v>
      </c>
      <c r="AA68" s="5">
        <v>34.3</v>
      </c>
      <c r="AB68" s="5">
        <v>24.2</v>
      </c>
      <c r="AC68" s="5">
        <v>0.707</v>
      </c>
      <c r="AD68" s="5">
        <v>10.8</v>
      </c>
      <c r="AE68" s="5">
        <v>2.9</v>
      </c>
      <c r="AF68" s="5">
        <v>8.0</v>
      </c>
      <c r="AG68" s="5">
        <v>4.0</v>
      </c>
      <c r="AH68" s="5">
        <v>96.1</v>
      </c>
      <c r="AI68" s="5">
        <v>25.5</v>
      </c>
      <c r="AJ68" s="5">
        <v>15.9</v>
      </c>
      <c r="AK68" s="5">
        <v>21.2</v>
      </c>
      <c r="AL68" s="5">
        <v>10.3</v>
      </c>
      <c r="AM68" s="5">
        <v>17.4</v>
      </c>
      <c r="AN68" s="5">
        <v>22.8</v>
      </c>
      <c r="AO68" s="5">
        <v>0.389</v>
      </c>
      <c r="AP68" s="5">
        <v>15.2</v>
      </c>
      <c r="AQ68" s="5">
        <v>0.443</v>
      </c>
      <c r="AR68" s="5">
        <v>7.6</v>
      </c>
      <c r="AS68" s="5">
        <v>0.314</v>
      </c>
      <c r="AT68" s="5">
        <v>14.8</v>
      </c>
      <c r="AU68" s="5">
        <v>20.9</v>
      </c>
      <c r="AV68" s="5">
        <v>24.4</v>
      </c>
      <c r="AW68" s="5">
        <v>35.2</v>
      </c>
      <c r="AX68" s="5">
        <v>11.3</v>
      </c>
      <c r="AY68" s="5">
        <v>6.6</v>
      </c>
      <c r="AZ68" s="5">
        <v>13.3</v>
      </c>
      <c r="BA68" s="5">
        <v>18.3</v>
      </c>
      <c r="BB68" s="5">
        <v>67.9</v>
      </c>
    </row>
    <row r="69">
      <c r="A69" s="2" t="s">
        <v>253</v>
      </c>
      <c r="B69" s="5">
        <v>0.0</v>
      </c>
      <c r="C69" s="5">
        <v>19.0</v>
      </c>
      <c r="D69" s="5">
        <v>12.0</v>
      </c>
      <c r="E69" s="5">
        <v>-4.12</v>
      </c>
      <c r="F69" s="5">
        <v>-6.0</v>
      </c>
      <c r="G69" s="5">
        <v>99.5</v>
      </c>
      <c r="H69" s="5">
        <v>0.0</v>
      </c>
      <c r="I69" s="5">
        <v>0.0</v>
      </c>
      <c r="J69" s="5">
        <v>22.0</v>
      </c>
      <c r="K69" s="5">
        <v>55.5</v>
      </c>
      <c r="L69" s="5">
        <v>0.397</v>
      </c>
      <c r="M69" s="5">
        <v>16.1</v>
      </c>
      <c r="N69" s="5">
        <v>37.8</v>
      </c>
      <c r="O69" s="5">
        <v>0.427</v>
      </c>
      <c r="P69" s="5">
        <v>5.9</v>
      </c>
      <c r="Q69" s="5">
        <v>0.332</v>
      </c>
      <c r="R69" s="5">
        <v>0.713</v>
      </c>
      <c r="S69" s="5">
        <v>12.6</v>
      </c>
      <c r="T69" s="5">
        <v>23.0</v>
      </c>
      <c r="U69" s="5">
        <v>35.6</v>
      </c>
      <c r="V69" s="5">
        <v>10.8</v>
      </c>
      <c r="W69" s="5">
        <v>7.2</v>
      </c>
      <c r="X69" s="5">
        <v>4.3</v>
      </c>
      <c r="Y69" s="5">
        <v>65.3</v>
      </c>
      <c r="Z69" s="5">
        <v>51.3</v>
      </c>
      <c r="AA69" s="5">
        <v>33.7</v>
      </c>
      <c r="AB69" s="5">
        <v>17.7</v>
      </c>
      <c r="AC69" s="5">
        <v>0.699</v>
      </c>
      <c r="AD69" s="5">
        <v>9.8</v>
      </c>
      <c r="AE69" s="5">
        <v>4.0</v>
      </c>
      <c r="AF69" s="5">
        <v>13.0</v>
      </c>
      <c r="AG69" s="5">
        <v>8.0</v>
      </c>
      <c r="AH69" s="5">
        <v>96.6</v>
      </c>
      <c r="AI69" s="5">
        <v>17.7</v>
      </c>
      <c r="AJ69" s="5">
        <v>15.5</v>
      </c>
      <c r="AK69" s="5">
        <v>21.7</v>
      </c>
      <c r="AL69" s="5">
        <v>12.8</v>
      </c>
      <c r="AM69" s="5">
        <v>19.3</v>
      </c>
      <c r="AN69" s="5">
        <v>21.3</v>
      </c>
      <c r="AO69" s="5">
        <v>0.414</v>
      </c>
      <c r="AP69" s="5">
        <v>15.6</v>
      </c>
      <c r="AQ69" s="5">
        <v>0.462</v>
      </c>
      <c r="AR69" s="5">
        <v>5.7</v>
      </c>
      <c r="AS69" s="5">
        <v>0.322</v>
      </c>
      <c r="AT69" s="5">
        <v>15.3</v>
      </c>
      <c r="AU69" s="5">
        <v>21.8</v>
      </c>
      <c r="AV69" s="5">
        <v>23.3</v>
      </c>
      <c r="AW69" s="5">
        <v>33.1</v>
      </c>
      <c r="AX69" s="5">
        <v>10.8</v>
      </c>
      <c r="AY69" s="5">
        <v>6.6</v>
      </c>
      <c r="AZ69" s="5">
        <v>13.6</v>
      </c>
      <c r="BA69" s="5">
        <v>18.6</v>
      </c>
      <c r="BB69" s="5">
        <v>63.4</v>
      </c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2" t="s">
        <v>204</v>
      </c>
      <c r="B1" s="2" t="s">
        <v>205</v>
      </c>
      <c r="C1" s="2" t="s">
        <v>1</v>
      </c>
      <c r="D1" s="2" t="s">
        <v>206</v>
      </c>
      <c r="E1" s="2" t="s">
        <v>3</v>
      </c>
      <c r="F1" s="2" t="s">
        <v>4</v>
      </c>
      <c r="G1" s="2" t="s">
        <v>207</v>
      </c>
      <c r="H1" s="2" t="s">
        <v>208</v>
      </c>
      <c r="I1" s="2" t="s">
        <v>209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49</v>
      </c>
      <c r="AF1" s="4" t="s">
        <v>30</v>
      </c>
      <c r="AG1" s="4" t="s">
        <v>210</v>
      </c>
      <c r="AH1" s="4" t="s">
        <v>32</v>
      </c>
      <c r="AI1" s="4" t="s">
        <v>33</v>
      </c>
      <c r="AJ1" s="4" t="s">
        <v>16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50</v>
      </c>
      <c r="BA1" s="4" t="s">
        <v>51</v>
      </c>
      <c r="BB1" s="4" t="s">
        <v>52</v>
      </c>
    </row>
    <row r="2">
      <c r="A2" s="2" t="s">
        <v>80</v>
      </c>
      <c r="B2" s="5">
        <v>1.0</v>
      </c>
      <c r="C2" s="5">
        <v>31.0</v>
      </c>
      <c r="D2" s="5">
        <v>18.0</v>
      </c>
      <c r="E2" s="5">
        <v>24.72</v>
      </c>
      <c r="F2" s="5">
        <v>7.66</v>
      </c>
      <c r="G2" s="5">
        <v>123.0</v>
      </c>
      <c r="H2" s="5">
        <v>7.0</v>
      </c>
      <c r="I2" s="5">
        <v>0.0</v>
      </c>
      <c r="J2" s="5">
        <v>29.1</v>
      </c>
      <c r="K2" s="5">
        <v>58.6</v>
      </c>
      <c r="L2" s="5">
        <v>0.496</v>
      </c>
      <c r="M2" s="5">
        <v>20.3</v>
      </c>
      <c r="N2" s="5">
        <v>34.7</v>
      </c>
      <c r="O2" s="5">
        <v>0.585</v>
      </c>
      <c r="P2" s="5">
        <v>8.8</v>
      </c>
      <c r="Q2" s="5">
        <v>0.367</v>
      </c>
      <c r="R2" s="5">
        <v>0.742</v>
      </c>
      <c r="S2" s="5">
        <v>11.6</v>
      </c>
      <c r="T2" s="5">
        <v>26.9</v>
      </c>
      <c r="U2" s="5">
        <v>38.5</v>
      </c>
      <c r="V2" s="5">
        <v>18.5</v>
      </c>
      <c r="W2" s="5">
        <v>6.2</v>
      </c>
      <c r="X2" s="5">
        <v>5.4</v>
      </c>
      <c r="Y2" s="5">
        <v>81.5</v>
      </c>
      <c r="Z2" s="5">
        <v>56.7</v>
      </c>
      <c r="AA2" s="5">
        <v>37.9</v>
      </c>
      <c r="AB2" s="5">
        <v>18.8</v>
      </c>
      <c r="AC2" s="5">
        <v>0.722</v>
      </c>
      <c r="AD2" s="5">
        <v>9.8</v>
      </c>
      <c r="AE2" s="5">
        <v>2.9</v>
      </c>
      <c r="AF2" s="11">
        <v>3.0</v>
      </c>
      <c r="AG2" s="11">
        <v>2.0</v>
      </c>
      <c r="AH2" s="11">
        <v>97.3</v>
      </c>
      <c r="AI2" s="11">
        <v>24.0</v>
      </c>
      <c r="AJ2" s="11">
        <v>14.5</v>
      </c>
      <c r="AK2" s="11">
        <v>19.5</v>
      </c>
      <c r="AL2" s="11">
        <v>9.9</v>
      </c>
      <c r="AM2" s="11">
        <v>16.2</v>
      </c>
      <c r="AN2" s="11">
        <v>22.6</v>
      </c>
      <c r="AO2" s="11">
        <v>0.398</v>
      </c>
      <c r="AP2" s="11">
        <v>16.6</v>
      </c>
      <c r="AQ2" s="11">
        <v>0.437</v>
      </c>
      <c r="AR2" s="11">
        <v>6.0</v>
      </c>
      <c r="AS2" s="11">
        <v>0.319</v>
      </c>
      <c r="AT2" s="11">
        <v>13.3</v>
      </c>
      <c r="AU2" s="11">
        <v>18.4</v>
      </c>
      <c r="AV2" s="11">
        <v>20.2</v>
      </c>
      <c r="AW2" s="11">
        <v>30.1</v>
      </c>
      <c r="AX2" s="11">
        <v>10.4</v>
      </c>
      <c r="AY2" s="11">
        <v>5.5</v>
      </c>
      <c r="AZ2" s="11">
        <v>10.7</v>
      </c>
      <c r="BA2" s="11">
        <v>16.9</v>
      </c>
      <c r="BB2" s="11">
        <v>64.4</v>
      </c>
    </row>
    <row r="3">
      <c r="A3" s="2" t="s">
        <v>213</v>
      </c>
      <c r="B3" s="5">
        <v>0.0</v>
      </c>
      <c r="C3" s="5">
        <v>22.0</v>
      </c>
      <c r="D3" s="5">
        <v>11.0</v>
      </c>
      <c r="E3" s="5">
        <v>-4.5</v>
      </c>
      <c r="F3" s="5">
        <v>-3.86</v>
      </c>
      <c r="G3" s="5">
        <v>114.5</v>
      </c>
      <c r="H3" s="5">
        <v>0.0</v>
      </c>
      <c r="I3" s="5">
        <v>0.0</v>
      </c>
      <c r="J3" s="5">
        <v>27.4</v>
      </c>
      <c r="K3" s="5">
        <v>58.8</v>
      </c>
      <c r="L3" s="5">
        <v>0.467</v>
      </c>
      <c r="M3" s="5">
        <v>18.3</v>
      </c>
      <c r="N3" s="5">
        <v>34.1</v>
      </c>
      <c r="O3" s="5">
        <v>0.537</v>
      </c>
      <c r="P3" s="5">
        <v>9.1</v>
      </c>
      <c r="Q3" s="5">
        <v>0.37</v>
      </c>
      <c r="R3" s="5">
        <v>0.766</v>
      </c>
      <c r="S3" s="5">
        <v>9.7</v>
      </c>
      <c r="T3" s="5">
        <v>25.2</v>
      </c>
      <c r="U3" s="5">
        <v>34.9</v>
      </c>
      <c r="V3" s="5">
        <v>13.5</v>
      </c>
      <c r="W3" s="5">
        <v>5.3</v>
      </c>
      <c r="X3" s="5">
        <v>3.1</v>
      </c>
      <c r="Y3" s="5">
        <v>77.5</v>
      </c>
      <c r="Z3" s="5">
        <v>61.7</v>
      </c>
      <c r="AA3" s="5">
        <v>38.2</v>
      </c>
      <c r="AB3" s="5">
        <v>23.5</v>
      </c>
      <c r="AC3" s="5">
        <v>0.713</v>
      </c>
      <c r="AD3" s="5">
        <v>11.1</v>
      </c>
      <c r="AE3" s="5">
        <v>2.6</v>
      </c>
      <c r="AF3" s="11">
        <v>12.0</v>
      </c>
      <c r="AG3" s="11">
        <v>5.0</v>
      </c>
      <c r="AH3" s="11">
        <v>107.6</v>
      </c>
      <c r="AI3" s="11">
        <v>24.6</v>
      </c>
      <c r="AJ3" s="11">
        <v>13.5</v>
      </c>
      <c r="AK3" s="11">
        <v>17.6</v>
      </c>
      <c r="AL3" s="11">
        <v>10.4</v>
      </c>
      <c r="AM3" s="11">
        <v>14.8</v>
      </c>
      <c r="AN3" s="11">
        <v>27.1</v>
      </c>
      <c r="AO3" s="11">
        <v>0.439</v>
      </c>
      <c r="AP3" s="11">
        <v>19.2</v>
      </c>
      <c r="AQ3" s="11">
        <v>0.503</v>
      </c>
      <c r="AR3" s="11">
        <v>7.9</v>
      </c>
      <c r="AS3" s="11">
        <v>0.334</v>
      </c>
      <c r="AT3" s="11">
        <v>10.8</v>
      </c>
      <c r="AU3" s="11">
        <v>15.2</v>
      </c>
      <c r="AV3" s="11">
        <v>23.3</v>
      </c>
      <c r="AW3" s="11">
        <v>34.4</v>
      </c>
      <c r="AX3" s="11">
        <v>13.6</v>
      </c>
      <c r="AY3" s="11">
        <v>5.9</v>
      </c>
      <c r="AZ3" s="11">
        <v>9.6</v>
      </c>
      <c r="BA3" s="11">
        <v>16.5</v>
      </c>
      <c r="BB3" s="11">
        <v>72.8</v>
      </c>
    </row>
    <row r="4">
      <c r="A4" s="2" t="s">
        <v>62</v>
      </c>
      <c r="B4" s="5">
        <v>0.0</v>
      </c>
      <c r="C4" s="5">
        <v>25.0</v>
      </c>
      <c r="D4" s="5">
        <v>14.0</v>
      </c>
      <c r="E4" s="5">
        <v>13.89</v>
      </c>
      <c r="F4" s="5">
        <v>4.62</v>
      </c>
      <c r="G4" s="5">
        <v>117.2</v>
      </c>
      <c r="H4" s="5">
        <v>0.0</v>
      </c>
      <c r="I4" s="5">
        <v>0.0</v>
      </c>
      <c r="J4" s="5">
        <v>29.4</v>
      </c>
      <c r="K4" s="5">
        <v>61.1</v>
      </c>
      <c r="L4" s="5">
        <v>0.481</v>
      </c>
      <c r="M4" s="5">
        <v>20.9</v>
      </c>
      <c r="N4" s="5">
        <v>37.4</v>
      </c>
      <c r="O4" s="5">
        <v>0.56</v>
      </c>
      <c r="P4" s="5">
        <v>8.5</v>
      </c>
      <c r="Q4" s="5">
        <v>0.356</v>
      </c>
      <c r="R4" s="5">
        <v>0.718</v>
      </c>
      <c r="S4" s="5">
        <v>11.7</v>
      </c>
      <c r="T4" s="5">
        <v>26.3</v>
      </c>
      <c r="U4" s="5">
        <v>38.1</v>
      </c>
      <c r="V4" s="5">
        <v>15.0</v>
      </c>
      <c r="W4" s="5">
        <v>7.1</v>
      </c>
      <c r="X4" s="5">
        <v>3.0</v>
      </c>
      <c r="Y4" s="5">
        <v>82.5</v>
      </c>
      <c r="Z4" s="5">
        <v>61.4</v>
      </c>
      <c r="AA4" s="5">
        <v>39.2</v>
      </c>
      <c r="AB4" s="5">
        <v>22.2</v>
      </c>
      <c r="AC4" s="5">
        <v>0.727</v>
      </c>
      <c r="AD4" s="5">
        <v>10.8</v>
      </c>
      <c r="AE4" s="5">
        <v>2.5</v>
      </c>
      <c r="AF4" s="11">
        <v>8.0</v>
      </c>
      <c r="AG4" s="11">
        <v>4.0</v>
      </c>
      <c r="AH4" s="11">
        <v>104.1</v>
      </c>
      <c r="AI4" s="11">
        <v>23.7</v>
      </c>
      <c r="AJ4" s="11">
        <v>15.3</v>
      </c>
      <c r="AK4" s="11">
        <v>21.3</v>
      </c>
      <c r="AL4" s="11">
        <v>11.1</v>
      </c>
      <c r="AM4" s="11">
        <v>16.0</v>
      </c>
      <c r="AN4" s="11">
        <v>26.8</v>
      </c>
      <c r="AO4" s="11">
        <v>0.436</v>
      </c>
      <c r="AP4" s="11">
        <v>19.3</v>
      </c>
      <c r="AQ4" s="11">
        <v>0.491</v>
      </c>
      <c r="AR4" s="11">
        <v>7.5</v>
      </c>
      <c r="AS4" s="11">
        <v>0.337</v>
      </c>
      <c r="AT4" s="11">
        <v>12.3</v>
      </c>
      <c r="AU4" s="11">
        <v>16.9</v>
      </c>
      <c r="AV4" s="11">
        <v>23.1</v>
      </c>
      <c r="AW4" s="11">
        <v>33.9</v>
      </c>
      <c r="AX4" s="11">
        <v>10.2</v>
      </c>
      <c r="AY4" s="11">
        <v>5.8</v>
      </c>
      <c r="AZ4" s="11">
        <v>11.6</v>
      </c>
      <c r="BA4" s="11">
        <v>18.1</v>
      </c>
      <c r="BB4" s="11">
        <v>73.3</v>
      </c>
    </row>
    <row r="5">
      <c r="A5" s="2" t="s">
        <v>83</v>
      </c>
      <c r="B5" s="5">
        <v>1.0</v>
      </c>
      <c r="C5" s="5">
        <v>21.0</v>
      </c>
      <c r="D5" s="5">
        <v>12.0</v>
      </c>
      <c r="E5" s="5">
        <v>12.75</v>
      </c>
      <c r="F5" s="5">
        <v>8.06</v>
      </c>
      <c r="G5" s="5">
        <v>112.2</v>
      </c>
      <c r="H5" s="5">
        <v>0.0</v>
      </c>
      <c r="I5" s="5">
        <v>0.0</v>
      </c>
      <c r="J5" s="5">
        <v>26.3</v>
      </c>
      <c r="K5" s="5">
        <v>57.3</v>
      </c>
      <c r="L5" s="5">
        <v>0.459</v>
      </c>
      <c r="M5" s="5">
        <v>18.0</v>
      </c>
      <c r="N5" s="5">
        <v>36.2</v>
      </c>
      <c r="O5" s="5">
        <v>0.497</v>
      </c>
      <c r="P5" s="5">
        <v>8.3</v>
      </c>
      <c r="Q5" s="5">
        <v>0.394</v>
      </c>
      <c r="R5" s="5">
        <v>0.748</v>
      </c>
      <c r="S5" s="5">
        <v>8.4</v>
      </c>
      <c r="T5" s="5">
        <v>22.8</v>
      </c>
      <c r="U5" s="5">
        <v>31.2</v>
      </c>
      <c r="V5" s="5">
        <v>15.7</v>
      </c>
      <c r="W5" s="5">
        <v>6.9</v>
      </c>
      <c r="X5" s="5">
        <v>3.3</v>
      </c>
      <c r="Y5" s="5">
        <v>73.7</v>
      </c>
      <c r="Z5" s="5">
        <v>52.4</v>
      </c>
      <c r="AA5" s="5">
        <v>33.1</v>
      </c>
      <c r="AB5" s="5">
        <v>19.3</v>
      </c>
      <c r="AC5" s="5">
        <v>0.72</v>
      </c>
      <c r="AD5" s="5">
        <v>8.9</v>
      </c>
      <c r="AE5" s="5">
        <v>3.7</v>
      </c>
      <c r="AF5" s="11">
        <v>11.0</v>
      </c>
      <c r="AG5" s="11">
        <v>8.0</v>
      </c>
      <c r="AH5" s="11">
        <v>105.1</v>
      </c>
      <c r="AI5" s="11">
        <v>21.1</v>
      </c>
      <c r="AJ5" s="11">
        <v>12.8</v>
      </c>
      <c r="AK5" s="11">
        <v>17.1</v>
      </c>
      <c r="AL5" s="11">
        <v>8.8</v>
      </c>
      <c r="AM5" s="11">
        <v>17.8</v>
      </c>
      <c r="AN5" s="11">
        <v>23.6</v>
      </c>
      <c r="AO5" s="11">
        <v>0.45</v>
      </c>
      <c r="AP5" s="11">
        <v>16.7</v>
      </c>
      <c r="AQ5" s="11">
        <v>0.504</v>
      </c>
      <c r="AR5" s="11">
        <v>6.9</v>
      </c>
      <c r="AS5" s="11">
        <v>0.359</v>
      </c>
      <c r="AT5" s="11">
        <v>14.9</v>
      </c>
      <c r="AU5" s="11">
        <v>20.7</v>
      </c>
      <c r="AV5" s="11">
        <v>24.4</v>
      </c>
      <c r="AW5" s="11">
        <v>33.3</v>
      </c>
      <c r="AX5" s="11">
        <v>14.0</v>
      </c>
      <c r="AY5" s="11">
        <v>4.8</v>
      </c>
      <c r="AZ5" s="11">
        <v>12.3</v>
      </c>
      <c r="BA5" s="11">
        <v>16.8</v>
      </c>
      <c r="BB5" s="11">
        <v>69.0</v>
      </c>
    </row>
    <row r="6">
      <c r="A6" s="2" t="s">
        <v>214</v>
      </c>
      <c r="B6" s="5">
        <v>0.0</v>
      </c>
      <c r="C6" s="5">
        <v>24.0</v>
      </c>
      <c r="D6" s="5">
        <v>11.0</v>
      </c>
      <c r="E6" s="5">
        <v>15.31</v>
      </c>
      <c r="F6" s="5">
        <v>8.47</v>
      </c>
      <c r="G6" s="5">
        <v>109.0</v>
      </c>
      <c r="H6" s="5">
        <v>1.0</v>
      </c>
      <c r="I6" s="5">
        <v>0.0</v>
      </c>
      <c r="J6" s="5">
        <v>25.9</v>
      </c>
      <c r="K6" s="5">
        <v>58.8</v>
      </c>
      <c r="L6" s="5">
        <v>0.44</v>
      </c>
      <c r="M6" s="5">
        <v>18.9</v>
      </c>
      <c r="N6" s="5">
        <v>36.6</v>
      </c>
      <c r="O6" s="5">
        <v>0.518</v>
      </c>
      <c r="P6" s="5">
        <v>6.9</v>
      </c>
      <c r="Q6" s="5">
        <v>0.313</v>
      </c>
      <c r="R6" s="5">
        <v>0.733</v>
      </c>
      <c r="S6" s="5">
        <v>11.7</v>
      </c>
      <c r="T6" s="5">
        <v>26.4</v>
      </c>
      <c r="U6" s="5">
        <v>38.1</v>
      </c>
      <c r="V6" s="5">
        <v>13.1</v>
      </c>
      <c r="W6" s="5">
        <v>7.3</v>
      </c>
      <c r="X6" s="5">
        <v>4.0</v>
      </c>
      <c r="Y6" s="5">
        <v>74.6</v>
      </c>
      <c r="Z6" s="5">
        <v>57.2</v>
      </c>
      <c r="AA6" s="5">
        <v>33.6</v>
      </c>
      <c r="AB6" s="5">
        <v>23.6</v>
      </c>
      <c r="AC6" s="5">
        <v>0.708</v>
      </c>
      <c r="AD6" s="5">
        <v>9.9</v>
      </c>
      <c r="AE6" s="5">
        <v>3.2</v>
      </c>
      <c r="AF6" s="11">
        <v>10.0</v>
      </c>
      <c r="AG6" s="11">
        <v>7.0</v>
      </c>
      <c r="AH6" s="11">
        <v>97.2</v>
      </c>
      <c r="AI6" s="11">
        <v>22.2</v>
      </c>
      <c r="AJ6" s="11">
        <v>15.9</v>
      </c>
      <c r="AK6" s="11">
        <v>21.7</v>
      </c>
      <c r="AL6" s="11">
        <v>11.1</v>
      </c>
      <c r="AM6" s="11">
        <v>17.5</v>
      </c>
      <c r="AN6" s="11">
        <v>23.1</v>
      </c>
      <c r="AO6" s="11">
        <v>0.405</v>
      </c>
      <c r="AP6" s="11">
        <v>15.9</v>
      </c>
      <c r="AQ6" s="11">
        <v>0.474</v>
      </c>
      <c r="AR6" s="11">
        <v>7.2</v>
      </c>
      <c r="AS6" s="11">
        <v>0.305</v>
      </c>
      <c r="AT6" s="11">
        <v>13.1</v>
      </c>
      <c r="AU6" s="11">
        <v>18.4</v>
      </c>
      <c r="AV6" s="11">
        <v>23.5</v>
      </c>
      <c r="AW6" s="11">
        <v>33.4</v>
      </c>
      <c r="AX6" s="11">
        <v>11.4</v>
      </c>
      <c r="AY6" s="11">
        <v>5.9</v>
      </c>
      <c r="AZ6" s="11">
        <v>12.4</v>
      </c>
      <c r="BA6" s="11">
        <v>18.8</v>
      </c>
      <c r="BB6" s="11">
        <v>66.6</v>
      </c>
    </row>
    <row r="7">
      <c r="A7" s="2" t="s">
        <v>215</v>
      </c>
      <c r="B7" s="5">
        <v>0.0</v>
      </c>
      <c r="C7" s="5">
        <v>23.0</v>
      </c>
      <c r="D7" s="5">
        <v>12.0</v>
      </c>
      <c r="E7" s="5">
        <v>4.91</v>
      </c>
      <c r="F7" s="5">
        <v>3.78</v>
      </c>
      <c r="G7" s="5">
        <v>111.3</v>
      </c>
      <c r="H7" s="5">
        <v>0.0</v>
      </c>
      <c r="I7" s="5">
        <v>0.0</v>
      </c>
      <c r="J7" s="5">
        <v>26.8</v>
      </c>
      <c r="K7" s="5">
        <v>59.7</v>
      </c>
      <c r="L7" s="5">
        <v>0.45</v>
      </c>
      <c r="M7" s="5">
        <v>20.8</v>
      </c>
      <c r="N7" s="5">
        <v>40.9</v>
      </c>
      <c r="O7" s="5">
        <v>0.508</v>
      </c>
      <c r="P7" s="5">
        <v>6.1</v>
      </c>
      <c r="Q7" s="5">
        <v>0.323</v>
      </c>
      <c r="R7" s="5">
        <v>0.747</v>
      </c>
      <c r="S7" s="5">
        <v>13.0</v>
      </c>
      <c r="T7" s="5">
        <v>25.2</v>
      </c>
      <c r="U7" s="5">
        <v>38.2</v>
      </c>
      <c r="V7" s="5">
        <v>13.5</v>
      </c>
      <c r="W7" s="5">
        <v>6.5</v>
      </c>
      <c r="X7" s="5">
        <v>4.6</v>
      </c>
      <c r="Y7" s="5">
        <v>77.6</v>
      </c>
      <c r="Z7" s="5">
        <v>60.8</v>
      </c>
      <c r="AA7" s="5">
        <v>38.4</v>
      </c>
      <c r="AB7" s="5">
        <v>22.4</v>
      </c>
      <c r="AC7" s="5">
        <v>0.717</v>
      </c>
      <c r="AD7" s="5">
        <v>11.3</v>
      </c>
      <c r="AE7" s="5">
        <v>4.1</v>
      </c>
      <c r="AF7" s="11">
        <v>11.0</v>
      </c>
      <c r="AG7" s="11">
        <v>6.0</v>
      </c>
      <c r="AH7" s="11">
        <v>108.2</v>
      </c>
      <c r="AI7" s="11">
        <v>18.8</v>
      </c>
      <c r="AJ7" s="11">
        <v>17.8</v>
      </c>
      <c r="AK7" s="11">
        <v>23.9</v>
      </c>
      <c r="AL7" s="11">
        <v>11.6</v>
      </c>
      <c r="AM7" s="11">
        <v>15.9</v>
      </c>
      <c r="AN7" s="11">
        <v>27.1</v>
      </c>
      <c r="AO7" s="11">
        <v>0.446</v>
      </c>
      <c r="AP7" s="11">
        <v>19.3</v>
      </c>
      <c r="AQ7" s="11">
        <v>0.502</v>
      </c>
      <c r="AR7" s="11">
        <v>7.8</v>
      </c>
      <c r="AS7" s="11">
        <v>0.349</v>
      </c>
      <c r="AT7" s="11">
        <v>13.4</v>
      </c>
      <c r="AU7" s="11">
        <v>18.7</v>
      </c>
      <c r="AV7" s="11">
        <v>23.4</v>
      </c>
      <c r="AW7" s="11">
        <v>34.6</v>
      </c>
      <c r="AX7" s="11">
        <v>13.2</v>
      </c>
      <c r="AY7" s="11">
        <v>7.0</v>
      </c>
      <c r="AZ7" s="11">
        <v>11.4</v>
      </c>
      <c r="BA7" s="11">
        <v>18.7</v>
      </c>
      <c r="BB7" s="11">
        <v>75.4</v>
      </c>
    </row>
    <row r="8">
      <c r="A8" s="2" t="s">
        <v>70</v>
      </c>
      <c r="B8" s="5">
        <v>1.0</v>
      </c>
      <c r="C8" s="5">
        <v>27.0</v>
      </c>
      <c r="D8" s="5">
        <v>13.0</v>
      </c>
      <c r="E8" s="5">
        <v>23.0</v>
      </c>
      <c r="F8" s="5">
        <v>7.82</v>
      </c>
      <c r="G8" s="5">
        <v>117.6</v>
      </c>
      <c r="H8" s="5">
        <v>3.0</v>
      </c>
      <c r="I8" s="5">
        <v>0.0</v>
      </c>
      <c r="J8" s="5">
        <v>28.8</v>
      </c>
      <c r="K8" s="5">
        <v>60.8</v>
      </c>
      <c r="L8" s="5">
        <v>0.474</v>
      </c>
      <c r="M8" s="5">
        <v>20.8</v>
      </c>
      <c r="N8" s="5">
        <v>37.9</v>
      </c>
      <c r="O8" s="5">
        <v>0.548</v>
      </c>
      <c r="P8" s="5">
        <v>8.1</v>
      </c>
      <c r="Q8" s="5">
        <v>0.353</v>
      </c>
      <c r="R8" s="5">
        <v>0.75</v>
      </c>
      <c r="S8" s="5">
        <v>11.5</v>
      </c>
      <c r="T8" s="5">
        <v>26.4</v>
      </c>
      <c r="U8" s="5">
        <v>37.8</v>
      </c>
      <c r="V8" s="5">
        <v>18.0</v>
      </c>
      <c r="W8" s="5">
        <v>7.4</v>
      </c>
      <c r="X8" s="5">
        <v>6.1</v>
      </c>
      <c r="Y8" s="5">
        <v>83.2</v>
      </c>
      <c r="Z8" s="5">
        <v>57.9</v>
      </c>
      <c r="AA8" s="5">
        <v>38.4</v>
      </c>
      <c r="AB8" s="5">
        <v>19.5</v>
      </c>
      <c r="AC8" s="5">
        <v>0.737</v>
      </c>
      <c r="AD8" s="5">
        <v>11.5</v>
      </c>
      <c r="AE8" s="5">
        <v>3.2</v>
      </c>
      <c r="AF8" s="11">
        <v>7.0</v>
      </c>
      <c r="AG8" s="11">
        <v>5.0</v>
      </c>
      <c r="AH8" s="11">
        <v>96.1</v>
      </c>
      <c r="AI8" s="11">
        <v>22.9</v>
      </c>
      <c r="AJ8" s="11">
        <v>17.5</v>
      </c>
      <c r="AK8" s="11">
        <v>23.3</v>
      </c>
      <c r="AL8" s="11">
        <v>10.5</v>
      </c>
      <c r="AM8" s="11">
        <v>19.2</v>
      </c>
      <c r="AN8" s="11">
        <v>22.3</v>
      </c>
      <c r="AO8" s="11">
        <v>0.385</v>
      </c>
      <c r="AP8" s="11">
        <v>16.4</v>
      </c>
      <c r="AQ8" s="11">
        <v>0.427</v>
      </c>
      <c r="AR8" s="11">
        <v>5.9</v>
      </c>
      <c r="AS8" s="11">
        <v>0.302</v>
      </c>
      <c r="AT8" s="11">
        <v>17.5</v>
      </c>
      <c r="AU8" s="11">
        <v>23.8</v>
      </c>
      <c r="AV8" s="11">
        <v>22.9</v>
      </c>
      <c r="AW8" s="11">
        <v>34.5</v>
      </c>
      <c r="AX8" s="11">
        <v>9.6</v>
      </c>
      <c r="AY8" s="11">
        <v>6.5</v>
      </c>
      <c r="AZ8" s="11">
        <v>12.9</v>
      </c>
      <c r="BA8" s="11">
        <v>19.1</v>
      </c>
      <c r="BB8" s="11">
        <v>68.1</v>
      </c>
    </row>
    <row r="9">
      <c r="A9" s="2" t="s">
        <v>216</v>
      </c>
      <c r="B9" s="5">
        <v>0.0</v>
      </c>
      <c r="C9" s="5">
        <v>22.0</v>
      </c>
      <c r="D9" s="5">
        <v>11.0</v>
      </c>
      <c r="E9" s="5">
        <v>5.05</v>
      </c>
      <c r="F9" s="5">
        <v>-0.52</v>
      </c>
      <c r="G9" s="5">
        <v>112.5</v>
      </c>
      <c r="H9" s="5">
        <v>0.0</v>
      </c>
      <c r="I9" s="5">
        <v>0.0</v>
      </c>
      <c r="J9" s="5">
        <v>28.3</v>
      </c>
      <c r="K9" s="5">
        <v>60.0</v>
      </c>
      <c r="L9" s="5">
        <v>0.472</v>
      </c>
      <c r="M9" s="5">
        <v>21.1</v>
      </c>
      <c r="N9" s="5">
        <v>39.1</v>
      </c>
      <c r="O9" s="5">
        <v>0.539</v>
      </c>
      <c r="P9" s="5">
        <v>7.3</v>
      </c>
      <c r="Q9" s="5">
        <v>0.348</v>
      </c>
      <c r="R9" s="5">
        <v>0.713</v>
      </c>
      <c r="S9" s="5">
        <v>10.0</v>
      </c>
      <c r="T9" s="5">
        <v>27.0</v>
      </c>
      <c r="U9" s="5">
        <v>37.0</v>
      </c>
      <c r="V9" s="5">
        <v>15.1</v>
      </c>
      <c r="W9" s="5">
        <v>6.0</v>
      </c>
      <c r="X9" s="5">
        <v>3.2</v>
      </c>
      <c r="Y9" s="5">
        <v>75.6</v>
      </c>
      <c r="Z9" s="5">
        <v>57.0</v>
      </c>
      <c r="AA9" s="5">
        <v>33.3</v>
      </c>
      <c r="AB9" s="5">
        <v>23.7</v>
      </c>
      <c r="AC9" s="5">
        <v>0.742</v>
      </c>
      <c r="AD9" s="5">
        <v>8.3</v>
      </c>
      <c r="AE9" s="5">
        <v>3.4</v>
      </c>
      <c r="AF9" s="11">
        <v>9.0</v>
      </c>
      <c r="AG9" s="11">
        <v>3.0</v>
      </c>
      <c r="AH9" s="11">
        <v>99.4</v>
      </c>
      <c r="AI9" s="11">
        <v>20.9</v>
      </c>
      <c r="AJ9" s="11">
        <v>11.7</v>
      </c>
      <c r="AK9" s="11">
        <v>16.4</v>
      </c>
      <c r="AL9" s="11">
        <v>9.5</v>
      </c>
      <c r="AM9" s="11">
        <v>15.0</v>
      </c>
      <c r="AN9" s="11">
        <v>23.6</v>
      </c>
      <c r="AO9" s="11">
        <v>0.415</v>
      </c>
      <c r="AP9" s="11">
        <v>15.7</v>
      </c>
      <c r="AQ9" s="11">
        <v>0.472</v>
      </c>
      <c r="AR9" s="11">
        <v>7.9</v>
      </c>
      <c r="AS9" s="11">
        <v>0.334</v>
      </c>
      <c r="AT9" s="11">
        <v>11.6</v>
      </c>
      <c r="AU9" s="11">
        <v>15.6</v>
      </c>
      <c r="AV9" s="11">
        <v>23.9</v>
      </c>
      <c r="AW9" s="11">
        <v>32.3</v>
      </c>
      <c r="AX9" s="11">
        <v>13.7</v>
      </c>
      <c r="AY9" s="11">
        <v>5.5</v>
      </c>
      <c r="AZ9" s="11">
        <v>11.0</v>
      </c>
      <c r="BA9" s="11">
        <v>16.0</v>
      </c>
      <c r="BB9" s="11">
        <v>66.8</v>
      </c>
    </row>
    <row r="10">
      <c r="A10" s="2" t="s">
        <v>217</v>
      </c>
      <c r="B10" s="5">
        <v>1.0</v>
      </c>
      <c r="C10" s="5">
        <v>23.0</v>
      </c>
      <c r="D10" s="5">
        <v>10.0</v>
      </c>
      <c r="E10" s="5">
        <v>20.36</v>
      </c>
      <c r="F10" s="5">
        <v>8.42</v>
      </c>
      <c r="G10" s="5">
        <v>116.9</v>
      </c>
      <c r="H10" s="5">
        <v>2.0</v>
      </c>
      <c r="I10" s="5">
        <v>0.0</v>
      </c>
      <c r="J10" s="5">
        <v>29.4</v>
      </c>
      <c r="K10" s="5">
        <v>63.6</v>
      </c>
      <c r="L10" s="5">
        <v>0.462</v>
      </c>
      <c r="M10" s="5">
        <v>18.2</v>
      </c>
      <c r="N10" s="5">
        <v>31.4</v>
      </c>
      <c r="O10" s="5">
        <v>0.58</v>
      </c>
      <c r="P10" s="5">
        <v>11.2</v>
      </c>
      <c r="Q10" s="5">
        <v>0.348</v>
      </c>
      <c r="R10" s="5">
        <v>0.738</v>
      </c>
      <c r="S10" s="5">
        <v>11.9</v>
      </c>
      <c r="T10" s="5">
        <v>27.7</v>
      </c>
      <c r="U10" s="5">
        <v>39.6</v>
      </c>
      <c r="V10" s="5">
        <v>18.6</v>
      </c>
      <c r="W10" s="5">
        <v>5.9</v>
      </c>
      <c r="X10" s="5">
        <v>3.0</v>
      </c>
      <c r="Y10" s="5">
        <v>81.8</v>
      </c>
      <c r="Z10" s="5">
        <v>59.0</v>
      </c>
      <c r="AA10" s="5">
        <v>38.9</v>
      </c>
      <c r="AB10" s="5">
        <v>20.1</v>
      </c>
      <c r="AC10" s="5">
        <v>0.698</v>
      </c>
      <c r="AD10" s="5">
        <v>9.1</v>
      </c>
      <c r="AE10" s="5">
        <v>2.2</v>
      </c>
      <c r="AF10" s="11">
        <v>10.0</v>
      </c>
      <c r="AG10" s="11">
        <v>8.0</v>
      </c>
      <c r="AH10" s="11">
        <v>99.8</v>
      </c>
      <c r="AI10" s="11">
        <v>32.2</v>
      </c>
      <c r="AJ10" s="11">
        <v>11.8</v>
      </c>
      <c r="AK10" s="11">
        <v>16.1</v>
      </c>
      <c r="AL10" s="11">
        <v>10.7</v>
      </c>
      <c r="AM10" s="11">
        <v>17.7</v>
      </c>
      <c r="AN10" s="11">
        <v>25.2</v>
      </c>
      <c r="AO10" s="11">
        <v>0.426</v>
      </c>
      <c r="AP10" s="11">
        <v>18.8</v>
      </c>
      <c r="AQ10" s="11">
        <v>0.482</v>
      </c>
      <c r="AR10" s="11">
        <v>6.4</v>
      </c>
      <c r="AS10" s="11">
        <v>0.318</v>
      </c>
      <c r="AT10" s="11">
        <v>13.2</v>
      </c>
      <c r="AU10" s="11">
        <v>18.9</v>
      </c>
      <c r="AV10" s="11">
        <v>24.5</v>
      </c>
      <c r="AW10" s="11">
        <v>33.5</v>
      </c>
      <c r="AX10" s="11">
        <v>11.9</v>
      </c>
      <c r="AY10" s="11">
        <v>6.0</v>
      </c>
      <c r="AZ10" s="11">
        <v>11.2</v>
      </c>
      <c r="BA10" s="11">
        <v>15.2</v>
      </c>
      <c r="BB10" s="11">
        <v>69.9</v>
      </c>
    </row>
    <row r="11">
      <c r="A11" s="2" t="s">
        <v>218</v>
      </c>
      <c r="B11" s="5">
        <v>0.0</v>
      </c>
      <c r="C11" s="5">
        <v>24.0</v>
      </c>
      <c r="D11" s="5">
        <v>10.0</v>
      </c>
      <c r="E11" s="5">
        <v>7.32</v>
      </c>
      <c r="F11" s="5">
        <v>3.92</v>
      </c>
      <c r="G11" s="5">
        <v>106.0</v>
      </c>
      <c r="H11" s="5">
        <v>0.0</v>
      </c>
      <c r="I11" s="5">
        <v>0.0</v>
      </c>
      <c r="J11" s="5">
        <v>25.1</v>
      </c>
      <c r="K11" s="5">
        <v>56.9</v>
      </c>
      <c r="L11" s="5">
        <v>0.441</v>
      </c>
      <c r="M11" s="5">
        <v>17.5</v>
      </c>
      <c r="N11" s="5">
        <v>34.6</v>
      </c>
      <c r="O11" s="5">
        <v>0.506</v>
      </c>
      <c r="P11" s="5">
        <v>7.6</v>
      </c>
      <c r="Q11" s="5">
        <v>0.34</v>
      </c>
      <c r="R11" s="5">
        <v>0.718</v>
      </c>
      <c r="S11" s="5">
        <v>10.4</v>
      </c>
      <c r="T11" s="5">
        <v>24.6</v>
      </c>
      <c r="U11" s="5">
        <v>35.0</v>
      </c>
      <c r="V11" s="5">
        <v>13.4</v>
      </c>
      <c r="W11" s="5">
        <v>7.5</v>
      </c>
      <c r="X11" s="5">
        <v>4.4</v>
      </c>
      <c r="Y11" s="5">
        <v>71.2</v>
      </c>
      <c r="Z11" s="5">
        <v>55.1</v>
      </c>
      <c r="AA11" s="5">
        <v>34.6</v>
      </c>
      <c r="AB11" s="5">
        <v>20.6</v>
      </c>
      <c r="AC11" s="5">
        <v>0.701</v>
      </c>
      <c r="AD11" s="5">
        <v>10.4</v>
      </c>
      <c r="AE11" s="5">
        <v>3.8</v>
      </c>
      <c r="AF11" s="11">
        <v>11.0</v>
      </c>
      <c r="AG11" s="11">
        <v>8.0</v>
      </c>
      <c r="AH11" s="11">
        <v>99.0</v>
      </c>
      <c r="AI11" s="11">
        <v>22.4</v>
      </c>
      <c r="AJ11" s="11">
        <v>13.4</v>
      </c>
      <c r="AK11" s="11">
        <v>18.6</v>
      </c>
      <c r="AL11" s="11">
        <v>11.8</v>
      </c>
      <c r="AM11" s="11">
        <v>17.2</v>
      </c>
      <c r="AN11" s="11">
        <v>23.2</v>
      </c>
      <c r="AO11" s="11">
        <v>0.42</v>
      </c>
      <c r="AP11" s="11">
        <v>16.6</v>
      </c>
      <c r="AQ11" s="11">
        <v>0.48</v>
      </c>
      <c r="AR11" s="11">
        <v>6.6</v>
      </c>
      <c r="AS11" s="11">
        <v>0.32</v>
      </c>
      <c r="AT11" s="11">
        <v>13.5</v>
      </c>
      <c r="AU11" s="11">
        <v>19.3</v>
      </c>
      <c r="AV11" s="11">
        <v>23.9</v>
      </c>
      <c r="AW11" s="11">
        <v>34.3</v>
      </c>
      <c r="AX11" s="11">
        <v>12.3</v>
      </c>
      <c r="AY11" s="11">
        <v>6.3</v>
      </c>
      <c r="AZ11" s="11">
        <v>13.2</v>
      </c>
      <c r="BA11" s="11">
        <v>17.0</v>
      </c>
      <c r="BB11" s="11">
        <v>66.5</v>
      </c>
    </row>
    <row r="12">
      <c r="A12" s="2" t="s">
        <v>111</v>
      </c>
      <c r="B12" s="5">
        <v>1.0</v>
      </c>
      <c r="C12" s="5">
        <v>26.0</v>
      </c>
      <c r="D12" s="5">
        <v>14.0</v>
      </c>
      <c r="E12" s="5">
        <v>19.79</v>
      </c>
      <c r="F12" s="5">
        <v>9.03</v>
      </c>
      <c r="G12" s="5">
        <v>118.3</v>
      </c>
      <c r="H12" s="5">
        <v>6.0</v>
      </c>
      <c r="I12" s="5">
        <v>0.0</v>
      </c>
      <c r="J12" s="5">
        <v>29.3</v>
      </c>
      <c r="K12" s="5">
        <v>62.3</v>
      </c>
      <c r="L12" s="5">
        <v>0.47</v>
      </c>
      <c r="M12" s="5">
        <v>20.9</v>
      </c>
      <c r="N12" s="5">
        <v>38.4</v>
      </c>
      <c r="O12" s="5">
        <v>0.544</v>
      </c>
      <c r="P12" s="5">
        <v>8.4</v>
      </c>
      <c r="Q12" s="5">
        <v>0.35</v>
      </c>
      <c r="R12" s="5">
        <v>0.74</v>
      </c>
      <c r="S12" s="5">
        <v>12.9</v>
      </c>
      <c r="T12" s="5">
        <v>28.5</v>
      </c>
      <c r="U12" s="5">
        <v>41.5</v>
      </c>
      <c r="V12" s="5">
        <v>13.0</v>
      </c>
      <c r="W12" s="5">
        <v>4.3</v>
      </c>
      <c r="X12" s="5">
        <v>3.8</v>
      </c>
      <c r="Y12" s="5">
        <v>84.2</v>
      </c>
      <c r="Z12" s="5">
        <v>63.9</v>
      </c>
      <c r="AA12" s="5">
        <v>46.2</v>
      </c>
      <c r="AB12" s="5">
        <v>17.8</v>
      </c>
      <c r="AC12" s="5">
        <v>0.711</v>
      </c>
      <c r="AD12" s="5">
        <v>9.9</v>
      </c>
      <c r="AE12" s="5">
        <v>3.2</v>
      </c>
      <c r="AF12" s="11">
        <v>8.0</v>
      </c>
      <c r="AG12" s="11">
        <v>6.0</v>
      </c>
      <c r="AH12" s="11">
        <v>103.2</v>
      </c>
      <c r="AI12" s="11">
        <v>23.9</v>
      </c>
      <c r="AJ12" s="11">
        <v>17.2</v>
      </c>
      <c r="AK12" s="11">
        <v>23.3</v>
      </c>
      <c r="AL12" s="11">
        <v>10.8</v>
      </c>
      <c r="AM12" s="11">
        <v>15.2</v>
      </c>
      <c r="AN12" s="11">
        <v>27.5</v>
      </c>
      <c r="AO12" s="11">
        <v>0.431</v>
      </c>
      <c r="AP12" s="11">
        <v>21.5</v>
      </c>
      <c r="AQ12" s="11">
        <v>0.465</v>
      </c>
      <c r="AR12" s="11">
        <v>6.1</v>
      </c>
      <c r="AS12" s="11">
        <v>0.342</v>
      </c>
      <c r="AT12" s="11">
        <v>12.2</v>
      </c>
      <c r="AU12" s="11">
        <v>17.2</v>
      </c>
      <c r="AV12" s="11">
        <v>23.0</v>
      </c>
      <c r="AW12" s="11">
        <v>32.9</v>
      </c>
      <c r="AX12" s="11">
        <v>11.7</v>
      </c>
      <c r="AY12" s="11">
        <v>5.6</v>
      </c>
      <c r="AZ12" s="11">
        <v>8.8</v>
      </c>
      <c r="BA12" s="11">
        <v>18.7</v>
      </c>
      <c r="BB12" s="11">
        <v>73.4</v>
      </c>
    </row>
    <row r="13">
      <c r="A13" s="2" t="s">
        <v>219</v>
      </c>
      <c r="B13" s="5">
        <v>0.0</v>
      </c>
      <c r="C13" s="5">
        <v>26.0</v>
      </c>
      <c r="D13" s="5">
        <v>14.0</v>
      </c>
      <c r="E13" s="5">
        <v>0.7</v>
      </c>
      <c r="F13" s="5">
        <v>-6.07</v>
      </c>
      <c r="G13" s="5">
        <v>113.9</v>
      </c>
      <c r="H13" s="5">
        <v>0.0</v>
      </c>
      <c r="I13" s="5">
        <v>0.0</v>
      </c>
      <c r="J13" s="5">
        <v>27.0</v>
      </c>
      <c r="K13" s="5">
        <v>57.5</v>
      </c>
      <c r="L13" s="5">
        <v>0.469</v>
      </c>
      <c r="M13" s="5">
        <v>17.6</v>
      </c>
      <c r="N13" s="5">
        <v>31.6</v>
      </c>
      <c r="O13" s="5">
        <v>0.559</v>
      </c>
      <c r="P13" s="5">
        <v>9.4</v>
      </c>
      <c r="Q13" s="5">
        <v>0.361</v>
      </c>
      <c r="R13" s="5">
        <v>0.705</v>
      </c>
      <c r="S13" s="5">
        <v>11.6</v>
      </c>
      <c r="T13" s="5">
        <v>27.8</v>
      </c>
      <c r="U13" s="5">
        <v>39.4</v>
      </c>
      <c r="V13" s="5">
        <v>15.1</v>
      </c>
      <c r="W13" s="5">
        <v>5.9</v>
      </c>
      <c r="X13" s="5">
        <v>4.7</v>
      </c>
      <c r="Y13" s="5">
        <v>75.5</v>
      </c>
      <c r="Z13" s="5">
        <v>57.3</v>
      </c>
      <c r="AA13" s="5">
        <v>38.5</v>
      </c>
      <c r="AB13" s="5">
        <v>18.8</v>
      </c>
      <c r="AC13" s="5">
        <v>0.751</v>
      </c>
      <c r="AD13" s="5">
        <v>9.4</v>
      </c>
      <c r="AE13" s="5">
        <v>2.4</v>
      </c>
      <c r="AF13" s="11">
        <v>8.0</v>
      </c>
      <c r="AG13" s="11">
        <v>4.0</v>
      </c>
      <c r="AH13" s="11">
        <v>94.8</v>
      </c>
      <c r="AI13" s="11">
        <v>25.9</v>
      </c>
      <c r="AJ13" s="11">
        <v>12.1</v>
      </c>
      <c r="AK13" s="11">
        <v>17.2</v>
      </c>
      <c r="AL13" s="11">
        <v>12.0</v>
      </c>
      <c r="AM13" s="11">
        <v>15.9</v>
      </c>
      <c r="AN13" s="11">
        <v>22.3</v>
      </c>
      <c r="AO13" s="11">
        <v>0.389</v>
      </c>
      <c r="AP13" s="11">
        <v>16.7</v>
      </c>
      <c r="AQ13" s="11">
        <v>0.434</v>
      </c>
      <c r="AR13" s="11">
        <v>5.6</v>
      </c>
      <c r="AS13" s="11">
        <v>0.296</v>
      </c>
      <c r="AT13" s="11">
        <v>12.7</v>
      </c>
      <c r="AU13" s="11">
        <v>16.9</v>
      </c>
      <c r="AV13" s="11">
        <v>21.1</v>
      </c>
      <c r="AW13" s="11">
        <v>30.5</v>
      </c>
      <c r="AX13" s="11">
        <v>9.0</v>
      </c>
      <c r="AY13" s="11">
        <v>5.9</v>
      </c>
      <c r="AZ13" s="11">
        <v>10.5</v>
      </c>
      <c r="BA13" s="11">
        <v>15.8</v>
      </c>
      <c r="BB13" s="11">
        <v>62.8</v>
      </c>
    </row>
    <row r="14">
      <c r="A14" s="2" t="s">
        <v>220</v>
      </c>
      <c r="B14" s="5">
        <v>1.0</v>
      </c>
      <c r="C14" s="5">
        <v>24.0</v>
      </c>
      <c r="D14" s="5">
        <v>14.0</v>
      </c>
      <c r="E14" s="5">
        <v>14.28</v>
      </c>
      <c r="F14" s="5">
        <v>6.68</v>
      </c>
      <c r="G14" s="5">
        <v>110.6</v>
      </c>
      <c r="H14" s="5">
        <v>0.0</v>
      </c>
      <c r="I14" s="5">
        <v>0.0</v>
      </c>
      <c r="J14" s="5">
        <v>27.4</v>
      </c>
      <c r="K14" s="5">
        <v>58.8</v>
      </c>
      <c r="L14" s="5">
        <v>0.466</v>
      </c>
      <c r="M14" s="5">
        <v>21.0</v>
      </c>
      <c r="N14" s="5">
        <v>40.0</v>
      </c>
      <c r="O14" s="5">
        <v>0.526</v>
      </c>
      <c r="P14" s="5">
        <v>6.4</v>
      </c>
      <c r="Q14" s="5">
        <v>0.34</v>
      </c>
      <c r="R14" s="5">
        <v>0.701</v>
      </c>
      <c r="S14" s="5">
        <v>11.2</v>
      </c>
      <c r="T14" s="5">
        <v>26.5</v>
      </c>
      <c r="U14" s="5">
        <v>37.7</v>
      </c>
      <c r="V14" s="5">
        <v>12.5</v>
      </c>
      <c r="W14" s="5">
        <v>5.2</v>
      </c>
      <c r="X14" s="5">
        <v>4.8</v>
      </c>
      <c r="Y14" s="5">
        <v>74.3</v>
      </c>
      <c r="Z14" s="5">
        <v>56.5</v>
      </c>
      <c r="AA14" s="5">
        <v>38.7</v>
      </c>
      <c r="AB14" s="5">
        <v>17.8</v>
      </c>
      <c r="AC14" s="5">
        <v>0.735</v>
      </c>
      <c r="AD14" s="5">
        <v>8.8</v>
      </c>
      <c r="AE14" s="5">
        <v>2.6</v>
      </c>
      <c r="AF14" s="11">
        <v>9.0</v>
      </c>
      <c r="AG14" s="11">
        <v>6.0</v>
      </c>
      <c r="AH14" s="11">
        <v>99.6</v>
      </c>
      <c r="AI14" s="11">
        <v>18.8</v>
      </c>
      <c r="AJ14" s="11">
        <v>13.1</v>
      </c>
      <c r="AK14" s="11">
        <v>18.6</v>
      </c>
      <c r="AL14" s="11">
        <v>10.8</v>
      </c>
      <c r="AM14" s="11">
        <v>16.8</v>
      </c>
      <c r="AN14" s="11">
        <v>23.8</v>
      </c>
      <c r="AO14" s="11">
        <v>0.422</v>
      </c>
      <c r="AP14" s="11">
        <v>18.1</v>
      </c>
      <c r="AQ14" s="11">
        <v>0.469</v>
      </c>
      <c r="AR14" s="11">
        <v>5.7</v>
      </c>
      <c r="AS14" s="11">
        <v>0.32</v>
      </c>
      <c r="AT14" s="11">
        <v>13.5</v>
      </c>
      <c r="AU14" s="11">
        <v>18.4</v>
      </c>
      <c r="AV14" s="11">
        <v>22.8</v>
      </c>
      <c r="AW14" s="11">
        <v>31.6</v>
      </c>
      <c r="AX14" s="11">
        <v>10.5</v>
      </c>
      <c r="AY14" s="11">
        <v>5.6</v>
      </c>
      <c r="AZ14" s="11">
        <v>10.6</v>
      </c>
      <c r="BA14" s="11">
        <v>17.0</v>
      </c>
      <c r="BB14" s="11">
        <v>66.9</v>
      </c>
    </row>
    <row r="15">
      <c r="A15" s="2" t="s">
        <v>104</v>
      </c>
      <c r="B15" s="5">
        <v>0.0</v>
      </c>
      <c r="C15" s="5">
        <v>28.0</v>
      </c>
      <c r="D15" s="5">
        <v>16.0</v>
      </c>
      <c r="E15" s="5">
        <v>11.19</v>
      </c>
      <c r="F15" s="5">
        <v>1.52</v>
      </c>
      <c r="G15" s="5">
        <v>114.5</v>
      </c>
      <c r="H15" s="5">
        <v>0.0</v>
      </c>
      <c r="I15" s="5">
        <v>0.0</v>
      </c>
      <c r="J15" s="5">
        <v>28.4</v>
      </c>
      <c r="K15" s="5">
        <v>59.4</v>
      </c>
      <c r="L15" s="5">
        <v>0.479</v>
      </c>
      <c r="M15" s="5">
        <v>19.8</v>
      </c>
      <c r="N15" s="5">
        <v>35.8</v>
      </c>
      <c r="O15" s="5">
        <v>0.553</v>
      </c>
      <c r="P15" s="5">
        <v>8.7</v>
      </c>
      <c r="Q15" s="5">
        <v>0.367</v>
      </c>
      <c r="R15" s="5">
        <v>0.76</v>
      </c>
      <c r="S15" s="5">
        <v>7.9</v>
      </c>
      <c r="T15" s="5">
        <v>26.5</v>
      </c>
      <c r="U15" s="5">
        <v>34.4</v>
      </c>
      <c r="V15" s="5">
        <v>15.9</v>
      </c>
      <c r="W15" s="5">
        <v>6.4</v>
      </c>
      <c r="X15" s="5">
        <v>1.6</v>
      </c>
      <c r="Y15" s="5">
        <v>80.5</v>
      </c>
      <c r="Z15" s="5">
        <v>57.2</v>
      </c>
      <c r="AA15" s="5">
        <v>34.8</v>
      </c>
      <c r="AB15" s="5">
        <v>22.4</v>
      </c>
      <c r="AC15" s="5">
        <v>0.703</v>
      </c>
      <c r="AD15" s="5">
        <v>7.7</v>
      </c>
      <c r="AE15" s="5">
        <v>2.6</v>
      </c>
      <c r="AF15" s="11">
        <v>6.0</v>
      </c>
      <c r="AG15" s="11">
        <v>4.0</v>
      </c>
      <c r="AH15" s="11">
        <v>100.3</v>
      </c>
      <c r="AI15" s="11">
        <v>23.6</v>
      </c>
      <c r="AJ15" s="11">
        <v>14.9</v>
      </c>
      <c r="AK15" s="11">
        <v>19.6</v>
      </c>
      <c r="AL15" s="11">
        <v>9.7</v>
      </c>
      <c r="AM15" s="11">
        <v>16.1</v>
      </c>
      <c r="AN15" s="11">
        <v>25.4</v>
      </c>
      <c r="AO15" s="11">
        <v>0.444</v>
      </c>
      <c r="AP15" s="11">
        <v>18.1</v>
      </c>
      <c r="AQ15" s="11">
        <v>0.519</v>
      </c>
      <c r="AR15" s="11">
        <v>7.4</v>
      </c>
      <c r="AS15" s="11">
        <v>0.329</v>
      </c>
      <c r="AT15" s="11">
        <v>12.3</v>
      </c>
      <c r="AU15" s="11">
        <v>17.5</v>
      </c>
      <c r="AV15" s="11">
        <v>24.8</v>
      </c>
      <c r="AW15" s="11">
        <v>32.6</v>
      </c>
      <c r="AX15" s="11">
        <v>10.5</v>
      </c>
      <c r="AY15" s="11">
        <v>5.5</v>
      </c>
      <c r="AZ15" s="11">
        <v>12.3</v>
      </c>
      <c r="BA15" s="11">
        <v>17.3</v>
      </c>
      <c r="BB15" s="11">
        <v>70.5</v>
      </c>
    </row>
    <row r="16">
      <c r="A16" s="2" t="s">
        <v>221</v>
      </c>
      <c r="B16" s="5">
        <v>1.0</v>
      </c>
      <c r="C16" s="5">
        <v>27.0</v>
      </c>
      <c r="D16" s="5">
        <v>13.0</v>
      </c>
      <c r="E16" s="5">
        <v>23.02</v>
      </c>
      <c r="F16" s="5">
        <v>8.76</v>
      </c>
      <c r="G16" s="5">
        <v>110.8</v>
      </c>
      <c r="H16" s="5">
        <v>2.0</v>
      </c>
      <c r="I16" s="5">
        <v>0.0</v>
      </c>
      <c r="J16" s="5">
        <v>27.1</v>
      </c>
      <c r="K16" s="5">
        <v>58.6</v>
      </c>
      <c r="L16" s="5">
        <v>0.463</v>
      </c>
      <c r="M16" s="5">
        <v>20.6</v>
      </c>
      <c r="N16" s="5">
        <v>39.9</v>
      </c>
      <c r="O16" s="5">
        <v>0.517</v>
      </c>
      <c r="P16" s="5">
        <v>6.5</v>
      </c>
      <c r="Q16" s="5">
        <v>0.349</v>
      </c>
      <c r="R16" s="5">
        <v>0.697</v>
      </c>
      <c r="S16" s="5">
        <v>10.8</v>
      </c>
      <c r="T16" s="5">
        <v>23.2</v>
      </c>
      <c r="U16" s="5">
        <v>34.0</v>
      </c>
      <c r="V16" s="5">
        <v>15.8</v>
      </c>
      <c r="W16" s="5">
        <v>10.4</v>
      </c>
      <c r="X16" s="5">
        <v>3.1</v>
      </c>
      <c r="Y16" s="5">
        <v>75.6</v>
      </c>
      <c r="Z16" s="5">
        <v>51.4</v>
      </c>
      <c r="AA16" s="5">
        <v>28.3</v>
      </c>
      <c r="AB16" s="5">
        <v>23.1</v>
      </c>
      <c r="AC16" s="5">
        <v>0.712</v>
      </c>
      <c r="AD16" s="5">
        <v>9.7</v>
      </c>
      <c r="AE16" s="5">
        <v>3.5</v>
      </c>
      <c r="AF16" s="11">
        <v>7.0</v>
      </c>
      <c r="AG16" s="11">
        <v>5.0</v>
      </c>
      <c r="AH16" s="11">
        <v>89.9</v>
      </c>
      <c r="AI16" s="11">
        <v>18.7</v>
      </c>
      <c r="AJ16" s="11">
        <v>14.7</v>
      </c>
      <c r="AK16" s="11">
        <v>21.1</v>
      </c>
      <c r="AL16" s="11">
        <v>10.7</v>
      </c>
      <c r="AM16" s="11">
        <v>16.5</v>
      </c>
      <c r="AN16" s="11">
        <v>20.6</v>
      </c>
      <c r="AO16" s="11">
        <v>0.4</v>
      </c>
      <c r="AP16" s="11">
        <v>13.3</v>
      </c>
      <c r="AQ16" s="11">
        <v>0.469</v>
      </c>
      <c r="AR16" s="11">
        <v>7.3</v>
      </c>
      <c r="AS16" s="11">
        <v>0.315</v>
      </c>
      <c r="AT16" s="11">
        <v>12.9</v>
      </c>
      <c r="AU16" s="11">
        <v>18.1</v>
      </c>
      <c r="AV16" s="11">
        <v>23.4</v>
      </c>
      <c r="AW16" s="11">
        <v>33.1</v>
      </c>
      <c r="AX16" s="11">
        <v>12.1</v>
      </c>
      <c r="AY16" s="11">
        <v>6.1</v>
      </c>
      <c r="AZ16" s="11">
        <v>17.5</v>
      </c>
      <c r="BA16" s="11">
        <v>18.4</v>
      </c>
      <c r="BB16" s="11">
        <v>61.3</v>
      </c>
    </row>
    <row r="17">
      <c r="A17" s="2" t="s">
        <v>222</v>
      </c>
      <c r="B17" s="5">
        <v>0.0</v>
      </c>
      <c r="C17" s="5">
        <v>22.0</v>
      </c>
      <c r="D17" s="5">
        <v>12.0</v>
      </c>
      <c r="E17" s="5">
        <v>0.71</v>
      </c>
      <c r="F17" s="5">
        <v>-3.16</v>
      </c>
      <c r="G17" s="5">
        <v>111.0</v>
      </c>
      <c r="H17" s="5">
        <v>0.0</v>
      </c>
      <c r="I17" s="5">
        <v>0.0</v>
      </c>
      <c r="J17" s="5">
        <v>28.1</v>
      </c>
      <c r="K17" s="5">
        <v>58.1</v>
      </c>
      <c r="L17" s="5">
        <v>0.483</v>
      </c>
      <c r="M17" s="5">
        <v>19.5</v>
      </c>
      <c r="N17" s="5">
        <v>34.6</v>
      </c>
      <c r="O17" s="5">
        <v>0.564</v>
      </c>
      <c r="P17" s="5">
        <v>8.5</v>
      </c>
      <c r="Q17" s="5">
        <v>0.363</v>
      </c>
      <c r="R17" s="5">
        <v>0.708</v>
      </c>
      <c r="S17" s="5">
        <v>8.3</v>
      </c>
      <c r="T17" s="5">
        <v>27.4</v>
      </c>
      <c r="U17" s="5">
        <v>35.6</v>
      </c>
      <c r="V17" s="5">
        <v>12.8</v>
      </c>
      <c r="W17" s="5">
        <v>6.1</v>
      </c>
      <c r="X17" s="5">
        <v>3.2</v>
      </c>
      <c r="Y17" s="5">
        <v>76.8</v>
      </c>
      <c r="Z17" s="5">
        <v>59.5</v>
      </c>
      <c r="AA17" s="5">
        <v>31.4</v>
      </c>
      <c r="AB17" s="5">
        <v>28.1</v>
      </c>
      <c r="AC17" s="5">
        <v>0.745</v>
      </c>
      <c r="AD17" s="5">
        <v>9.0</v>
      </c>
      <c r="AE17" s="5">
        <v>2.9</v>
      </c>
      <c r="AF17" s="11">
        <v>12.0</v>
      </c>
      <c r="AG17" s="11">
        <v>4.0</v>
      </c>
      <c r="AH17" s="11">
        <v>102.4</v>
      </c>
      <c r="AI17" s="11">
        <v>23.5</v>
      </c>
      <c r="AJ17" s="11">
        <v>12.1</v>
      </c>
      <c r="AK17" s="11">
        <v>17.1</v>
      </c>
      <c r="AL17" s="11">
        <v>11.2</v>
      </c>
      <c r="AM17" s="11">
        <v>14.4</v>
      </c>
      <c r="AN17" s="11">
        <v>24.8</v>
      </c>
      <c r="AO17" s="11">
        <v>0.417</v>
      </c>
      <c r="AP17" s="11">
        <v>15.1</v>
      </c>
      <c r="AQ17" s="11">
        <v>0.481</v>
      </c>
      <c r="AR17" s="11">
        <v>9.7</v>
      </c>
      <c r="AS17" s="11">
        <v>0.346</v>
      </c>
      <c r="AT17" s="11">
        <v>11.5</v>
      </c>
      <c r="AU17" s="11">
        <v>15.5</v>
      </c>
      <c r="AV17" s="11">
        <v>24.7</v>
      </c>
      <c r="AW17" s="11">
        <v>33.7</v>
      </c>
      <c r="AX17" s="11">
        <v>12.1</v>
      </c>
      <c r="AY17" s="11">
        <v>6.7</v>
      </c>
      <c r="AZ17" s="11">
        <v>11.4</v>
      </c>
      <c r="BA17" s="11">
        <v>17.3</v>
      </c>
      <c r="BB17" s="11">
        <v>70.8</v>
      </c>
    </row>
    <row r="18">
      <c r="A18" s="2" t="s">
        <v>223</v>
      </c>
      <c r="B18" s="5">
        <v>1.0</v>
      </c>
      <c r="C18" s="5">
        <v>27.0</v>
      </c>
      <c r="D18" s="5">
        <v>17.0</v>
      </c>
      <c r="E18" s="5">
        <v>21.0</v>
      </c>
      <c r="F18" s="5">
        <v>9.76</v>
      </c>
      <c r="G18" s="5">
        <v>113.6</v>
      </c>
      <c r="H18" s="5">
        <v>7.0</v>
      </c>
      <c r="I18" s="5">
        <v>0.0</v>
      </c>
      <c r="J18" s="5">
        <v>28.1</v>
      </c>
      <c r="K18" s="5">
        <v>62.5</v>
      </c>
      <c r="L18" s="5">
        <v>0.449</v>
      </c>
      <c r="M18" s="5">
        <v>20.1</v>
      </c>
      <c r="N18" s="5">
        <v>40.1</v>
      </c>
      <c r="O18" s="5">
        <v>0.503</v>
      </c>
      <c r="P18" s="5">
        <v>7.9</v>
      </c>
      <c r="Q18" s="5">
        <v>0.354</v>
      </c>
      <c r="R18" s="5">
        <v>0.754</v>
      </c>
      <c r="S18" s="5">
        <v>12.1</v>
      </c>
      <c r="T18" s="5">
        <v>29.0</v>
      </c>
      <c r="U18" s="5">
        <v>41.1</v>
      </c>
      <c r="V18" s="5">
        <v>14.5</v>
      </c>
      <c r="W18" s="5">
        <v>5.8</v>
      </c>
      <c r="X18" s="5">
        <v>4.1</v>
      </c>
      <c r="Y18" s="5">
        <v>81.5</v>
      </c>
      <c r="Z18" s="5">
        <v>61.7</v>
      </c>
      <c r="AA18" s="5">
        <v>39.4</v>
      </c>
      <c r="AB18" s="5">
        <v>22.3</v>
      </c>
      <c r="AC18" s="5">
        <v>0.744</v>
      </c>
      <c r="AD18" s="5">
        <v>8.9</v>
      </c>
      <c r="AE18" s="5">
        <v>3.9</v>
      </c>
      <c r="AF18" s="11">
        <v>7.0</v>
      </c>
      <c r="AG18" s="11">
        <v>3.0</v>
      </c>
      <c r="AH18" s="11">
        <v>97.9</v>
      </c>
      <c r="AI18" s="11">
        <v>22.4</v>
      </c>
      <c r="AJ18" s="11">
        <v>17.4</v>
      </c>
      <c r="AK18" s="11">
        <v>23.0</v>
      </c>
      <c r="AL18" s="11">
        <v>10.3</v>
      </c>
      <c r="AM18" s="11">
        <v>16.6</v>
      </c>
      <c r="AN18" s="11">
        <v>25.1</v>
      </c>
      <c r="AO18" s="11">
        <v>0.407</v>
      </c>
      <c r="AP18" s="11">
        <v>18.1</v>
      </c>
      <c r="AQ18" s="11">
        <v>0.46</v>
      </c>
      <c r="AR18" s="11">
        <v>7.0</v>
      </c>
      <c r="AS18" s="11">
        <v>0.314</v>
      </c>
      <c r="AT18" s="11">
        <v>13.0</v>
      </c>
      <c r="AU18" s="11">
        <v>17.5</v>
      </c>
      <c r="AV18" s="11">
        <v>24.8</v>
      </c>
      <c r="AW18" s="11">
        <v>33.7</v>
      </c>
      <c r="AX18" s="11">
        <v>10.2</v>
      </c>
      <c r="AY18" s="11">
        <v>5.6</v>
      </c>
      <c r="AZ18" s="11">
        <v>10.7</v>
      </c>
      <c r="BA18" s="11">
        <v>18.8</v>
      </c>
      <c r="BB18" s="11">
        <v>70.2</v>
      </c>
    </row>
    <row r="19">
      <c r="A19" s="2" t="s">
        <v>110</v>
      </c>
      <c r="B19" s="5">
        <v>0.0</v>
      </c>
      <c r="C19" s="5">
        <v>18.0</v>
      </c>
      <c r="D19" s="5">
        <v>9.0</v>
      </c>
      <c r="E19" s="5">
        <v>-8.41</v>
      </c>
      <c r="F19" s="5">
        <v>-7.82</v>
      </c>
      <c r="G19" s="5">
        <v>106.5</v>
      </c>
      <c r="H19" s="5">
        <v>0.0</v>
      </c>
      <c r="I19" s="5">
        <v>0.0</v>
      </c>
      <c r="J19" s="5">
        <v>24.9</v>
      </c>
      <c r="K19" s="5">
        <v>55.1</v>
      </c>
      <c r="L19" s="5">
        <v>0.451</v>
      </c>
      <c r="M19" s="5">
        <v>16.8</v>
      </c>
      <c r="N19" s="5">
        <v>33.6</v>
      </c>
      <c r="O19" s="5">
        <v>0.501</v>
      </c>
      <c r="P19" s="5">
        <v>8.1</v>
      </c>
      <c r="Q19" s="5">
        <v>0.374</v>
      </c>
      <c r="R19" s="5">
        <v>0.749</v>
      </c>
      <c r="S19" s="5">
        <v>11.3</v>
      </c>
      <c r="T19" s="5">
        <v>24.6</v>
      </c>
      <c r="U19" s="5">
        <v>35.9</v>
      </c>
      <c r="V19" s="5">
        <v>13.9</v>
      </c>
      <c r="W19" s="5">
        <v>6.1</v>
      </c>
      <c r="X19" s="5">
        <v>2.9</v>
      </c>
      <c r="Y19" s="5">
        <v>75.1</v>
      </c>
      <c r="Z19" s="5">
        <v>58.2</v>
      </c>
      <c r="AA19" s="5">
        <v>39.1</v>
      </c>
      <c r="AB19" s="5">
        <v>19.1</v>
      </c>
      <c r="AC19" s="5">
        <v>0.698</v>
      </c>
      <c r="AD19" s="5">
        <v>10.9</v>
      </c>
      <c r="AE19" s="5">
        <v>3.5</v>
      </c>
      <c r="AF19" s="11">
        <v>16.0</v>
      </c>
      <c r="AG19" s="11">
        <v>5.0</v>
      </c>
      <c r="AH19" s="11">
        <v>105.5</v>
      </c>
      <c r="AI19" s="11">
        <v>21.6</v>
      </c>
      <c r="AJ19" s="11">
        <v>17.3</v>
      </c>
      <c r="AK19" s="11">
        <v>23.1</v>
      </c>
      <c r="AL19" s="11">
        <v>15.7</v>
      </c>
      <c r="AM19" s="11">
        <v>19.1</v>
      </c>
      <c r="AN19" s="11">
        <v>26.0</v>
      </c>
      <c r="AO19" s="11">
        <v>0.446</v>
      </c>
      <c r="AP19" s="11">
        <v>19.6</v>
      </c>
      <c r="AQ19" s="11">
        <v>0.5</v>
      </c>
      <c r="AR19" s="11">
        <v>6.4</v>
      </c>
      <c r="AS19" s="11">
        <v>0.336</v>
      </c>
      <c r="AT19" s="11">
        <v>15.9</v>
      </c>
      <c r="AU19" s="11">
        <v>22.9</v>
      </c>
      <c r="AV19" s="11">
        <v>21.4</v>
      </c>
      <c r="AW19" s="11">
        <v>32.3</v>
      </c>
      <c r="AX19" s="11">
        <v>12.2</v>
      </c>
      <c r="AY19" s="11">
        <v>7.7</v>
      </c>
      <c r="AZ19" s="11">
        <v>12.4</v>
      </c>
      <c r="BA19" s="11">
        <v>19.0</v>
      </c>
      <c r="BB19" s="11">
        <v>74.4</v>
      </c>
    </row>
    <row r="20">
      <c r="A20" s="2" t="s">
        <v>224</v>
      </c>
      <c r="B20" s="5">
        <v>0.0</v>
      </c>
      <c r="C20" s="5">
        <v>16.0</v>
      </c>
      <c r="D20" s="5">
        <v>7.0</v>
      </c>
      <c r="E20" s="5">
        <v>-10.86</v>
      </c>
      <c r="F20" s="5">
        <v>-9.51</v>
      </c>
      <c r="G20" s="5">
        <v>99.8</v>
      </c>
      <c r="H20" s="5">
        <v>0.0</v>
      </c>
      <c r="I20" s="5">
        <v>0.0</v>
      </c>
      <c r="J20" s="5">
        <v>22.8</v>
      </c>
      <c r="K20" s="5">
        <v>58.1</v>
      </c>
      <c r="L20" s="5">
        <v>0.392</v>
      </c>
      <c r="M20" s="5">
        <v>15.6</v>
      </c>
      <c r="N20" s="5">
        <v>35.7</v>
      </c>
      <c r="O20" s="5">
        <v>0.436</v>
      </c>
      <c r="P20" s="5">
        <v>7.2</v>
      </c>
      <c r="Q20" s="5">
        <v>0.322</v>
      </c>
      <c r="R20" s="5">
        <v>0.71</v>
      </c>
      <c r="S20" s="5">
        <v>11.5</v>
      </c>
      <c r="T20" s="5">
        <v>24.9</v>
      </c>
      <c r="U20" s="5">
        <v>36.5</v>
      </c>
      <c r="V20" s="5">
        <v>12.8</v>
      </c>
      <c r="W20" s="5">
        <v>6.0</v>
      </c>
      <c r="X20" s="5">
        <v>2.2</v>
      </c>
      <c r="Y20" s="5">
        <v>63.5</v>
      </c>
      <c r="Z20" s="5">
        <v>53.8</v>
      </c>
      <c r="AA20" s="5">
        <v>31.7</v>
      </c>
      <c r="AB20" s="5">
        <v>22.1</v>
      </c>
      <c r="AC20" s="5">
        <v>0.674</v>
      </c>
      <c r="AD20" s="5">
        <v>8.9</v>
      </c>
      <c r="AE20" s="5">
        <v>3.3</v>
      </c>
      <c r="AF20" s="11">
        <v>15.0</v>
      </c>
      <c r="AG20" s="11">
        <v>9.0</v>
      </c>
      <c r="AH20" s="11">
        <v>97.5</v>
      </c>
      <c r="AI20" s="11">
        <v>22.3</v>
      </c>
      <c r="AJ20" s="11">
        <v>10.8</v>
      </c>
      <c r="AK20" s="11">
        <v>15.2</v>
      </c>
      <c r="AL20" s="11">
        <v>10.0</v>
      </c>
      <c r="AM20" s="11">
        <v>15.4</v>
      </c>
      <c r="AN20" s="11">
        <v>22.5</v>
      </c>
      <c r="AO20" s="11">
        <v>0.418</v>
      </c>
      <c r="AP20" s="11">
        <v>16.0</v>
      </c>
      <c r="AQ20" s="11">
        <v>0.504</v>
      </c>
      <c r="AR20" s="11">
        <v>6.5</v>
      </c>
      <c r="AS20" s="11">
        <v>0.295</v>
      </c>
      <c r="AT20" s="11">
        <v>10.5</v>
      </c>
      <c r="AU20" s="11">
        <v>15.6</v>
      </c>
      <c r="AV20" s="11">
        <v>26.0</v>
      </c>
      <c r="AW20" s="11">
        <v>34.9</v>
      </c>
      <c r="AX20" s="11">
        <v>13.5</v>
      </c>
      <c r="AY20" s="11">
        <v>4.8</v>
      </c>
      <c r="AZ20" s="11">
        <v>11.3</v>
      </c>
      <c r="BA20" s="11">
        <v>14.1</v>
      </c>
      <c r="BB20" s="11">
        <v>62.1</v>
      </c>
    </row>
    <row r="21">
      <c r="A21" s="2" t="s">
        <v>225</v>
      </c>
      <c r="B21" s="5">
        <v>1.0</v>
      </c>
      <c r="C21" s="5">
        <v>21.0</v>
      </c>
      <c r="D21" s="5">
        <v>8.0</v>
      </c>
      <c r="E21" s="5">
        <v>14.92</v>
      </c>
      <c r="F21" s="5">
        <v>9.21</v>
      </c>
      <c r="G21" s="5">
        <v>108.1</v>
      </c>
      <c r="H21" s="5">
        <v>1.0</v>
      </c>
      <c r="I21" s="5">
        <v>0.0</v>
      </c>
      <c r="J21" s="5">
        <v>26.4</v>
      </c>
      <c r="K21" s="5">
        <v>58.0</v>
      </c>
      <c r="L21" s="5">
        <v>0.455</v>
      </c>
      <c r="M21" s="5">
        <v>19.2</v>
      </c>
      <c r="N21" s="5">
        <v>35.9</v>
      </c>
      <c r="O21" s="5">
        <v>0.535</v>
      </c>
      <c r="P21" s="5">
        <v>7.2</v>
      </c>
      <c r="Q21" s="5">
        <v>0.325</v>
      </c>
      <c r="R21" s="5">
        <v>0.672</v>
      </c>
      <c r="S21" s="5">
        <v>12.4</v>
      </c>
      <c r="T21" s="5">
        <v>25.9</v>
      </c>
      <c r="U21" s="5">
        <v>38.4</v>
      </c>
      <c r="V21" s="5">
        <v>14.1</v>
      </c>
      <c r="W21" s="5">
        <v>8.1</v>
      </c>
      <c r="X21" s="5">
        <v>3.1</v>
      </c>
      <c r="Y21" s="5">
        <v>74.8</v>
      </c>
      <c r="Z21" s="5">
        <v>57.7</v>
      </c>
      <c r="AA21" s="5">
        <v>34.0</v>
      </c>
      <c r="AB21" s="5">
        <v>23.7</v>
      </c>
      <c r="AC21" s="5">
        <v>0.751</v>
      </c>
      <c r="AD21" s="5">
        <v>9.9</v>
      </c>
      <c r="AE21" s="5">
        <v>3.8</v>
      </c>
      <c r="AF21" s="11">
        <v>13.0</v>
      </c>
      <c r="AG21" s="11">
        <v>10.0</v>
      </c>
      <c r="AH21" s="11">
        <v>99.9</v>
      </c>
      <c r="AI21" s="11">
        <v>22.2</v>
      </c>
      <c r="AJ21" s="11">
        <v>14.8</v>
      </c>
      <c r="AK21" s="11">
        <v>22.0</v>
      </c>
      <c r="AL21" s="11">
        <v>12.9</v>
      </c>
      <c r="AM21" s="11">
        <v>16.7</v>
      </c>
      <c r="AN21" s="11">
        <v>24.0</v>
      </c>
      <c r="AO21" s="11">
        <v>0.416</v>
      </c>
      <c r="AP21" s="11">
        <v>17.1</v>
      </c>
      <c r="AQ21" s="11">
        <v>0.502</v>
      </c>
      <c r="AR21" s="11">
        <v>7.0</v>
      </c>
      <c r="AS21" s="11">
        <v>0.294</v>
      </c>
      <c r="AT21" s="11">
        <v>14.0</v>
      </c>
      <c r="AU21" s="11">
        <v>18.7</v>
      </c>
      <c r="AV21" s="11">
        <v>22.6</v>
      </c>
      <c r="AW21" s="11">
        <v>32.5</v>
      </c>
      <c r="AX21" s="11">
        <v>11.6</v>
      </c>
      <c r="AY21" s="11">
        <v>7.3</v>
      </c>
      <c r="AZ21" s="11">
        <v>12.6</v>
      </c>
      <c r="BA21" s="11">
        <v>18.1</v>
      </c>
      <c r="BB21" s="11">
        <v>69.1</v>
      </c>
    </row>
    <row r="22">
      <c r="A22" s="2" t="s">
        <v>226</v>
      </c>
      <c r="B22" s="5">
        <v>1.0</v>
      </c>
      <c r="C22" s="5">
        <v>19.0</v>
      </c>
      <c r="D22" s="5">
        <v>10.0</v>
      </c>
      <c r="E22" s="5">
        <v>17.9</v>
      </c>
      <c r="F22" s="5">
        <v>10.71</v>
      </c>
      <c r="G22" s="5">
        <v>109.7</v>
      </c>
      <c r="H22" s="5">
        <v>9.0</v>
      </c>
      <c r="I22" s="5">
        <v>0.0</v>
      </c>
      <c r="J22" s="5">
        <v>27.2</v>
      </c>
      <c r="K22" s="5">
        <v>58.9</v>
      </c>
      <c r="L22" s="5">
        <v>0.461</v>
      </c>
      <c r="M22" s="5">
        <v>20.8</v>
      </c>
      <c r="N22" s="5">
        <v>41.2</v>
      </c>
      <c r="O22" s="5">
        <v>0.504</v>
      </c>
      <c r="P22" s="5">
        <v>6.4</v>
      </c>
      <c r="Q22" s="5">
        <v>0.359</v>
      </c>
      <c r="R22" s="5">
        <v>0.706</v>
      </c>
      <c r="S22" s="5">
        <v>10.2</v>
      </c>
      <c r="T22" s="5">
        <v>24.5</v>
      </c>
      <c r="U22" s="5">
        <v>34.6</v>
      </c>
      <c r="V22" s="5">
        <v>16.3</v>
      </c>
      <c r="W22" s="5">
        <v>7.2</v>
      </c>
      <c r="X22" s="5">
        <v>3.9</v>
      </c>
      <c r="Y22" s="5">
        <v>73.1</v>
      </c>
      <c r="Z22" s="5">
        <v>55.3</v>
      </c>
      <c r="AA22" s="5">
        <v>32.5</v>
      </c>
      <c r="AB22" s="5">
        <v>22.8</v>
      </c>
      <c r="AC22" s="5">
        <v>0.714</v>
      </c>
      <c r="AD22" s="5">
        <v>9.9</v>
      </c>
      <c r="AE22" s="5">
        <v>3.2</v>
      </c>
      <c r="AF22" s="11">
        <v>14.0</v>
      </c>
      <c r="AG22" s="11">
        <v>10.0</v>
      </c>
      <c r="AH22" s="11">
        <v>98.9</v>
      </c>
      <c r="AI22" s="11">
        <v>17.8</v>
      </c>
      <c r="AJ22" s="11">
        <v>12.4</v>
      </c>
      <c r="AK22" s="11">
        <v>17.6</v>
      </c>
      <c r="AL22" s="11">
        <v>9.8</v>
      </c>
      <c r="AM22" s="11">
        <v>16.5</v>
      </c>
      <c r="AN22" s="11">
        <v>22.8</v>
      </c>
      <c r="AO22" s="11">
        <v>0.412</v>
      </c>
      <c r="AP22" s="11">
        <v>15.3</v>
      </c>
      <c r="AQ22" s="11">
        <v>0.472</v>
      </c>
      <c r="AR22" s="11">
        <v>7.5</v>
      </c>
      <c r="AS22" s="11">
        <v>0.328</v>
      </c>
      <c r="AT22" s="11">
        <v>12.9</v>
      </c>
      <c r="AU22" s="11">
        <v>18.0</v>
      </c>
      <c r="AV22" s="11">
        <v>23.9</v>
      </c>
      <c r="AW22" s="11">
        <v>33.8</v>
      </c>
      <c r="AX22" s="11">
        <v>12.5</v>
      </c>
      <c r="AY22" s="11">
        <v>5.2</v>
      </c>
      <c r="AZ22" s="11">
        <v>12.5</v>
      </c>
      <c r="BA22" s="11">
        <v>17.1</v>
      </c>
      <c r="BB22" s="11">
        <v>65.9</v>
      </c>
    </row>
    <row r="23">
      <c r="A23" s="2" t="s">
        <v>79</v>
      </c>
      <c r="B23" s="5">
        <v>0.0</v>
      </c>
      <c r="C23" s="5">
        <v>26.0</v>
      </c>
      <c r="D23" s="5">
        <v>15.0</v>
      </c>
      <c r="E23" s="5">
        <v>16.96</v>
      </c>
      <c r="F23" s="5">
        <v>3.43</v>
      </c>
      <c r="G23" s="5">
        <v>116.0</v>
      </c>
      <c r="H23" s="5">
        <v>0.0</v>
      </c>
      <c r="I23" s="5">
        <v>0.0</v>
      </c>
      <c r="J23" s="5">
        <v>27.6</v>
      </c>
      <c r="K23" s="5">
        <v>58.8</v>
      </c>
      <c r="L23" s="5">
        <v>0.469</v>
      </c>
      <c r="M23" s="5">
        <v>20.0</v>
      </c>
      <c r="N23" s="5">
        <v>37.3</v>
      </c>
      <c r="O23" s="5">
        <v>0.535</v>
      </c>
      <c r="P23" s="5">
        <v>7.6</v>
      </c>
      <c r="Q23" s="5">
        <v>0.355</v>
      </c>
      <c r="R23" s="5">
        <v>0.678</v>
      </c>
      <c r="S23" s="5">
        <v>13.2</v>
      </c>
      <c r="T23" s="5">
        <v>26.4</v>
      </c>
      <c r="U23" s="5">
        <v>39.5</v>
      </c>
      <c r="V23" s="5">
        <v>16.2</v>
      </c>
      <c r="W23" s="5">
        <v>6.5</v>
      </c>
      <c r="X23" s="5">
        <v>3.9</v>
      </c>
      <c r="Y23" s="5">
        <v>74.2</v>
      </c>
      <c r="Z23" s="5">
        <v>53.0</v>
      </c>
      <c r="AA23" s="5">
        <v>37.4</v>
      </c>
      <c r="AB23" s="5">
        <v>15.6</v>
      </c>
      <c r="AC23" s="5">
        <v>0.714</v>
      </c>
      <c r="AD23" s="5">
        <v>7.5</v>
      </c>
      <c r="AE23" s="5">
        <v>2.7</v>
      </c>
      <c r="AF23" s="11">
        <v>7.0</v>
      </c>
      <c r="AG23" s="11">
        <v>1.0</v>
      </c>
      <c r="AH23" s="11">
        <v>91.7</v>
      </c>
      <c r="AI23" s="11">
        <v>21.5</v>
      </c>
      <c r="AJ23" s="11">
        <v>11.5</v>
      </c>
      <c r="AK23" s="11">
        <v>16.9</v>
      </c>
      <c r="AL23" s="11">
        <v>10.1</v>
      </c>
      <c r="AM23" s="11">
        <v>16.2</v>
      </c>
      <c r="AN23" s="11">
        <v>20.9</v>
      </c>
      <c r="AO23" s="11">
        <v>0.395</v>
      </c>
      <c r="AP23" s="11">
        <v>16.0</v>
      </c>
      <c r="AQ23" s="11">
        <v>0.429</v>
      </c>
      <c r="AR23" s="11">
        <v>4.9</v>
      </c>
      <c r="AS23" s="11">
        <v>0.315</v>
      </c>
      <c r="AT23" s="11">
        <v>11.9</v>
      </c>
      <c r="AU23" s="11">
        <v>16.7</v>
      </c>
      <c r="AV23" s="11">
        <v>20.0</v>
      </c>
      <c r="AW23" s="11">
        <v>27.5</v>
      </c>
      <c r="AX23" s="11">
        <v>9.9</v>
      </c>
      <c r="AY23" s="11">
        <v>5.3</v>
      </c>
      <c r="AZ23" s="11">
        <v>10.8</v>
      </c>
      <c r="BA23" s="11">
        <v>15.9</v>
      </c>
      <c r="BB23" s="11">
        <v>58.7</v>
      </c>
    </row>
    <row r="24">
      <c r="A24" s="2" t="s">
        <v>114</v>
      </c>
      <c r="B24" s="5">
        <v>0.0</v>
      </c>
      <c r="C24" s="5">
        <v>29.0</v>
      </c>
      <c r="D24" s="5">
        <v>17.0</v>
      </c>
      <c r="E24" s="5">
        <v>10.03</v>
      </c>
      <c r="F24" s="5">
        <v>-1.69</v>
      </c>
      <c r="G24" s="5">
        <v>114.0</v>
      </c>
      <c r="H24" s="5">
        <v>0.0</v>
      </c>
      <c r="I24" s="5">
        <v>0.0</v>
      </c>
      <c r="J24" s="5">
        <v>26.8</v>
      </c>
      <c r="K24" s="5">
        <v>57.7</v>
      </c>
      <c r="L24" s="5">
        <v>0.465</v>
      </c>
      <c r="M24" s="5">
        <v>19.6</v>
      </c>
      <c r="N24" s="5">
        <v>36.7</v>
      </c>
      <c r="O24" s="5">
        <v>0.534</v>
      </c>
      <c r="P24" s="5">
        <v>7.2</v>
      </c>
      <c r="Q24" s="5">
        <v>0.344</v>
      </c>
      <c r="R24" s="5">
        <v>0.753</v>
      </c>
      <c r="S24" s="5">
        <v>11.8</v>
      </c>
      <c r="T24" s="5">
        <v>26.3</v>
      </c>
      <c r="U24" s="5">
        <v>38.2</v>
      </c>
      <c r="V24" s="5">
        <v>12.4</v>
      </c>
      <c r="W24" s="5">
        <v>8.2</v>
      </c>
      <c r="X24" s="5">
        <v>5.3</v>
      </c>
      <c r="Y24" s="5">
        <v>79.8</v>
      </c>
      <c r="Z24" s="5">
        <v>57.8</v>
      </c>
      <c r="AA24" s="5">
        <v>38.5</v>
      </c>
      <c r="AB24" s="5">
        <v>19.3</v>
      </c>
      <c r="AC24" s="5">
        <v>0.71</v>
      </c>
      <c r="AD24" s="5">
        <v>11.0</v>
      </c>
      <c r="AE24" s="5">
        <v>2.5</v>
      </c>
      <c r="AF24" s="11">
        <v>4.0</v>
      </c>
      <c r="AG24" s="11">
        <v>3.0</v>
      </c>
      <c r="AH24" s="11">
        <v>95.6</v>
      </c>
      <c r="AI24" s="11">
        <v>20.9</v>
      </c>
      <c r="AJ24" s="11">
        <v>18.9</v>
      </c>
      <c r="AK24" s="11">
        <v>25.2</v>
      </c>
      <c r="AL24" s="11">
        <v>12.3</v>
      </c>
      <c r="AM24" s="11">
        <v>17.9</v>
      </c>
      <c r="AN24" s="11">
        <v>23.4</v>
      </c>
      <c r="AO24" s="11">
        <v>0.405</v>
      </c>
      <c r="AP24" s="11">
        <v>17.1</v>
      </c>
      <c r="AQ24" s="11">
        <v>0.445</v>
      </c>
      <c r="AR24" s="11">
        <v>6.3</v>
      </c>
      <c r="AS24" s="11">
        <v>0.324</v>
      </c>
      <c r="AT24" s="11">
        <v>13.8</v>
      </c>
      <c r="AU24" s="11">
        <v>19.5</v>
      </c>
      <c r="AV24" s="11">
        <v>22.1</v>
      </c>
      <c r="AW24" s="11">
        <v>33.1</v>
      </c>
      <c r="AX24" s="11">
        <v>11.1</v>
      </c>
      <c r="AY24" s="11">
        <v>6.0</v>
      </c>
      <c r="AZ24" s="11">
        <v>13.9</v>
      </c>
      <c r="BA24" s="11">
        <v>20.0</v>
      </c>
      <c r="BB24" s="11">
        <v>66.9</v>
      </c>
    </row>
    <row r="25">
      <c r="A25" s="2" t="s">
        <v>53</v>
      </c>
      <c r="B25" s="5">
        <v>1.0</v>
      </c>
      <c r="C25" s="5">
        <v>21.0</v>
      </c>
      <c r="D25" s="5">
        <v>13.0</v>
      </c>
      <c r="E25" s="5">
        <v>21.12</v>
      </c>
      <c r="F25" s="5">
        <v>11.43</v>
      </c>
      <c r="G25" s="5">
        <v>121.3</v>
      </c>
      <c r="H25" s="5">
        <v>3.0</v>
      </c>
      <c r="I25" s="5">
        <v>0.0</v>
      </c>
      <c r="J25" s="5">
        <v>30.9</v>
      </c>
      <c r="K25" s="5">
        <v>64.8</v>
      </c>
      <c r="L25" s="5">
        <v>0.477</v>
      </c>
      <c r="M25" s="5">
        <v>19.8</v>
      </c>
      <c r="N25" s="5">
        <v>34.5</v>
      </c>
      <c r="O25" s="5">
        <v>0.575</v>
      </c>
      <c r="P25" s="5">
        <v>11.1</v>
      </c>
      <c r="Q25" s="5">
        <v>0.365</v>
      </c>
      <c r="R25" s="5">
        <v>0.784</v>
      </c>
      <c r="S25" s="5">
        <v>12.7</v>
      </c>
      <c r="T25" s="5">
        <v>26.9</v>
      </c>
      <c r="U25" s="5">
        <v>39.6</v>
      </c>
      <c r="V25" s="5">
        <v>16.1</v>
      </c>
      <c r="W25" s="5">
        <v>7.3</v>
      </c>
      <c r="X25" s="5">
        <v>4.2</v>
      </c>
      <c r="Y25" s="5">
        <v>90.8</v>
      </c>
      <c r="Z25" s="5">
        <v>62.8</v>
      </c>
      <c r="AA25" s="5">
        <v>39.7</v>
      </c>
      <c r="AB25" s="5">
        <v>23.0</v>
      </c>
      <c r="AC25" s="5">
        <v>0.743</v>
      </c>
      <c r="AD25" s="5">
        <v>11.5</v>
      </c>
      <c r="AE25" s="5">
        <v>4.3</v>
      </c>
      <c r="AF25" s="11">
        <v>11.0</v>
      </c>
      <c r="AG25" s="11">
        <v>5.0</v>
      </c>
      <c r="AH25" s="11">
        <v>108.4</v>
      </c>
      <c r="AI25" s="11">
        <v>30.3</v>
      </c>
      <c r="AJ25" s="11">
        <v>17.9</v>
      </c>
      <c r="AK25" s="11">
        <v>22.8</v>
      </c>
      <c r="AL25" s="11">
        <v>12.0</v>
      </c>
      <c r="AM25" s="11">
        <v>19.9</v>
      </c>
      <c r="AN25" s="11">
        <v>27.6</v>
      </c>
      <c r="AO25" s="11">
        <v>0.44</v>
      </c>
      <c r="AP25" s="11">
        <v>20.3</v>
      </c>
      <c r="AQ25" s="11">
        <v>0.511</v>
      </c>
      <c r="AR25" s="11">
        <v>7.3</v>
      </c>
      <c r="AS25" s="11">
        <v>0.319</v>
      </c>
      <c r="AT25" s="11">
        <v>18.5</v>
      </c>
      <c r="AU25" s="11">
        <v>24.8</v>
      </c>
      <c r="AV25" s="11">
        <v>23.7</v>
      </c>
      <c r="AW25" s="11">
        <v>35.2</v>
      </c>
      <c r="AX25" s="11">
        <v>12.5</v>
      </c>
      <c r="AY25" s="11">
        <v>7.4</v>
      </c>
      <c r="AZ25" s="11">
        <v>11.7</v>
      </c>
      <c r="BA25" s="11">
        <v>20.0</v>
      </c>
      <c r="BB25" s="11">
        <v>81.1</v>
      </c>
    </row>
    <row r="26">
      <c r="A26" s="2" t="s">
        <v>227</v>
      </c>
      <c r="B26" s="5">
        <v>0.0</v>
      </c>
      <c r="C26" s="5">
        <v>27.0</v>
      </c>
      <c r="D26" s="5">
        <v>15.0</v>
      </c>
      <c r="E26" s="5">
        <v>4.19</v>
      </c>
      <c r="F26" s="5">
        <v>-2.87</v>
      </c>
      <c r="G26" s="5">
        <v>114.6</v>
      </c>
      <c r="H26" s="5">
        <v>0.0</v>
      </c>
      <c r="I26" s="5">
        <v>0.0</v>
      </c>
      <c r="J26" s="5">
        <v>28.6</v>
      </c>
      <c r="K26" s="5">
        <v>64.7</v>
      </c>
      <c r="L26" s="5">
        <v>0.443</v>
      </c>
      <c r="M26" s="5">
        <v>18.1</v>
      </c>
      <c r="N26" s="5">
        <v>34.1</v>
      </c>
      <c r="O26" s="5">
        <v>0.531</v>
      </c>
      <c r="P26" s="5">
        <v>10.5</v>
      </c>
      <c r="Q26" s="5">
        <v>0.345</v>
      </c>
      <c r="R26" s="5">
        <v>0.72</v>
      </c>
      <c r="S26" s="5">
        <v>12.9</v>
      </c>
      <c r="T26" s="5">
        <v>26.8</v>
      </c>
      <c r="U26" s="5">
        <v>39.7</v>
      </c>
      <c r="V26" s="5">
        <v>15.3</v>
      </c>
      <c r="W26" s="5">
        <v>6.2</v>
      </c>
      <c r="X26" s="5">
        <v>3.1</v>
      </c>
      <c r="Y26" s="5">
        <v>80.5</v>
      </c>
      <c r="Z26" s="5">
        <v>60.4</v>
      </c>
      <c r="AA26" s="5">
        <v>38.0</v>
      </c>
      <c r="AB26" s="5">
        <v>22.4</v>
      </c>
      <c r="AC26" s="5">
        <v>0.708</v>
      </c>
      <c r="AD26" s="5">
        <v>9.4</v>
      </c>
      <c r="AE26" s="5">
        <v>3.3</v>
      </c>
      <c r="AF26" s="11">
        <v>7.0</v>
      </c>
      <c r="AG26" s="11">
        <v>3.0</v>
      </c>
      <c r="AH26" s="11">
        <v>103.2</v>
      </c>
      <c r="AI26" s="11">
        <v>30.6</v>
      </c>
      <c r="AJ26" s="11">
        <v>12.6</v>
      </c>
      <c r="AK26" s="11">
        <v>17.6</v>
      </c>
      <c r="AL26" s="11">
        <v>9.9</v>
      </c>
      <c r="AM26" s="11">
        <v>15.8</v>
      </c>
      <c r="AN26" s="11">
        <v>26.6</v>
      </c>
      <c r="AO26" s="11">
        <v>0.44</v>
      </c>
      <c r="AP26" s="11">
        <v>19.0</v>
      </c>
      <c r="AQ26" s="11">
        <v>0.501</v>
      </c>
      <c r="AR26" s="11">
        <v>7.5</v>
      </c>
      <c r="AS26" s="11">
        <v>0.336</v>
      </c>
      <c r="AT26" s="11">
        <v>11.9</v>
      </c>
      <c r="AU26" s="11">
        <v>16.8</v>
      </c>
      <c r="AV26" s="11">
        <v>25.7</v>
      </c>
      <c r="AW26" s="11">
        <v>35.2</v>
      </c>
      <c r="AX26" s="11">
        <v>11.5</v>
      </c>
      <c r="AY26" s="11">
        <v>6.1</v>
      </c>
      <c r="AZ26" s="11">
        <v>11.6</v>
      </c>
      <c r="BA26" s="11">
        <v>16.3</v>
      </c>
      <c r="BB26" s="11">
        <v>72.5</v>
      </c>
    </row>
    <row r="27">
      <c r="A27" s="2" t="s">
        <v>228</v>
      </c>
      <c r="B27" s="5">
        <v>1.0</v>
      </c>
      <c r="C27" s="5">
        <v>21.0</v>
      </c>
      <c r="D27" s="5">
        <v>11.0</v>
      </c>
      <c r="E27" s="5">
        <v>14.91</v>
      </c>
      <c r="F27" s="5">
        <v>8.82</v>
      </c>
      <c r="G27" s="5">
        <v>113.7</v>
      </c>
      <c r="H27" s="5">
        <v>1.0</v>
      </c>
      <c r="I27" s="5">
        <v>0.0</v>
      </c>
      <c r="J27" s="5">
        <v>27.4</v>
      </c>
      <c r="K27" s="5">
        <v>58.7</v>
      </c>
      <c r="L27" s="5">
        <v>0.468</v>
      </c>
      <c r="M27" s="5">
        <v>19.1</v>
      </c>
      <c r="N27" s="5">
        <v>35.1</v>
      </c>
      <c r="O27" s="5">
        <v>0.545</v>
      </c>
      <c r="P27" s="5">
        <v>8.3</v>
      </c>
      <c r="Q27" s="5">
        <v>0.354</v>
      </c>
      <c r="R27" s="5">
        <v>0.79</v>
      </c>
      <c r="S27" s="5">
        <v>9.2</v>
      </c>
      <c r="T27" s="5">
        <v>27.2</v>
      </c>
      <c r="U27" s="5">
        <v>36.4</v>
      </c>
      <c r="V27" s="5">
        <v>14.7</v>
      </c>
      <c r="W27" s="5">
        <v>4.5</v>
      </c>
      <c r="X27" s="5">
        <v>3.9</v>
      </c>
      <c r="Y27" s="5">
        <v>77.4</v>
      </c>
      <c r="Z27" s="5">
        <v>59.2</v>
      </c>
      <c r="AA27" s="5">
        <v>35.2</v>
      </c>
      <c r="AB27" s="5">
        <v>24.0</v>
      </c>
      <c r="AC27" s="5">
        <v>0.744</v>
      </c>
      <c r="AD27" s="5">
        <v>9.2</v>
      </c>
      <c r="AE27" s="5">
        <v>2.4</v>
      </c>
      <c r="AF27" s="11">
        <v>11.0</v>
      </c>
      <c r="AG27" s="11">
        <v>9.0</v>
      </c>
      <c r="AH27" s="11">
        <v>104.8</v>
      </c>
      <c r="AI27" s="11">
        <v>23.6</v>
      </c>
      <c r="AJ27" s="11">
        <v>14.2</v>
      </c>
      <c r="AK27" s="11">
        <v>18.0</v>
      </c>
      <c r="AL27" s="11">
        <v>10.2</v>
      </c>
      <c r="AM27" s="11">
        <v>15.8</v>
      </c>
      <c r="AN27" s="11">
        <v>24.7</v>
      </c>
      <c r="AO27" s="11">
        <v>0.418</v>
      </c>
      <c r="AP27" s="11">
        <v>16.6</v>
      </c>
      <c r="AQ27" s="11">
        <v>0.471</v>
      </c>
      <c r="AR27" s="11">
        <v>8.2</v>
      </c>
      <c r="AS27" s="11">
        <v>0.34</v>
      </c>
      <c r="AT27" s="11">
        <v>13.7</v>
      </c>
      <c r="AU27" s="11">
        <v>18.4</v>
      </c>
      <c r="AV27" s="11">
        <v>24.0</v>
      </c>
      <c r="AW27" s="11">
        <v>33.2</v>
      </c>
      <c r="AX27" s="11">
        <v>10.9</v>
      </c>
      <c r="AY27" s="11">
        <v>6.1</v>
      </c>
      <c r="AZ27" s="11">
        <v>9.3</v>
      </c>
      <c r="BA27" s="11">
        <v>15.9</v>
      </c>
      <c r="BB27" s="11">
        <v>71.3</v>
      </c>
    </row>
    <row r="28">
      <c r="A28" s="2" t="s">
        <v>229</v>
      </c>
      <c r="B28" s="5">
        <v>0.0</v>
      </c>
      <c r="C28" s="5">
        <v>26.0</v>
      </c>
      <c r="D28" s="5">
        <v>10.0</v>
      </c>
      <c r="E28" s="5">
        <v>16.02</v>
      </c>
      <c r="F28" s="5">
        <v>5.46</v>
      </c>
      <c r="G28" s="5">
        <v>112.6</v>
      </c>
      <c r="H28" s="5">
        <v>1.0</v>
      </c>
      <c r="I28" s="5">
        <v>0.0</v>
      </c>
      <c r="J28" s="5">
        <v>29.9</v>
      </c>
      <c r="K28" s="5">
        <v>65.1</v>
      </c>
      <c r="L28" s="5">
        <v>0.46</v>
      </c>
      <c r="M28" s="5">
        <v>23.4</v>
      </c>
      <c r="N28" s="5">
        <v>45.5</v>
      </c>
      <c r="O28" s="5">
        <v>0.514</v>
      </c>
      <c r="P28" s="5">
        <v>6.6</v>
      </c>
      <c r="Q28" s="5">
        <v>0.334</v>
      </c>
      <c r="R28" s="5">
        <v>0.709</v>
      </c>
      <c r="S28" s="5">
        <v>12.7</v>
      </c>
      <c r="T28" s="5">
        <v>26.9</v>
      </c>
      <c r="U28" s="5">
        <v>39.6</v>
      </c>
      <c r="V28" s="5">
        <v>14.8</v>
      </c>
      <c r="W28" s="5">
        <v>8.8</v>
      </c>
      <c r="X28" s="5">
        <v>5.0</v>
      </c>
      <c r="Y28" s="5">
        <v>81.7</v>
      </c>
      <c r="Z28" s="5">
        <v>58.8</v>
      </c>
      <c r="AA28" s="5">
        <v>37.4</v>
      </c>
      <c r="AB28" s="5">
        <v>21.4</v>
      </c>
      <c r="AC28" s="5">
        <v>0.731</v>
      </c>
      <c r="AD28" s="5">
        <v>9.8</v>
      </c>
      <c r="AE28" s="5">
        <v>4.3</v>
      </c>
      <c r="AF28" s="11">
        <v>9.0</v>
      </c>
      <c r="AG28" s="11">
        <v>8.0</v>
      </c>
      <c r="AH28" s="11">
        <v>97.2</v>
      </c>
      <c r="AI28" s="11">
        <v>19.7</v>
      </c>
      <c r="AJ28" s="11">
        <v>15.3</v>
      </c>
      <c r="AK28" s="11">
        <v>21.5</v>
      </c>
      <c r="AL28" s="11">
        <v>9.9</v>
      </c>
      <c r="AM28" s="11">
        <v>17.6</v>
      </c>
      <c r="AN28" s="11">
        <v>24.8</v>
      </c>
      <c r="AO28" s="11">
        <v>0.422</v>
      </c>
      <c r="AP28" s="11">
        <v>18.3</v>
      </c>
      <c r="AQ28" s="11">
        <v>0.49</v>
      </c>
      <c r="AR28" s="11">
        <v>6.5</v>
      </c>
      <c r="AS28" s="11">
        <v>0.303</v>
      </c>
      <c r="AT28" s="11">
        <v>14.4</v>
      </c>
      <c r="AU28" s="11">
        <v>19.7</v>
      </c>
      <c r="AV28" s="11">
        <v>25.5</v>
      </c>
      <c r="AW28" s="11">
        <v>35.3</v>
      </c>
      <c r="AX28" s="11">
        <v>13.4</v>
      </c>
      <c r="AY28" s="11">
        <v>5.8</v>
      </c>
      <c r="AZ28" s="11">
        <v>14.1</v>
      </c>
      <c r="BA28" s="11">
        <v>18.1</v>
      </c>
      <c r="BB28" s="11">
        <v>70.5</v>
      </c>
    </row>
    <row r="29">
      <c r="A29" s="2" t="s">
        <v>58</v>
      </c>
      <c r="B29" s="5">
        <v>1.0</v>
      </c>
      <c r="C29" s="5">
        <v>23.0</v>
      </c>
      <c r="D29" s="5">
        <v>11.0</v>
      </c>
      <c r="E29" s="5">
        <v>20.22</v>
      </c>
      <c r="F29" s="5">
        <v>11.41</v>
      </c>
      <c r="G29" s="5">
        <v>117.6</v>
      </c>
      <c r="H29" s="5">
        <v>4.0</v>
      </c>
      <c r="I29" s="5">
        <v>0.0</v>
      </c>
      <c r="J29" s="5">
        <v>27.7</v>
      </c>
      <c r="K29" s="5">
        <v>57.3</v>
      </c>
      <c r="L29" s="5">
        <v>0.483</v>
      </c>
      <c r="M29" s="5">
        <v>19.2</v>
      </c>
      <c r="N29" s="5">
        <v>35.5</v>
      </c>
      <c r="O29" s="5">
        <v>0.541</v>
      </c>
      <c r="P29" s="5">
        <v>8.5</v>
      </c>
      <c r="Q29" s="5">
        <v>0.388</v>
      </c>
      <c r="R29" s="5">
        <v>0.736</v>
      </c>
      <c r="S29" s="5">
        <v>11.4</v>
      </c>
      <c r="T29" s="5">
        <v>23.8</v>
      </c>
      <c r="U29" s="5">
        <v>35.2</v>
      </c>
      <c r="V29" s="5">
        <v>14.8</v>
      </c>
      <c r="W29" s="5">
        <v>6.7</v>
      </c>
      <c r="X29" s="5">
        <v>3.2</v>
      </c>
      <c r="Y29" s="5">
        <v>80.5</v>
      </c>
      <c r="Z29" s="5">
        <v>57.1</v>
      </c>
      <c r="AA29" s="5">
        <v>36.7</v>
      </c>
      <c r="AB29" s="5">
        <v>20.4</v>
      </c>
      <c r="AC29" s="5">
        <v>0.731</v>
      </c>
      <c r="AD29" s="5">
        <v>9.0</v>
      </c>
      <c r="AE29" s="5">
        <v>3.4</v>
      </c>
      <c r="AF29" s="11">
        <v>10.0</v>
      </c>
      <c r="AG29" s="11">
        <v>7.0</v>
      </c>
      <c r="AH29" s="11">
        <v>104.0</v>
      </c>
      <c r="AI29" s="11">
        <v>21.8</v>
      </c>
      <c r="AJ29" s="11">
        <v>16.8</v>
      </c>
      <c r="AK29" s="11">
        <v>22.8</v>
      </c>
      <c r="AL29" s="11">
        <v>12.1</v>
      </c>
      <c r="AM29" s="11">
        <v>16.5</v>
      </c>
      <c r="AN29" s="11">
        <v>25.9</v>
      </c>
      <c r="AO29" s="11">
        <v>0.454</v>
      </c>
      <c r="AP29" s="11">
        <v>19.0</v>
      </c>
      <c r="AQ29" s="11">
        <v>0.519</v>
      </c>
      <c r="AR29" s="11">
        <v>6.9</v>
      </c>
      <c r="AS29" s="11">
        <v>0.337</v>
      </c>
      <c r="AT29" s="11">
        <v>12.5</v>
      </c>
      <c r="AU29" s="11">
        <v>17.1</v>
      </c>
      <c r="AV29" s="11">
        <v>20.3</v>
      </c>
      <c r="AW29" s="11">
        <v>29.3</v>
      </c>
      <c r="AX29" s="11">
        <v>13.7</v>
      </c>
      <c r="AY29" s="11">
        <v>7.0</v>
      </c>
      <c r="AZ29" s="11">
        <v>12.0</v>
      </c>
      <c r="BA29" s="11">
        <v>19.2</v>
      </c>
      <c r="BB29" s="11">
        <v>71.2</v>
      </c>
    </row>
    <row r="30">
      <c r="A30" s="2" t="s">
        <v>109</v>
      </c>
      <c r="B30" s="5">
        <v>0.0</v>
      </c>
      <c r="C30" s="5">
        <v>25.0</v>
      </c>
      <c r="D30" s="5">
        <v>16.0</v>
      </c>
      <c r="E30" s="5">
        <v>0.07</v>
      </c>
      <c r="F30" s="5">
        <v>-6.08</v>
      </c>
      <c r="G30" s="5">
        <v>107.5</v>
      </c>
      <c r="H30" s="5">
        <v>0.0</v>
      </c>
      <c r="I30" s="5">
        <v>0.0</v>
      </c>
      <c r="J30" s="5">
        <v>26.6</v>
      </c>
      <c r="K30" s="5">
        <v>56.5</v>
      </c>
      <c r="L30" s="5">
        <v>0.47</v>
      </c>
      <c r="M30" s="5">
        <v>18.7</v>
      </c>
      <c r="N30" s="5">
        <v>34.8</v>
      </c>
      <c r="O30" s="5">
        <v>0.538</v>
      </c>
      <c r="P30" s="5">
        <v>7.9</v>
      </c>
      <c r="Q30" s="5">
        <v>0.361</v>
      </c>
      <c r="R30" s="5">
        <v>0.681</v>
      </c>
      <c r="S30" s="5">
        <v>8.1</v>
      </c>
      <c r="T30" s="5">
        <v>27.8</v>
      </c>
      <c r="U30" s="5">
        <v>35.9</v>
      </c>
      <c r="V30" s="5">
        <v>15.1</v>
      </c>
      <c r="W30" s="5">
        <v>6.4</v>
      </c>
      <c r="X30" s="5">
        <v>3.5</v>
      </c>
      <c r="Y30" s="5">
        <v>71.5</v>
      </c>
      <c r="Z30" s="5">
        <v>57.7</v>
      </c>
      <c r="AA30" s="5">
        <v>34.7</v>
      </c>
      <c r="AB30" s="5">
        <v>23.0</v>
      </c>
      <c r="AC30" s="5">
        <v>0.669</v>
      </c>
      <c r="AD30" s="5">
        <v>8.9</v>
      </c>
      <c r="AE30" s="5">
        <v>2.5</v>
      </c>
      <c r="AF30" s="11">
        <v>9.0</v>
      </c>
      <c r="AG30" s="11">
        <v>2.0</v>
      </c>
      <c r="AH30" s="11">
        <v>95.1</v>
      </c>
      <c r="AI30" s="11">
        <v>21.7</v>
      </c>
      <c r="AJ30" s="11">
        <v>10.5</v>
      </c>
      <c r="AK30" s="11">
        <v>15.5</v>
      </c>
      <c r="AL30" s="11">
        <v>10.6</v>
      </c>
      <c r="AM30" s="11">
        <v>13.4</v>
      </c>
      <c r="AN30" s="11">
        <v>23.6</v>
      </c>
      <c r="AO30" s="11">
        <v>0.408</v>
      </c>
      <c r="AP30" s="11">
        <v>16.7</v>
      </c>
      <c r="AQ30" s="11">
        <v>0.481</v>
      </c>
      <c r="AR30" s="11">
        <v>6.9</v>
      </c>
      <c r="AS30" s="11">
        <v>0.298</v>
      </c>
      <c r="AT30" s="11">
        <v>9.3</v>
      </c>
      <c r="AU30" s="11">
        <v>13.9</v>
      </c>
      <c r="AV30" s="11">
        <v>24.2</v>
      </c>
      <c r="AW30" s="11">
        <v>33.0</v>
      </c>
      <c r="AX30" s="11">
        <v>12.6</v>
      </c>
      <c r="AY30" s="11">
        <v>5.6</v>
      </c>
      <c r="AZ30" s="11">
        <v>11.2</v>
      </c>
      <c r="BA30" s="11">
        <v>14.3</v>
      </c>
      <c r="BB30" s="11">
        <v>63.2</v>
      </c>
    </row>
    <row r="31">
      <c r="A31" s="2" t="s">
        <v>230</v>
      </c>
      <c r="B31" s="5">
        <v>0.0</v>
      </c>
      <c r="C31" s="5">
        <v>24.0</v>
      </c>
      <c r="D31" s="5">
        <v>14.0</v>
      </c>
      <c r="E31" s="5">
        <v>13.55</v>
      </c>
      <c r="F31" s="5">
        <v>5.1</v>
      </c>
      <c r="G31" s="5">
        <v>115.3</v>
      </c>
      <c r="H31" s="5">
        <v>1.0</v>
      </c>
      <c r="I31" s="5">
        <v>0.0</v>
      </c>
      <c r="J31" s="5">
        <v>25.4</v>
      </c>
      <c r="K31" s="5">
        <v>53.1</v>
      </c>
      <c r="L31" s="5">
        <v>0.477</v>
      </c>
      <c r="M31" s="5">
        <v>15.8</v>
      </c>
      <c r="N31" s="5">
        <v>29.5</v>
      </c>
      <c r="O31" s="5">
        <v>0.538</v>
      </c>
      <c r="P31" s="5">
        <v>9.5</v>
      </c>
      <c r="Q31" s="5">
        <v>0.402</v>
      </c>
      <c r="R31" s="5">
        <v>0.734</v>
      </c>
      <c r="S31" s="5">
        <v>8.2</v>
      </c>
      <c r="T31" s="5">
        <v>25.5</v>
      </c>
      <c r="U31" s="5">
        <v>33.7</v>
      </c>
      <c r="V31" s="5">
        <v>14.8</v>
      </c>
      <c r="W31" s="5">
        <v>5.4</v>
      </c>
      <c r="X31" s="5">
        <v>4.0</v>
      </c>
      <c r="Y31" s="5">
        <v>74.7</v>
      </c>
      <c r="Z31" s="5">
        <v>59.3</v>
      </c>
      <c r="AA31" s="5">
        <v>35.3</v>
      </c>
      <c r="AB31" s="5">
        <v>23.9</v>
      </c>
      <c r="AC31" s="5">
        <v>0.733</v>
      </c>
      <c r="AD31" s="5">
        <v>10.5</v>
      </c>
      <c r="AE31" s="5">
        <v>3.0</v>
      </c>
      <c r="AF31" s="11">
        <v>7.0</v>
      </c>
      <c r="AG31" s="11">
        <v>4.0</v>
      </c>
      <c r="AH31" s="11">
        <v>102.2</v>
      </c>
      <c r="AI31" s="11">
        <v>23.7</v>
      </c>
      <c r="AJ31" s="11">
        <v>14.5</v>
      </c>
      <c r="AK31" s="11">
        <v>19.8</v>
      </c>
      <c r="AL31" s="11">
        <v>10.2</v>
      </c>
      <c r="AM31" s="11">
        <v>13.4</v>
      </c>
      <c r="AN31" s="11">
        <v>24.6</v>
      </c>
      <c r="AO31" s="11">
        <v>0.415</v>
      </c>
      <c r="AP31" s="11">
        <v>17.0</v>
      </c>
      <c r="AQ31" s="11">
        <v>0.482</v>
      </c>
      <c r="AR31" s="11">
        <v>7.6</v>
      </c>
      <c r="AS31" s="11">
        <v>0.317</v>
      </c>
      <c r="AT31" s="11">
        <v>9.5</v>
      </c>
      <c r="AU31" s="11">
        <v>12.9</v>
      </c>
      <c r="AV31" s="11">
        <v>22.3</v>
      </c>
      <c r="AW31" s="11">
        <v>32.8</v>
      </c>
      <c r="AX31" s="11">
        <v>12.5</v>
      </c>
      <c r="AY31" s="11">
        <v>5.7</v>
      </c>
      <c r="AZ31" s="11">
        <v>10.2</v>
      </c>
      <c r="BA31" s="11">
        <v>16.6</v>
      </c>
      <c r="BB31" s="11">
        <v>66.3</v>
      </c>
    </row>
    <row r="32">
      <c r="A32" s="2" t="s">
        <v>119</v>
      </c>
      <c r="B32" s="5">
        <v>0.0</v>
      </c>
      <c r="C32" s="5">
        <v>26.0</v>
      </c>
      <c r="D32" s="5">
        <v>13.0</v>
      </c>
      <c r="E32" s="5">
        <v>13.38</v>
      </c>
      <c r="F32" s="5">
        <v>4.76</v>
      </c>
      <c r="G32" s="5">
        <v>113.6</v>
      </c>
      <c r="H32" s="5">
        <v>0.0</v>
      </c>
      <c r="I32" s="5">
        <v>0.0</v>
      </c>
      <c r="J32" s="5">
        <v>25.9</v>
      </c>
      <c r="K32" s="5">
        <v>54.6</v>
      </c>
      <c r="L32" s="5">
        <v>0.475</v>
      </c>
      <c r="M32" s="5">
        <v>19.3</v>
      </c>
      <c r="N32" s="5">
        <v>36.3</v>
      </c>
      <c r="O32" s="5">
        <v>0.53</v>
      </c>
      <c r="P32" s="5">
        <v>6.7</v>
      </c>
      <c r="Q32" s="5">
        <v>0.365</v>
      </c>
      <c r="R32" s="5">
        <v>0.721</v>
      </c>
      <c r="S32" s="5">
        <v>8.9</v>
      </c>
      <c r="T32" s="5">
        <v>25.5</v>
      </c>
      <c r="U32" s="5">
        <v>34.5</v>
      </c>
      <c r="V32" s="5">
        <v>15.1</v>
      </c>
      <c r="W32" s="5">
        <v>6.2</v>
      </c>
      <c r="X32" s="5">
        <v>3.6</v>
      </c>
      <c r="Y32" s="5">
        <v>76.4</v>
      </c>
      <c r="Z32" s="5">
        <v>55.8</v>
      </c>
      <c r="AA32" s="5">
        <v>32.6</v>
      </c>
      <c r="AB32" s="5">
        <v>23.2</v>
      </c>
      <c r="AC32" s="5">
        <v>0.696</v>
      </c>
      <c r="AD32" s="5">
        <v>9.5</v>
      </c>
      <c r="AE32" s="5">
        <v>2.4</v>
      </c>
      <c r="AF32" s="11">
        <v>7.0</v>
      </c>
      <c r="AG32" s="11">
        <v>5.0</v>
      </c>
      <c r="AH32" s="11">
        <v>99.6</v>
      </c>
      <c r="AI32" s="11">
        <v>18.3</v>
      </c>
      <c r="AJ32" s="11">
        <v>17.9</v>
      </c>
      <c r="AK32" s="11">
        <v>24.8</v>
      </c>
      <c r="AL32" s="11">
        <v>10.0</v>
      </c>
      <c r="AM32" s="11">
        <v>17.7</v>
      </c>
      <c r="AN32" s="11">
        <v>23.3</v>
      </c>
      <c r="AO32" s="11">
        <v>0.417</v>
      </c>
      <c r="AP32" s="11">
        <v>15.9</v>
      </c>
      <c r="AQ32" s="11">
        <v>0.488</v>
      </c>
      <c r="AR32" s="11">
        <v>7.4</v>
      </c>
      <c r="AS32" s="11">
        <v>0.318</v>
      </c>
      <c r="AT32" s="11">
        <v>13.2</v>
      </c>
      <c r="AU32" s="11">
        <v>18.9</v>
      </c>
      <c r="AV32" s="11">
        <v>23.2</v>
      </c>
      <c r="AW32" s="11">
        <v>32.7</v>
      </c>
      <c r="AX32" s="11">
        <v>12.9</v>
      </c>
      <c r="AY32" s="11">
        <v>4.9</v>
      </c>
      <c r="AZ32" s="11">
        <v>11.9</v>
      </c>
      <c r="BA32" s="11">
        <v>21.3</v>
      </c>
      <c r="BB32" s="11">
        <v>67.1</v>
      </c>
    </row>
    <row r="33">
      <c r="A33" s="2" t="s">
        <v>93</v>
      </c>
      <c r="B33" s="5">
        <v>1.0</v>
      </c>
      <c r="C33" s="5">
        <v>25.0</v>
      </c>
      <c r="D33" s="5">
        <v>15.0</v>
      </c>
      <c r="E33" s="5">
        <v>25.34</v>
      </c>
      <c r="F33" s="5">
        <v>9.65</v>
      </c>
      <c r="G33" s="5">
        <v>117.8</v>
      </c>
      <c r="H33" s="5">
        <v>6.0</v>
      </c>
      <c r="I33" s="5">
        <v>0.0</v>
      </c>
      <c r="J33" s="5">
        <v>31.5</v>
      </c>
      <c r="K33" s="5">
        <v>64.5</v>
      </c>
      <c r="L33" s="5">
        <v>0.489</v>
      </c>
      <c r="M33" s="5">
        <v>23.7</v>
      </c>
      <c r="N33" s="5">
        <v>43.5</v>
      </c>
      <c r="O33" s="5">
        <v>0.546</v>
      </c>
      <c r="P33" s="5">
        <v>7.8</v>
      </c>
      <c r="Q33" s="5">
        <v>0.371</v>
      </c>
      <c r="R33" s="5">
        <v>0.719</v>
      </c>
      <c r="S33" s="5">
        <v>13.2</v>
      </c>
      <c r="T33" s="5">
        <v>29.4</v>
      </c>
      <c r="U33" s="5">
        <v>42.6</v>
      </c>
      <c r="V33" s="5">
        <v>18.6</v>
      </c>
      <c r="W33" s="5">
        <v>8.3</v>
      </c>
      <c r="X33" s="5">
        <v>3.5</v>
      </c>
      <c r="Y33" s="5">
        <v>87.9</v>
      </c>
      <c r="Z33" s="5">
        <v>62.5</v>
      </c>
      <c r="AA33" s="5">
        <v>38.6</v>
      </c>
      <c r="AB33" s="5">
        <v>23.8</v>
      </c>
      <c r="AC33" s="5">
        <v>0.711</v>
      </c>
      <c r="AD33" s="5">
        <v>8.8</v>
      </c>
      <c r="AE33" s="5">
        <v>3.8</v>
      </c>
      <c r="AF33" s="11">
        <v>8.0</v>
      </c>
      <c r="AG33" s="11">
        <v>5.0</v>
      </c>
      <c r="AH33" s="11">
        <v>96.7</v>
      </c>
      <c r="AI33" s="11">
        <v>21.1</v>
      </c>
      <c r="AJ33" s="11">
        <v>17.0</v>
      </c>
      <c r="AK33" s="11">
        <v>23.7</v>
      </c>
      <c r="AL33" s="11">
        <v>12.0</v>
      </c>
      <c r="AM33" s="11">
        <v>16.3</v>
      </c>
      <c r="AN33" s="11">
        <v>26.4</v>
      </c>
      <c r="AO33" s="11">
        <v>0.423</v>
      </c>
      <c r="AP33" s="11">
        <v>18.5</v>
      </c>
      <c r="AQ33" s="11">
        <v>0.478</v>
      </c>
      <c r="AR33" s="11">
        <v>8.0</v>
      </c>
      <c r="AS33" s="11">
        <v>0.334</v>
      </c>
      <c r="AT33" s="11">
        <v>11.4</v>
      </c>
      <c r="AU33" s="11">
        <v>16.1</v>
      </c>
      <c r="AV33" s="11">
        <v>23.2</v>
      </c>
      <c r="AW33" s="11">
        <v>32.1</v>
      </c>
      <c r="AX33" s="11">
        <v>13.9</v>
      </c>
      <c r="AY33" s="11">
        <v>7.0</v>
      </c>
      <c r="AZ33" s="11">
        <v>13.5</v>
      </c>
      <c r="BA33" s="11">
        <v>19.2</v>
      </c>
      <c r="BB33" s="11">
        <v>72.2</v>
      </c>
    </row>
    <row r="34">
      <c r="A34" s="2" t="s">
        <v>231</v>
      </c>
      <c r="B34" s="5">
        <v>0.0</v>
      </c>
      <c r="C34" s="5">
        <v>21.0</v>
      </c>
      <c r="D34" s="5">
        <v>10.0</v>
      </c>
      <c r="E34" s="5">
        <v>-0.98</v>
      </c>
      <c r="F34" s="5">
        <v>-1.58</v>
      </c>
      <c r="G34" s="5">
        <v>106.1</v>
      </c>
      <c r="H34" s="5">
        <v>1.0</v>
      </c>
      <c r="I34" s="5">
        <v>0.0</v>
      </c>
      <c r="J34" s="5">
        <v>26.4</v>
      </c>
      <c r="K34" s="5">
        <v>62.5</v>
      </c>
      <c r="L34" s="5">
        <v>0.423</v>
      </c>
      <c r="M34" s="5">
        <v>18.5</v>
      </c>
      <c r="N34" s="5">
        <v>38.6</v>
      </c>
      <c r="O34" s="5">
        <v>0.478</v>
      </c>
      <c r="P34" s="5">
        <v>8.0</v>
      </c>
      <c r="Q34" s="5">
        <v>0.334</v>
      </c>
      <c r="R34" s="5">
        <v>0.711</v>
      </c>
      <c r="S34" s="5">
        <v>8.8</v>
      </c>
      <c r="T34" s="5">
        <v>23.2</v>
      </c>
      <c r="U34" s="5">
        <v>32.1</v>
      </c>
      <c r="V34" s="5">
        <v>13.9</v>
      </c>
      <c r="W34" s="5">
        <v>7.0</v>
      </c>
      <c r="X34" s="5">
        <v>3.8</v>
      </c>
      <c r="Y34" s="5">
        <v>72.2</v>
      </c>
      <c r="Z34" s="5">
        <v>60.9</v>
      </c>
      <c r="AA34" s="5">
        <v>34.3</v>
      </c>
      <c r="AB34" s="5">
        <v>26.6</v>
      </c>
      <c r="AC34" s="5">
        <v>0.723</v>
      </c>
      <c r="AD34" s="5">
        <v>10.8</v>
      </c>
      <c r="AE34" s="5">
        <v>2.6</v>
      </c>
      <c r="AF34" s="11">
        <v>14.0</v>
      </c>
      <c r="AG34" s="11">
        <v>10.0</v>
      </c>
      <c r="AH34" s="11">
        <v>103.4</v>
      </c>
      <c r="AI34" s="11">
        <v>23.8</v>
      </c>
      <c r="AJ34" s="11">
        <v>11.4</v>
      </c>
      <c r="AK34" s="11">
        <v>16.1</v>
      </c>
      <c r="AL34" s="11">
        <v>13.5</v>
      </c>
      <c r="AM34" s="11">
        <v>19.2</v>
      </c>
      <c r="AN34" s="11">
        <v>26.3</v>
      </c>
      <c r="AO34" s="11">
        <v>0.432</v>
      </c>
      <c r="AP34" s="11">
        <v>17.1</v>
      </c>
      <c r="AQ34" s="11">
        <v>0.499</v>
      </c>
      <c r="AR34" s="11">
        <v>9.2</v>
      </c>
      <c r="AS34" s="11">
        <v>0.345</v>
      </c>
      <c r="AT34" s="11">
        <v>13.9</v>
      </c>
      <c r="AU34" s="11">
        <v>19.2</v>
      </c>
      <c r="AV34" s="11">
        <v>24.7</v>
      </c>
      <c r="AW34" s="11">
        <v>35.5</v>
      </c>
      <c r="AX34" s="11">
        <v>15.5</v>
      </c>
      <c r="AY34" s="11">
        <v>7.0</v>
      </c>
      <c r="AZ34" s="11">
        <v>13.8</v>
      </c>
      <c r="BA34" s="11">
        <v>20.3</v>
      </c>
      <c r="BB34" s="11">
        <v>75.7</v>
      </c>
    </row>
    <row r="35">
      <c r="A35" s="2" t="s">
        <v>69</v>
      </c>
      <c r="B35" s="5">
        <v>1.0</v>
      </c>
      <c r="C35" s="5">
        <v>30.0</v>
      </c>
      <c r="D35" s="5">
        <v>15.0</v>
      </c>
      <c r="E35" s="5">
        <v>26.36</v>
      </c>
      <c r="F35" s="5">
        <v>10.3</v>
      </c>
      <c r="G35" s="5">
        <v>113.0</v>
      </c>
      <c r="H35" s="5">
        <v>3.0</v>
      </c>
      <c r="I35" s="5">
        <v>0.0</v>
      </c>
      <c r="J35" s="5">
        <v>26.4</v>
      </c>
      <c r="K35" s="5">
        <v>60.7</v>
      </c>
      <c r="L35" s="5">
        <v>0.434</v>
      </c>
      <c r="M35" s="5">
        <v>18.6</v>
      </c>
      <c r="N35" s="5">
        <v>38.5</v>
      </c>
      <c r="O35" s="5">
        <v>0.484</v>
      </c>
      <c r="P35" s="5">
        <v>7.7</v>
      </c>
      <c r="Q35" s="5">
        <v>0.347</v>
      </c>
      <c r="R35" s="5">
        <v>0.694</v>
      </c>
      <c r="S35" s="5">
        <v>13.7</v>
      </c>
      <c r="T35" s="5">
        <v>24.0</v>
      </c>
      <c r="U35" s="5">
        <v>37.6</v>
      </c>
      <c r="V35" s="5">
        <v>12.9</v>
      </c>
      <c r="W35" s="5">
        <v>10.0</v>
      </c>
      <c r="X35" s="5">
        <v>4.7</v>
      </c>
      <c r="Y35" s="5">
        <v>73.0</v>
      </c>
      <c r="Z35" s="5">
        <v>49.9</v>
      </c>
      <c r="AA35" s="5">
        <v>29.5</v>
      </c>
      <c r="AB35" s="5">
        <v>20.4</v>
      </c>
      <c r="AC35" s="5">
        <v>0.67</v>
      </c>
      <c r="AD35" s="5">
        <v>10.4</v>
      </c>
      <c r="AE35" s="5">
        <v>2.9</v>
      </c>
      <c r="AF35" s="11">
        <v>4.0</v>
      </c>
      <c r="AG35" s="11">
        <v>3.0</v>
      </c>
      <c r="AH35" s="11">
        <v>88.2</v>
      </c>
      <c r="AI35" s="11">
        <v>22.2</v>
      </c>
      <c r="AJ35" s="11">
        <v>12.6</v>
      </c>
      <c r="AK35" s="11">
        <v>18.2</v>
      </c>
      <c r="AL35" s="11">
        <v>8.9</v>
      </c>
      <c r="AM35" s="11">
        <v>17.8</v>
      </c>
      <c r="AN35" s="11">
        <v>18.9</v>
      </c>
      <c r="AO35" s="11">
        <v>0.379</v>
      </c>
      <c r="AP35" s="11">
        <v>12.8</v>
      </c>
      <c r="AQ35" s="11">
        <v>0.434</v>
      </c>
      <c r="AR35" s="11">
        <v>6.1</v>
      </c>
      <c r="AS35" s="11">
        <v>0.3</v>
      </c>
      <c r="AT35" s="11">
        <v>13.0</v>
      </c>
      <c r="AU35" s="11">
        <v>19.4</v>
      </c>
      <c r="AV35" s="11">
        <v>23.4</v>
      </c>
      <c r="AW35" s="11">
        <v>33.8</v>
      </c>
      <c r="AX35" s="11">
        <v>11.4</v>
      </c>
      <c r="AY35" s="11">
        <v>5.1</v>
      </c>
      <c r="AZ35" s="11">
        <v>15.9</v>
      </c>
      <c r="BA35" s="11">
        <v>16.0</v>
      </c>
      <c r="BB35" s="11">
        <v>57.0</v>
      </c>
    </row>
    <row r="36">
      <c r="A36" s="2" t="s">
        <v>232</v>
      </c>
      <c r="B36" s="5">
        <v>0.0</v>
      </c>
      <c r="C36" s="5">
        <v>21.0</v>
      </c>
      <c r="D36" s="5">
        <v>6.0</v>
      </c>
      <c r="E36" s="5">
        <v>-1.47</v>
      </c>
      <c r="F36" s="5">
        <v>-5.57</v>
      </c>
      <c r="G36" s="5">
        <v>109.4</v>
      </c>
      <c r="H36" s="5">
        <v>0.0</v>
      </c>
      <c r="I36" s="5">
        <v>0.0</v>
      </c>
      <c r="J36" s="5">
        <v>27.0</v>
      </c>
      <c r="K36" s="5">
        <v>59.2</v>
      </c>
      <c r="L36" s="5">
        <v>0.456</v>
      </c>
      <c r="M36" s="5">
        <v>21.1</v>
      </c>
      <c r="N36" s="5">
        <v>42.2</v>
      </c>
      <c r="O36" s="5">
        <v>0.501</v>
      </c>
      <c r="P36" s="5">
        <v>5.8</v>
      </c>
      <c r="Q36" s="5">
        <v>0.343</v>
      </c>
      <c r="R36" s="5">
        <v>0.681</v>
      </c>
      <c r="S36" s="5">
        <v>13.7</v>
      </c>
      <c r="T36" s="5">
        <v>25.3</v>
      </c>
      <c r="U36" s="5">
        <v>39.0</v>
      </c>
      <c r="V36" s="5">
        <v>12.9</v>
      </c>
      <c r="W36" s="5">
        <v>7.1</v>
      </c>
      <c r="X36" s="5">
        <v>2.6</v>
      </c>
      <c r="Y36" s="5">
        <v>75.6</v>
      </c>
      <c r="Z36" s="5">
        <v>54.4</v>
      </c>
      <c r="AA36" s="5">
        <v>32.7</v>
      </c>
      <c r="AB36" s="5">
        <v>21.7</v>
      </c>
      <c r="AC36" s="5">
        <v>0.69</v>
      </c>
      <c r="AD36" s="5">
        <v>8.1</v>
      </c>
      <c r="AE36" s="5">
        <v>2.9</v>
      </c>
      <c r="AF36" s="11">
        <v>13.0</v>
      </c>
      <c r="AG36" s="11">
        <v>10.0</v>
      </c>
      <c r="AH36" s="11">
        <v>98.3</v>
      </c>
      <c r="AI36" s="11">
        <v>17.0</v>
      </c>
      <c r="AJ36" s="11">
        <v>15.8</v>
      </c>
      <c r="AK36" s="11">
        <v>23.2</v>
      </c>
      <c r="AL36" s="11">
        <v>12.5</v>
      </c>
      <c r="AM36" s="11">
        <v>18.3</v>
      </c>
      <c r="AN36" s="11">
        <v>23.7</v>
      </c>
      <c r="AO36" s="11">
        <v>0.436</v>
      </c>
      <c r="AP36" s="11">
        <v>16.3</v>
      </c>
      <c r="AQ36" s="11">
        <v>0.498</v>
      </c>
      <c r="AR36" s="11">
        <v>7.4</v>
      </c>
      <c r="AS36" s="11">
        <v>0.343</v>
      </c>
      <c r="AT36" s="11">
        <v>13.1</v>
      </c>
      <c r="AU36" s="11">
        <v>19.0</v>
      </c>
      <c r="AV36" s="11">
        <v>21.7</v>
      </c>
      <c r="AW36" s="11">
        <v>29.8</v>
      </c>
      <c r="AX36" s="11">
        <v>11.8</v>
      </c>
      <c r="AY36" s="11">
        <v>6.2</v>
      </c>
      <c r="AZ36" s="11">
        <v>13.8</v>
      </c>
      <c r="BA36" s="11">
        <v>19.6</v>
      </c>
      <c r="BB36" s="11">
        <v>67.9</v>
      </c>
    </row>
    <row r="37">
      <c r="A37" s="2" t="s">
        <v>233</v>
      </c>
      <c r="B37" s="5">
        <v>1.0</v>
      </c>
      <c r="C37" s="5">
        <v>23.0</v>
      </c>
      <c r="D37" s="5">
        <v>12.0</v>
      </c>
      <c r="E37" s="5">
        <v>15.12</v>
      </c>
      <c r="F37" s="5">
        <v>7.64</v>
      </c>
      <c r="G37" s="5">
        <v>110.8</v>
      </c>
      <c r="H37" s="5">
        <v>1.0</v>
      </c>
      <c r="I37" s="5">
        <v>0.0</v>
      </c>
      <c r="J37" s="5">
        <v>26.8</v>
      </c>
      <c r="K37" s="5">
        <v>59.3</v>
      </c>
      <c r="L37" s="5">
        <v>0.452</v>
      </c>
      <c r="M37" s="5">
        <v>17.4</v>
      </c>
      <c r="N37" s="5">
        <v>32.9</v>
      </c>
      <c r="O37" s="5">
        <v>0.527</v>
      </c>
      <c r="P37" s="5">
        <v>9.5</v>
      </c>
      <c r="Q37" s="5">
        <v>0.358</v>
      </c>
      <c r="R37" s="5">
        <v>0.754</v>
      </c>
      <c r="S37" s="5">
        <v>9.7</v>
      </c>
      <c r="T37" s="5">
        <v>28.3</v>
      </c>
      <c r="U37" s="5">
        <v>37.9</v>
      </c>
      <c r="V37" s="5">
        <v>15.3</v>
      </c>
      <c r="W37" s="5">
        <v>6.3</v>
      </c>
      <c r="X37" s="5">
        <v>2.6</v>
      </c>
      <c r="Y37" s="5">
        <v>77.6</v>
      </c>
      <c r="Z37" s="5">
        <v>62.6</v>
      </c>
      <c r="AA37" s="5">
        <v>36.5</v>
      </c>
      <c r="AB37" s="5">
        <v>26.1</v>
      </c>
      <c r="AC37" s="5">
        <v>0.699</v>
      </c>
      <c r="AD37" s="5">
        <v>12.1</v>
      </c>
      <c r="AE37" s="5">
        <v>3.6</v>
      </c>
      <c r="AF37" s="11">
        <v>10.0</v>
      </c>
      <c r="AG37" s="11">
        <v>8.0</v>
      </c>
      <c r="AH37" s="11">
        <v>100.1</v>
      </c>
      <c r="AI37" s="11">
        <v>26.4</v>
      </c>
      <c r="AJ37" s="11">
        <v>14.5</v>
      </c>
      <c r="AK37" s="11">
        <v>19.2</v>
      </c>
      <c r="AL37" s="11">
        <v>11.1</v>
      </c>
      <c r="AM37" s="11">
        <v>15.8</v>
      </c>
      <c r="AN37" s="11">
        <v>24.8</v>
      </c>
      <c r="AO37" s="11">
        <v>0.397</v>
      </c>
      <c r="AP37" s="11">
        <v>16.5</v>
      </c>
      <c r="AQ37" s="11">
        <v>0.452</v>
      </c>
      <c r="AR37" s="11">
        <v>8.3</v>
      </c>
      <c r="AS37" s="11">
        <v>0.319</v>
      </c>
      <c r="AT37" s="11">
        <v>12.1</v>
      </c>
      <c r="AU37" s="11">
        <v>17.3</v>
      </c>
      <c r="AV37" s="11">
        <v>25.1</v>
      </c>
      <c r="AW37" s="11">
        <v>37.2</v>
      </c>
      <c r="AX37" s="11">
        <v>13.1</v>
      </c>
      <c r="AY37" s="11">
        <v>6.2</v>
      </c>
      <c r="AZ37" s="11">
        <v>11.5</v>
      </c>
      <c r="BA37" s="11">
        <v>16.1</v>
      </c>
      <c r="BB37" s="11">
        <v>70.1</v>
      </c>
    </row>
    <row r="38">
      <c r="A38" s="2" t="s">
        <v>234</v>
      </c>
      <c r="B38" s="5">
        <v>1.0</v>
      </c>
      <c r="C38" s="5">
        <v>20.0</v>
      </c>
      <c r="D38" s="5">
        <v>9.0</v>
      </c>
      <c r="E38" s="5">
        <v>13.06</v>
      </c>
      <c r="F38" s="5">
        <v>9.09</v>
      </c>
      <c r="G38" s="5">
        <v>110.5</v>
      </c>
      <c r="H38" s="5">
        <v>2.0</v>
      </c>
      <c r="I38" s="5">
        <v>0.0</v>
      </c>
      <c r="J38" s="5">
        <v>25.4</v>
      </c>
      <c r="K38" s="5">
        <v>63.5</v>
      </c>
      <c r="L38" s="5">
        <v>0.399</v>
      </c>
      <c r="M38" s="5">
        <v>18.5</v>
      </c>
      <c r="N38" s="5">
        <v>39.3</v>
      </c>
      <c r="O38" s="5">
        <v>0.47</v>
      </c>
      <c r="P38" s="5">
        <v>6.9</v>
      </c>
      <c r="Q38" s="5">
        <v>0.284</v>
      </c>
      <c r="R38" s="5">
        <v>0.709</v>
      </c>
      <c r="S38" s="5">
        <v>17.3</v>
      </c>
      <c r="T38" s="5">
        <v>25.4</v>
      </c>
      <c r="U38" s="5">
        <v>42.7</v>
      </c>
      <c r="V38" s="5">
        <v>11.3</v>
      </c>
      <c r="W38" s="5">
        <v>7.1</v>
      </c>
      <c r="X38" s="5">
        <v>2.9</v>
      </c>
      <c r="Y38" s="5">
        <v>74.8</v>
      </c>
      <c r="Z38" s="5">
        <v>57.9</v>
      </c>
      <c r="AA38" s="5">
        <v>31.9</v>
      </c>
      <c r="AB38" s="5">
        <v>26.0</v>
      </c>
      <c r="AC38" s="5">
        <v>0.707</v>
      </c>
      <c r="AD38" s="5">
        <v>9.9</v>
      </c>
      <c r="AE38" s="5">
        <v>5.3</v>
      </c>
      <c r="AF38" s="11">
        <v>14.0</v>
      </c>
      <c r="AG38" s="11">
        <v>9.0</v>
      </c>
      <c r="AH38" s="11">
        <v>104.6</v>
      </c>
      <c r="AI38" s="11">
        <v>24.2</v>
      </c>
      <c r="AJ38" s="11">
        <v>17.2</v>
      </c>
      <c r="AK38" s="11">
        <v>24.3</v>
      </c>
      <c r="AL38" s="11">
        <v>9.6</v>
      </c>
      <c r="AM38" s="11">
        <v>16.6</v>
      </c>
      <c r="AN38" s="11">
        <v>24.6</v>
      </c>
      <c r="AO38" s="11">
        <v>0.425</v>
      </c>
      <c r="AP38" s="11">
        <v>15.8</v>
      </c>
      <c r="AQ38" s="11">
        <v>0.494</v>
      </c>
      <c r="AR38" s="11">
        <v>8.8</v>
      </c>
      <c r="AS38" s="11">
        <v>0.339</v>
      </c>
      <c r="AT38" s="11">
        <v>12.8</v>
      </c>
      <c r="AU38" s="11">
        <v>18.1</v>
      </c>
      <c r="AV38" s="11">
        <v>23.9</v>
      </c>
      <c r="AW38" s="11">
        <v>33.8</v>
      </c>
      <c r="AX38" s="11">
        <v>14.7</v>
      </c>
      <c r="AY38" s="11">
        <v>5.3</v>
      </c>
      <c r="AZ38" s="11">
        <v>11.4</v>
      </c>
      <c r="BA38" s="11">
        <v>19.6</v>
      </c>
      <c r="BB38" s="11">
        <v>70.8</v>
      </c>
    </row>
    <row r="39">
      <c r="A39" s="2" t="s">
        <v>235</v>
      </c>
      <c r="B39" s="5">
        <v>1.0</v>
      </c>
      <c r="C39" s="5">
        <v>22.0</v>
      </c>
      <c r="D39" s="5">
        <v>11.0</v>
      </c>
      <c r="E39" s="5">
        <v>16.89</v>
      </c>
      <c r="F39" s="5">
        <v>11.45</v>
      </c>
      <c r="G39" s="5">
        <v>112.5</v>
      </c>
      <c r="H39" s="5">
        <v>2.0</v>
      </c>
      <c r="I39" s="5">
        <v>0.0</v>
      </c>
      <c r="J39" s="5">
        <v>26.6</v>
      </c>
      <c r="K39" s="5">
        <v>57.4</v>
      </c>
      <c r="L39" s="5">
        <v>0.463</v>
      </c>
      <c r="M39" s="5">
        <v>19.5</v>
      </c>
      <c r="N39" s="5">
        <v>37.0</v>
      </c>
      <c r="O39" s="5">
        <v>0.526</v>
      </c>
      <c r="P39" s="5">
        <v>7.1</v>
      </c>
      <c r="Q39" s="5">
        <v>0.348</v>
      </c>
      <c r="R39" s="5">
        <v>0.755</v>
      </c>
      <c r="S39" s="5">
        <v>10.0</v>
      </c>
      <c r="T39" s="5">
        <v>24.0</v>
      </c>
      <c r="U39" s="5">
        <v>34.1</v>
      </c>
      <c r="V39" s="5">
        <v>12.6</v>
      </c>
      <c r="W39" s="5">
        <v>6.2</v>
      </c>
      <c r="X39" s="5">
        <v>1.6</v>
      </c>
      <c r="Y39" s="5">
        <v>74.7</v>
      </c>
      <c r="Z39" s="5">
        <v>54.4</v>
      </c>
      <c r="AA39" s="5">
        <v>35.7</v>
      </c>
      <c r="AB39" s="5">
        <v>18.7</v>
      </c>
      <c r="AC39" s="5">
        <v>0.718</v>
      </c>
      <c r="AD39" s="5">
        <v>7.5</v>
      </c>
      <c r="AE39" s="5">
        <v>4.0</v>
      </c>
      <c r="AF39" s="11">
        <v>13.0</v>
      </c>
      <c r="AG39" s="11">
        <v>9.0</v>
      </c>
      <c r="AH39" s="11">
        <v>104.3</v>
      </c>
      <c r="AI39" s="11">
        <v>20.4</v>
      </c>
      <c r="AJ39" s="11">
        <v>14.5</v>
      </c>
      <c r="AK39" s="11">
        <v>19.2</v>
      </c>
      <c r="AL39" s="11">
        <v>9.8</v>
      </c>
      <c r="AM39" s="11">
        <v>16.3</v>
      </c>
      <c r="AN39" s="11">
        <v>24.8</v>
      </c>
      <c r="AO39" s="11">
        <v>0.456</v>
      </c>
      <c r="AP39" s="11">
        <v>17.9</v>
      </c>
      <c r="AQ39" s="11">
        <v>0.5</v>
      </c>
      <c r="AR39" s="11">
        <v>6.9</v>
      </c>
      <c r="AS39" s="11">
        <v>0.372</v>
      </c>
      <c r="AT39" s="11">
        <v>12.7</v>
      </c>
      <c r="AU39" s="11">
        <v>17.7</v>
      </c>
      <c r="AV39" s="11">
        <v>23.0</v>
      </c>
      <c r="AW39" s="11">
        <v>30.6</v>
      </c>
      <c r="AX39" s="11">
        <v>11.7</v>
      </c>
      <c r="AY39" s="11">
        <v>4.9</v>
      </c>
      <c r="AZ39" s="11">
        <v>11.3</v>
      </c>
      <c r="BA39" s="11">
        <v>18.2</v>
      </c>
      <c r="BB39" s="11">
        <v>69.3</v>
      </c>
    </row>
    <row r="40">
      <c r="A40" s="2" t="s">
        <v>236</v>
      </c>
      <c r="B40" s="5">
        <v>0.0</v>
      </c>
      <c r="C40" s="5">
        <v>31.0</v>
      </c>
      <c r="D40" s="5">
        <v>15.0</v>
      </c>
      <c r="E40" s="5">
        <v>8.68</v>
      </c>
      <c r="F40" s="5">
        <v>-4.81</v>
      </c>
      <c r="G40" s="5">
        <v>116.2</v>
      </c>
      <c r="H40" s="5">
        <v>1.0</v>
      </c>
      <c r="I40" s="5">
        <v>0.0</v>
      </c>
      <c r="J40" s="5">
        <v>30.3</v>
      </c>
      <c r="K40" s="5">
        <v>63.2</v>
      </c>
      <c r="L40" s="5">
        <v>0.48</v>
      </c>
      <c r="M40" s="5">
        <v>21.6</v>
      </c>
      <c r="N40" s="5">
        <v>39.1</v>
      </c>
      <c r="O40" s="5">
        <v>0.551</v>
      </c>
      <c r="P40" s="5">
        <v>8.8</v>
      </c>
      <c r="Q40" s="5">
        <v>0.365</v>
      </c>
      <c r="R40" s="5">
        <v>0.708</v>
      </c>
      <c r="S40" s="5">
        <v>11.6</v>
      </c>
      <c r="T40" s="5">
        <v>27.3</v>
      </c>
      <c r="U40" s="5">
        <v>38.9</v>
      </c>
      <c r="V40" s="5">
        <v>16.4</v>
      </c>
      <c r="W40" s="5">
        <v>9.0</v>
      </c>
      <c r="X40" s="5">
        <v>3.0</v>
      </c>
      <c r="Y40" s="5">
        <v>84.4</v>
      </c>
      <c r="Z40" s="5">
        <v>58.8</v>
      </c>
      <c r="AA40" s="5">
        <v>38.1</v>
      </c>
      <c r="AB40" s="5">
        <v>20.7</v>
      </c>
      <c r="AC40" s="5">
        <v>0.731</v>
      </c>
      <c r="AD40" s="5">
        <v>9.9</v>
      </c>
      <c r="AE40" s="5">
        <v>3.4</v>
      </c>
      <c r="AF40" s="11">
        <v>3.0</v>
      </c>
      <c r="AG40" s="11">
        <v>3.0</v>
      </c>
      <c r="AH40" s="11">
        <v>95.3</v>
      </c>
      <c r="AI40" s="11">
        <v>24.0</v>
      </c>
      <c r="AJ40" s="11">
        <v>14.9</v>
      </c>
      <c r="AK40" s="11">
        <v>21.1</v>
      </c>
      <c r="AL40" s="11">
        <v>10.8</v>
      </c>
      <c r="AM40" s="11">
        <v>17.2</v>
      </c>
      <c r="AN40" s="11">
        <v>24.3</v>
      </c>
      <c r="AO40" s="11">
        <v>0.413</v>
      </c>
      <c r="AP40" s="11">
        <v>18.3</v>
      </c>
      <c r="AQ40" s="11">
        <v>0.481</v>
      </c>
      <c r="AR40" s="11">
        <v>6.0</v>
      </c>
      <c r="AS40" s="11">
        <v>0.288</v>
      </c>
      <c r="AT40" s="11">
        <v>14.6</v>
      </c>
      <c r="AU40" s="11">
        <v>20.0</v>
      </c>
      <c r="AV40" s="11">
        <v>23.8</v>
      </c>
      <c r="AW40" s="11">
        <v>33.8</v>
      </c>
      <c r="AX40" s="11">
        <v>10.3</v>
      </c>
      <c r="AY40" s="11">
        <v>5.8</v>
      </c>
      <c r="AZ40" s="11">
        <v>14.4</v>
      </c>
      <c r="BA40" s="11">
        <v>17.2</v>
      </c>
      <c r="BB40" s="11">
        <v>69.2</v>
      </c>
    </row>
    <row r="41">
      <c r="A41" s="2" t="s">
        <v>63</v>
      </c>
      <c r="B41" s="5">
        <v>1.0</v>
      </c>
      <c r="C41" s="5">
        <v>28.0</v>
      </c>
      <c r="D41" s="5">
        <v>15.0</v>
      </c>
      <c r="E41" s="5">
        <v>20.24</v>
      </c>
      <c r="F41" s="5">
        <v>7.84</v>
      </c>
      <c r="G41" s="5">
        <v>117.9</v>
      </c>
      <c r="H41" s="5">
        <v>8.0</v>
      </c>
      <c r="I41" s="5">
        <v>0.0</v>
      </c>
      <c r="J41" s="5">
        <v>28.5</v>
      </c>
      <c r="K41" s="5">
        <v>59.3</v>
      </c>
      <c r="L41" s="5">
        <v>0.482</v>
      </c>
      <c r="M41" s="5">
        <v>20.2</v>
      </c>
      <c r="N41" s="5">
        <v>37.1</v>
      </c>
      <c r="O41" s="5">
        <v>0.544</v>
      </c>
      <c r="P41" s="5">
        <v>8.3</v>
      </c>
      <c r="Q41" s="5">
        <v>0.377</v>
      </c>
      <c r="R41" s="5">
        <v>0.722</v>
      </c>
      <c r="S41" s="5">
        <v>10.5</v>
      </c>
      <c r="T41" s="5">
        <v>26.0</v>
      </c>
      <c r="U41" s="5">
        <v>36.5</v>
      </c>
      <c r="V41" s="5">
        <v>15.4</v>
      </c>
      <c r="W41" s="5">
        <v>6.4</v>
      </c>
      <c r="X41" s="5">
        <v>3.7</v>
      </c>
      <c r="Y41" s="5">
        <v>79.8</v>
      </c>
      <c r="Z41" s="5">
        <v>57.6</v>
      </c>
      <c r="AA41" s="5">
        <v>37.2</v>
      </c>
      <c r="AB41" s="5">
        <v>20.4</v>
      </c>
      <c r="AC41" s="5">
        <v>0.69</v>
      </c>
      <c r="AD41" s="5">
        <v>9.1</v>
      </c>
      <c r="AE41" s="5">
        <v>4.4</v>
      </c>
      <c r="AF41" s="11">
        <v>4.0</v>
      </c>
      <c r="AG41" s="11">
        <v>5.0</v>
      </c>
      <c r="AH41" s="11">
        <v>99.5</v>
      </c>
      <c r="AI41" s="11">
        <v>22.1</v>
      </c>
      <c r="AJ41" s="11">
        <v>14.4</v>
      </c>
      <c r="AK41" s="11">
        <v>20.0</v>
      </c>
      <c r="AL41" s="11">
        <v>9.7</v>
      </c>
      <c r="AM41" s="11">
        <v>15.8</v>
      </c>
      <c r="AN41" s="11">
        <v>24.9</v>
      </c>
      <c r="AO41" s="11">
        <v>0.432</v>
      </c>
      <c r="AP41" s="11">
        <v>18.3</v>
      </c>
      <c r="AQ41" s="11">
        <v>0.491</v>
      </c>
      <c r="AR41" s="11">
        <v>6.7</v>
      </c>
      <c r="AS41" s="11">
        <v>0.326</v>
      </c>
      <c r="AT41" s="11">
        <v>11.0</v>
      </c>
      <c r="AU41" s="11">
        <v>15.9</v>
      </c>
      <c r="AV41" s="11">
        <v>22.5</v>
      </c>
      <c r="AW41" s="11">
        <v>31.5</v>
      </c>
      <c r="AX41" s="11">
        <v>12.7</v>
      </c>
      <c r="AY41" s="11">
        <v>5.3</v>
      </c>
      <c r="AZ41" s="11">
        <v>11.4</v>
      </c>
      <c r="BA41" s="11">
        <v>16.1</v>
      </c>
      <c r="BB41" s="11">
        <v>67.4</v>
      </c>
    </row>
    <row r="42">
      <c r="A42" s="2" t="s">
        <v>101</v>
      </c>
      <c r="B42" s="5">
        <v>0.0</v>
      </c>
      <c r="C42" s="5">
        <v>28.0</v>
      </c>
      <c r="D42" s="5">
        <v>15.0</v>
      </c>
      <c r="E42" s="5">
        <v>2.92</v>
      </c>
      <c r="F42" s="5">
        <v>-3.89</v>
      </c>
      <c r="G42" s="5">
        <v>109.9</v>
      </c>
      <c r="H42" s="5">
        <v>0.0</v>
      </c>
      <c r="I42" s="5">
        <v>0.0</v>
      </c>
      <c r="J42" s="5">
        <v>25.9</v>
      </c>
      <c r="K42" s="5">
        <v>56.7</v>
      </c>
      <c r="L42" s="5">
        <v>0.456</v>
      </c>
      <c r="M42" s="5">
        <v>17.2</v>
      </c>
      <c r="N42" s="5">
        <v>31.5</v>
      </c>
      <c r="O42" s="5">
        <v>0.547</v>
      </c>
      <c r="P42" s="5">
        <v>8.7</v>
      </c>
      <c r="Q42" s="5">
        <v>0.344</v>
      </c>
      <c r="R42" s="5">
        <v>0.72</v>
      </c>
      <c r="S42" s="5">
        <v>7.7</v>
      </c>
      <c r="T42" s="5">
        <v>27.2</v>
      </c>
      <c r="U42" s="5">
        <v>34.9</v>
      </c>
      <c r="V42" s="5">
        <v>13.7</v>
      </c>
      <c r="W42" s="5">
        <v>5.8</v>
      </c>
      <c r="X42" s="5">
        <v>3.9</v>
      </c>
      <c r="Y42" s="5">
        <v>72.3</v>
      </c>
      <c r="Z42" s="5">
        <v>57.0</v>
      </c>
      <c r="AA42" s="5">
        <v>36.6</v>
      </c>
      <c r="AB42" s="5">
        <v>20.4</v>
      </c>
      <c r="AC42" s="5">
        <v>0.715</v>
      </c>
      <c r="AD42" s="5">
        <v>8.2</v>
      </c>
      <c r="AE42" s="5">
        <v>3.2</v>
      </c>
      <c r="AF42" s="11">
        <v>6.0</v>
      </c>
      <c r="AG42" s="11">
        <v>1.0</v>
      </c>
      <c r="AH42" s="11">
        <v>95.7</v>
      </c>
      <c r="AI42" s="11">
        <v>25.2</v>
      </c>
      <c r="AJ42" s="11">
        <v>11.9</v>
      </c>
      <c r="AK42" s="11">
        <v>16.5</v>
      </c>
      <c r="AL42" s="11">
        <v>9.1</v>
      </c>
      <c r="AM42" s="11">
        <v>13.8</v>
      </c>
      <c r="AN42" s="11">
        <v>23.1</v>
      </c>
      <c r="AO42" s="11">
        <v>0.406</v>
      </c>
      <c r="AP42" s="11">
        <v>16.7</v>
      </c>
      <c r="AQ42" s="11">
        <v>0.457</v>
      </c>
      <c r="AR42" s="11">
        <v>6.4</v>
      </c>
      <c r="AS42" s="11">
        <v>0.314</v>
      </c>
      <c r="AT42" s="11">
        <v>10.4</v>
      </c>
      <c r="AU42" s="11">
        <v>14.5</v>
      </c>
      <c r="AV42" s="11">
        <v>25.4</v>
      </c>
      <c r="AW42" s="11">
        <v>33.7</v>
      </c>
      <c r="AX42" s="11">
        <v>9.8</v>
      </c>
      <c r="AY42" s="11">
        <v>5.0</v>
      </c>
      <c r="AZ42" s="11">
        <v>10.1</v>
      </c>
      <c r="BA42" s="11">
        <v>15.2</v>
      </c>
      <c r="BB42" s="11">
        <v>63.0</v>
      </c>
    </row>
    <row r="43">
      <c r="A43" s="2" t="s">
        <v>237</v>
      </c>
      <c r="B43" s="5">
        <v>1.0</v>
      </c>
      <c r="C43" s="5">
        <v>23.0</v>
      </c>
      <c r="D43" s="5">
        <v>11.0</v>
      </c>
      <c r="E43" s="5">
        <v>15.98</v>
      </c>
      <c r="F43" s="5">
        <v>9.74</v>
      </c>
      <c r="G43" s="5">
        <v>112.0</v>
      </c>
      <c r="H43" s="5">
        <v>1.0</v>
      </c>
      <c r="I43" s="5">
        <v>0.0</v>
      </c>
      <c r="J43" s="5">
        <v>25.8</v>
      </c>
      <c r="K43" s="5">
        <v>57.0</v>
      </c>
      <c r="L43" s="5">
        <v>0.453</v>
      </c>
      <c r="M43" s="5">
        <v>17.3</v>
      </c>
      <c r="N43" s="5">
        <v>33.6</v>
      </c>
      <c r="O43" s="5">
        <v>0.515</v>
      </c>
      <c r="P43" s="5">
        <v>8.5</v>
      </c>
      <c r="Q43" s="5">
        <v>0.365</v>
      </c>
      <c r="R43" s="5">
        <v>0.778</v>
      </c>
      <c r="S43" s="5">
        <v>9.9</v>
      </c>
      <c r="T43" s="5">
        <v>25.1</v>
      </c>
      <c r="U43" s="5">
        <v>35.0</v>
      </c>
      <c r="V43" s="5">
        <v>14.7</v>
      </c>
      <c r="W43" s="5">
        <v>6.1</v>
      </c>
      <c r="X43" s="5">
        <v>2.5</v>
      </c>
      <c r="Y43" s="5">
        <v>75.6</v>
      </c>
      <c r="Z43" s="5">
        <v>59.3</v>
      </c>
      <c r="AA43" s="5">
        <v>36.2</v>
      </c>
      <c r="AB43" s="5">
        <v>23.1</v>
      </c>
      <c r="AC43" s="5">
        <v>0.71</v>
      </c>
      <c r="AD43" s="5">
        <v>10.9</v>
      </c>
      <c r="AE43" s="5">
        <v>3.4</v>
      </c>
      <c r="AF43" s="11">
        <v>10.0</v>
      </c>
      <c r="AG43" s="11">
        <v>7.0</v>
      </c>
      <c r="AH43" s="11">
        <v>102.8</v>
      </c>
      <c r="AI43" s="11">
        <v>23.4</v>
      </c>
      <c r="AJ43" s="11">
        <v>15.3</v>
      </c>
      <c r="AK43" s="11">
        <v>19.7</v>
      </c>
      <c r="AL43" s="11">
        <v>11.2</v>
      </c>
      <c r="AM43" s="11">
        <v>14.8</v>
      </c>
      <c r="AN43" s="11">
        <v>25.4</v>
      </c>
      <c r="AO43" s="11">
        <v>0.428</v>
      </c>
      <c r="AP43" s="11">
        <v>17.9</v>
      </c>
      <c r="AQ43" s="11">
        <v>0.496</v>
      </c>
      <c r="AR43" s="11">
        <v>7.4</v>
      </c>
      <c r="AS43" s="11">
        <v>0.321</v>
      </c>
      <c r="AT43" s="11">
        <v>11.2</v>
      </c>
      <c r="AU43" s="11">
        <v>15.8</v>
      </c>
      <c r="AV43" s="11">
        <v>22.8</v>
      </c>
      <c r="AW43" s="11">
        <v>33.8</v>
      </c>
      <c r="AX43" s="11">
        <v>11.9</v>
      </c>
      <c r="AY43" s="11">
        <v>5.9</v>
      </c>
      <c r="AZ43" s="11">
        <v>11.5</v>
      </c>
      <c r="BA43" s="11">
        <v>17.2</v>
      </c>
      <c r="BB43" s="11">
        <v>69.3</v>
      </c>
    </row>
    <row r="44">
      <c r="A44" s="2" t="s">
        <v>90</v>
      </c>
      <c r="B44" s="5">
        <v>1.0</v>
      </c>
      <c r="C44" s="5">
        <v>22.0</v>
      </c>
      <c r="D44" s="5">
        <v>9.0</v>
      </c>
      <c r="E44" s="5">
        <v>11.57</v>
      </c>
      <c r="F44" s="5">
        <v>7.91</v>
      </c>
      <c r="G44" s="5">
        <v>109.8</v>
      </c>
      <c r="H44" s="5">
        <v>3.0</v>
      </c>
      <c r="I44" s="5">
        <v>0.0</v>
      </c>
      <c r="J44" s="5">
        <v>27.4</v>
      </c>
      <c r="K44" s="5">
        <v>60.9</v>
      </c>
      <c r="L44" s="5">
        <v>0.45</v>
      </c>
      <c r="M44" s="5">
        <v>20.3</v>
      </c>
      <c r="N44" s="5">
        <v>40.6</v>
      </c>
      <c r="O44" s="5">
        <v>0.501</v>
      </c>
      <c r="P44" s="5">
        <v>7.1</v>
      </c>
      <c r="Q44" s="5">
        <v>0.347</v>
      </c>
      <c r="R44" s="5">
        <v>0.734</v>
      </c>
      <c r="S44" s="5">
        <v>10.4</v>
      </c>
      <c r="T44" s="5">
        <v>24.6</v>
      </c>
      <c r="U44" s="5">
        <v>35.0</v>
      </c>
      <c r="V44" s="5">
        <v>12.8</v>
      </c>
      <c r="W44" s="5">
        <v>7.4</v>
      </c>
      <c r="X44" s="5">
        <v>3.5</v>
      </c>
      <c r="Y44" s="5">
        <v>76.4</v>
      </c>
      <c r="Z44" s="5">
        <v>58.4</v>
      </c>
      <c r="AA44" s="5">
        <v>37.8</v>
      </c>
      <c r="AB44" s="5">
        <v>20.7</v>
      </c>
      <c r="AC44" s="5">
        <v>0.732</v>
      </c>
      <c r="AD44" s="5">
        <v>10.2</v>
      </c>
      <c r="AE44" s="5">
        <v>3.1</v>
      </c>
      <c r="AF44" s="11">
        <v>14.0</v>
      </c>
      <c r="AG44" s="11">
        <v>11.0</v>
      </c>
      <c r="AH44" s="11">
        <v>104.5</v>
      </c>
      <c r="AI44" s="11">
        <v>20.4</v>
      </c>
      <c r="AJ44" s="11">
        <v>14.5</v>
      </c>
      <c r="AK44" s="11">
        <v>19.8</v>
      </c>
      <c r="AL44" s="11">
        <v>9.6</v>
      </c>
      <c r="AM44" s="11">
        <v>16.4</v>
      </c>
      <c r="AN44" s="11">
        <v>25.9</v>
      </c>
      <c r="AO44" s="11">
        <v>0.443</v>
      </c>
      <c r="AP44" s="11">
        <v>18.7</v>
      </c>
      <c r="AQ44" s="11">
        <v>0.496</v>
      </c>
      <c r="AR44" s="11">
        <v>7.2</v>
      </c>
      <c r="AS44" s="11">
        <v>0.348</v>
      </c>
      <c r="AT44" s="11">
        <v>13.7</v>
      </c>
      <c r="AU44" s="11">
        <v>18.7</v>
      </c>
      <c r="AV44" s="11">
        <v>25.9</v>
      </c>
      <c r="AW44" s="11">
        <v>36.1</v>
      </c>
      <c r="AX44" s="11">
        <v>13.0</v>
      </c>
      <c r="AY44" s="11">
        <v>5.2</v>
      </c>
      <c r="AZ44" s="11">
        <v>12.5</v>
      </c>
      <c r="BA44" s="11">
        <v>16.2</v>
      </c>
      <c r="BB44" s="11">
        <v>72.7</v>
      </c>
    </row>
    <row r="45">
      <c r="A45" s="2" t="s">
        <v>65</v>
      </c>
      <c r="B45" s="5">
        <v>1.0</v>
      </c>
      <c r="C45" s="5">
        <v>23.0</v>
      </c>
      <c r="D45" s="5">
        <v>13.0</v>
      </c>
      <c r="E45" s="5">
        <v>17.63</v>
      </c>
      <c r="F45" s="5">
        <v>7.88</v>
      </c>
      <c r="G45" s="5">
        <v>119.4</v>
      </c>
      <c r="H45" s="5">
        <v>6.0</v>
      </c>
      <c r="I45" s="5">
        <v>0.0</v>
      </c>
      <c r="J45" s="5">
        <v>32.2</v>
      </c>
      <c r="K45" s="5">
        <v>64.7</v>
      </c>
      <c r="L45" s="5">
        <v>0.497</v>
      </c>
      <c r="M45" s="5">
        <v>22.2</v>
      </c>
      <c r="N45" s="5">
        <v>40.6</v>
      </c>
      <c r="O45" s="5">
        <v>0.547</v>
      </c>
      <c r="P45" s="5">
        <v>9.9</v>
      </c>
      <c r="Q45" s="5">
        <v>0.412</v>
      </c>
      <c r="R45" s="5">
        <v>0.773</v>
      </c>
      <c r="S45" s="5">
        <v>10.0</v>
      </c>
      <c r="T45" s="5">
        <v>27.5</v>
      </c>
      <c r="U45" s="5">
        <v>37.6</v>
      </c>
      <c r="V45" s="5">
        <v>17.6</v>
      </c>
      <c r="W45" s="5">
        <v>7.7</v>
      </c>
      <c r="X45" s="5">
        <v>6.3</v>
      </c>
      <c r="Y45" s="5">
        <v>89.4</v>
      </c>
      <c r="Z45" s="5">
        <v>64.8</v>
      </c>
      <c r="AA45" s="5">
        <v>39.0</v>
      </c>
      <c r="AB45" s="5">
        <v>25.9</v>
      </c>
      <c r="AC45" s="5">
        <v>0.72</v>
      </c>
      <c r="AD45" s="5">
        <v>12.0</v>
      </c>
      <c r="AE45" s="5">
        <v>3.6</v>
      </c>
      <c r="AF45" s="11">
        <v>9.0</v>
      </c>
      <c r="AG45" s="11">
        <v>5.0</v>
      </c>
      <c r="AH45" s="11">
        <v>106.4</v>
      </c>
      <c r="AI45" s="11">
        <v>24.1</v>
      </c>
      <c r="AJ45" s="11">
        <v>15.2</v>
      </c>
      <c r="AK45" s="11">
        <v>19.7</v>
      </c>
      <c r="AL45" s="11">
        <v>10.7</v>
      </c>
      <c r="AM45" s="11">
        <v>17.5</v>
      </c>
      <c r="AN45" s="11">
        <v>27.8</v>
      </c>
      <c r="AO45" s="11">
        <v>0.429</v>
      </c>
      <c r="AP45" s="11">
        <v>19.4</v>
      </c>
      <c r="AQ45" s="11">
        <v>0.498</v>
      </c>
      <c r="AR45" s="11">
        <v>8.4</v>
      </c>
      <c r="AS45" s="11">
        <v>0.326</v>
      </c>
      <c r="AT45" s="11">
        <v>15.6</v>
      </c>
      <c r="AU45" s="11">
        <v>21.6</v>
      </c>
      <c r="AV45" s="11">
        <v>24.7</v>
      </c>
      <c r="AW45" s="11">
        <v>36.7</v>
      </c>
      <c r="AX45" s="11">
        <v>14.5</v>
      </c>
      <c r="AY45" s="11">
        <v>6.4</v>
      </c>
      <c r="AZ45" s="11">
        <v>12.0</v>
      </c>
      <c r="BA45" s="11">
        <v>17.0</v>
      </c>
      <c r="BB45" s="11">
        <v>79.7</v>
      </c>
    </row>
    <row r="46">
      <c r="A46" s="2" t="s">
        <v>238</v>
      </c>
      <c r="B46" s="5">
        <v>0.0</v>
      </c>
      <c r="C46" s="5">
        <v>23.0</v>
      </c>
      <c r="D46" s="5">
        <v>15.0</v>
      </c>
      <c r="E46" s="5">
        <v>1.6</v>
      </c>
      <c r="F46" s="5">
        <v>-1.9</v>
      </c>
      <c r="G46" s="5">
        <v>110.4</v>
      </c>
      <c r="H46" s="5">
        <v>1.0</v>
      </c>
      <c r="I46" s="5">
        <v>0.0</v>
      </c>
      <c r="J46" s="5">
        <v>26.9</v>
      </c>
      <c r="K46" s="5">
        <v>59.9</v>
      </c>
      <c r="L46" s="5">
        <v>0.45</v>
      </c>
      <c r="M46" s="5">
        <v>18.4</v>
      </c>
      <c r="N46" s="5">
        <v>35.5</v>
      </c>
      <c r="O46" s="5">
        <v>0.517</v>
      </c>
      <c r="P46" s="5">
        <v>8.6</v>
      </c>
      <c r="Q46" s="5">
        <v>0.351</v>
      </c>
      <c r="R46" s="5">
        <v>0.758</v>
      </c>
      <c r="S46" s="5">
        <v>10.5</v>
      </c>
      <c r="T46" s="5">
        <v>25.3</v>
      </c>
      <c r="U46" s="5">
        <v>35.8</v>
      </c>
      <c r="V46" s="5">
        <v>14.5</v>
      </c>
      <c r="W46" s="5">
        <v>6.7</v>
      </c>
      <c r="X46" s="5">
        <v>2.8</v>
      </c>
      <c r="Y46" s="5">
        <v>76.4</v>
      </c>
      <c r="Z46" s="5">
        <v>60.3</v>
      </c>
      <c r="AA46" s="5">
        <v>35.7</v>
      </c>
      <c r="AB46" s="5">
        <v>24.6</v>
      </c>
      <c r="AC46" s="5">
        <v>0.735</v>
      </c>
      <c r="AD46" s="5">
        <v>10.2</v>
      </c>
      <c r="AE46" s="5">
        <v>2.9</v>
      </c>
      <c r="AF46" s="11">
        <v>11.0</v>
      </c>
      <c r="AG46" s="11">
        <v>5.0</v>
      </c>
      <c r="AH46" s="11">
        <v>105.4</v>
      </c>
      <c r="AI46" s="11">
        <v>24.4</v>
      </c>
      <c r="AJ46" s="11">
        <v>14.0</v>
      </c>
      <c r="AK46" s="11">
        <v>18.5</v>
      </c>
      <c r="AL46" s="11">
        <v>11.2</v>
      </c>
      <c r="AM46" s="11">
        <v>15.1</v>
      </c>
      <c r="AN46" s="11">
        <v>26.4</v>
      </c>
      <c r="AO46" s="11">
        <v>0.437</v>
      </c>
      <c r="AP46" s="11">
        <v>18.0</v>
      </c>
      <c r="AQ46" s="11">
        <v>0.505</v>
      </c>
      <c r="AR46" s="11">
        <v>8.3</v>
      </c>
      <c r="AS46" s="11">
        <v>0.339</v>
      </c>
      <c r="AT46" s="11">
        <v>11.9</v>
      </c>
      <c r="AU46" s="11">
        <v>16.2</v>
      </c>
      <c r="AV46" s="11">
        <v>24.0</v>
      </c>
      <c r="AW46" s="11">
        <v>34.2</v>
      </c>
      <c r="AX46" s="11">
        <v>16.4</v>
      </c>
      <c r="AY46" s="11">
        <v>6.1</v>
      </c>
      <c r="AZ46" s="11">
        <v>11.3</v>
      </c>
      <c r="BA46" s="11">
        <v>16.4</v>
      </c>
      <c r="BB46" s="11">
        <v>72.9</v>
      </c>
    </row>
    <row r="47">
      <c r="A47" s="2" t="s">
        <v>239</v>
      </c>
      <c r="B47" s="5">
        <v>1.0</v>
      </c>
      <c r="C47" s="5">
        <v>24.0</v>
      </c>
      <c r="D47" s="5">
        <v>11.0</v>
      </c>
      <c r="E47" s="5">
        <v>15.82</v>
      </c>
      <c r="F47" s="5">
        <v>8.46</v>
      </c>
      <c r="G47" s="5">
        <v>115.5</v>
      </c>
      <c r="H47" s="5">
        <v>1.0</v>
      </c>
      <c r="I47" s="5">
        <v>0.0</v>
      </c>
      <c r="J47" s="5">
        <v>29.9</v>
      </c>
      <c r="K47" s="5">
        <v>65.2</v>
      </c>
      <c r="L47" s="5">
        <v>0.459</v>
      </c>
      <c r="M47" s="5">
        <v>22.1</v>
      </c>
      <c r="N47" s="5">
        <v>42.4</v>
      </c>
      <c r="O47" s="5">
        <v>0.52</v>
      </c>
      <c r="P47" s="5">
        <v>7.9</v>
      </c>
      <c r="Q47" s="5">
        <v>0.346</v>
      </c>
      <c r="R47" s="5">
        <v>0.711</v>
      </c>
      <c r="S47" s="5">
        <v>14.8</v>
      </c>
      <c r="T47" s="5">
        <v>28.0</v>
      </c>
      <c r="U47" s="5">
        <v>42.8</v>
      </c>
      <c r="V47" s="5">
        <v>15.1</v>
      </c>
      <c r="W47" s="5">
        <v>6.6</v>
      </c>
      <c r="X47" s="5">
        <v>5.2</v>
      </c>
      <c r="Y47" s="5">
        <v>85.7</v>
      </c>
      <c r="Z47" s="5">
        <v>64.6</v>
      </c>
      <c r="AA47" s="5">
        <v>43.4</v>
      </c>
      <c r="AB47" s="5">
        <v>21.1</v>
      </c>
      <c r="AC47" s="5">
        <v>0.703</v>
      </c>
      <c r="AD47" s="5">
        <v>11.5</v>
      </c>
      <c r="AE47" s="5">
        <v>3.9</v>
      </c>
      <c r="AF47" s="11">
        <v>11.0</v>
      </c>
      <c r="AG47" s="11">
        <v>7.0</v>
      </c>
      <c r="AH47" s="11">
        <v>105.6</v>
      </c>
      <c r="AI47" s="11">
        <v>22.8</v>
      </c>
      <c r="AJ47" s="11">
        <v>17.9</v>
      </c>
      <c r="AK47" s="11">
        <v>25.2</v>
      </c>
      <c r="AL47" s="11">
        <v>11.8</v>
      </c>
      <c r="AM47" s="11">
        <v>18.4</v>
      </c>
      <c r="AN47" s="11">
        <v>28.0</v>
      </c>
      <c r="AO47" s="11">
        <v>0.434</v>
      </c>
      <c r="AP47" s="11">
        <v>21.2</v>
      </c>
      <c r="AQ47" s="11">
        <v>0.487</v>
      </c>
      <c r="AR47" s="11">
        <v>6.8</v>
      </c>
      <c r="AS47" s="11">
        <v>0.323</v>
      </c>
      <c r="AT47" s="11">
        <v>15.5</v>
      </c>
      <c r="AU47" s="11">
        <v>22.1</v>
      </c>
      <c r="AV47" s="11">
        <v>24.4</v>
      </c>
      <c r="AW47" s="11">
        <v>35.9</v>
      </c>
      <c r="AX47" s="11">
        <v>11.4</v>
      </c>
      <c r="AY47" s="11">
        <v>7.5</v>
      </c>
      <c r="AZ47" s="11">
        <v>10.7</v>
      </c>
      <c r="BA47" s="11">
        <v>19.4</v>
      </c>
      <c r="BB47" s="11">
        <v>78.3</v>
      </c>
    </row>
    <row r="48">
      <c r="A48" s="2" t="s">
        <v>240</v>
      </c>
      <c r="B48" s="5">
        <v>0.0</v>
      </c>
      <c r="C48" s="5">
        <v>22.0</v>
      </c>
      <c r="D48" s="5">
        <v>13.0</v>
      </c>
      <c r="E48" s="5">
        <v>13.84</v>
      </c>
      <c r="F48" s="5">
        <v>7.44</v>
      </c>
      <c r="G48" s="5">
        <v>112.1</v>
      </c>
      <c r="H48" s="5">
        <v>1.0</v>
      </c>
      <c r="I48" s="5">
        <v>0.0</v>
      </c>
      <c r="J48" s="5">
        <v>26.1</v>
      </c>
      <c r="K48" s="5">
        <v>57.7</v>
      </c>
      <c r="L48" s="5">
        <v>0.452</v>
      </c>
      <c r="M48" s="5">
        <v>18.1</v>
      </c>
      <c r="N48" s="5">
        <v>34.5</v>
      </c>
      <c r="O48" s="5">
        <v>0.524</v>
      </c>
      <c r="P48" s="5">
        <v>8.0</v>
      </c>
      <c r="Q48" s="5">
        <v>0.345</v>
      </c>
      <c r="R48" s="5">
        <v>0.735</v>
      </c>
      <c r="S48" s="5">
        <v>11.4</v>
      </c>
      <c r="T48" s="5">
        <v>25.8</v>
      </c>
      <c r="U48" s="5">
        <v>37.2</v>
      </c>
      <c r="V48" s="5">
        <v>12.5</v>
      </c>
      <c r="W48" s="5">
        <v>5.8</v>
      </c>
      <c r="X48" s="5">
        <v>2.4</v>
      </c>
      <c r="Y48" s="5">
        <v>75.8</v>
      </c>
      <c r="Z48" s="5">
        <v>55.3</v>
      </c>
      <c r="AA48" s="5">
        <v>34.8</v>
      </c>
      <c r="AB48" s="5">
        <v>20.5</v>
      </c>
      <c r="AC48" s="5">
        <v>0.72</v>
      </c>
      <c r="AD48" s="5">
        <v>7.4</v>
      </c>
      <c r="AE48" s="5">
        <v>3.8</v>
      </c>
      <c r="AF48" s="11">
        <v>10.0</v>
      </c>
      <c r="AG48" s="11">
        <v>5.0</v>
      </c>
      <c r="AH48" s="11">
        <v>99.9</v>
      </c>
      <c r="AI48" s="11">
        <v>23.2</v>
      </c>
      <c r="AJ48" s="11">
        <v>15.6</v>
      </c>
      <c r="AK48" s="11">
        <v>21.3</v>
      </c>
      <c r="AL48" s="11">
        <v>11.2</v>
      </c>
      <c r="AM48" s="11">
        <v>16.7</v>
      </c>
      <c r="AN48" s="11">
        <v>24.2</v>
      </c>
      <c r="AO48" s="11">
        <v>0.438</v>
      </c>
      <c r="AP48" s="11">
        <v>17.8</v>
      </c>
      <c r="AQ48" s="11">
        <v>0.513</v>
      </c>
      <c r="AR48" s="11">
        <v>6.4</v>
      </c>
      <c r="AS48" s="11">
        <v>0.311</v>
      </c>
      <c r="AT48" s="11">
        <v>12.7</v>
      </c>
      <c r="AU48" s="11">
        <v>17.7</v>
      </c>
      <c r="AV48" s="11">
        <v>22.4</v>
      </c>
      <c r="AW48" s="11">
        <v>29.8</v>
      </c>
      <c r="AX48" s="11">
        <v>11.7</v>
      </c>
      <c r="AY48" s="11">
        <v>5.8</v>
      </c>
      <c r="AZ48" s="11">
        <v>11.4</v>
      </c>
      <c r="BA48" s="11">
        <v>17.6</v>
      </c>
      <c r="BB48" s="11">
        <v>67.5</v>
      </c>
    </row>
    <row r="49">
      <c r="A49" s="2" t="s">
        <v>241</v>
      </c>
      <c r="B49" s="5">
        <v>1.0</v>
      </c>
      <c r="C49" s="5">
        <v>24.0</v>
      </c>
      <c r="D49" s="5">
        <v>13.0</v>
      </c>
      <c r="E49" s="5">
        <v>16.02</v>
      </c>
      <c r="F49" s="5">
        <v>7.9</v>
      </c>
      <c r="G49" s="5">
        <v>113.6</v>
      </c>
      <c r="H49" s="5">
        <v>2.0</v>
      </c>
      <c r="I49" s="5">
        <v>0.0</v>
      </c>
      <c r="J49" s="5">
        <v>28.3</v>
      </c>
      <c r="K49" s="5">
        <v>57.4</v>
      </c>
      <c r="L49" s="5">
        <v>0.493</v>
      </c>
      <c r="M49" s="5">
        <v>21.4</v>
      </c>
      <c r="N49" s="5">
        <v>40.0</v>
      </c>
      <c r="O49" s="5">
        <v>0.536</v>
      </c>
      <c r="P49" s="5">
        <v>6.9</v>
      </c>
      <c r="Q49" s="5">
        <v>0.394</v>
      </c>
      <c r="R49" s="5">
        <v>0.778</v>
      </c>
      <c r="S49" s="5">
        <v>10.1</v>
      </c>
      <c r="T49" s="5">
        <v>27.4</v>
      </c>
      <c r="U49" s="5">
        <v>37.6</v>
      </c>
      <c r="V49" s="5">
        <v>15.9</v>
      </c>
      <c r="W49" s="5">
        <v>5.9</v>
      </c>
      <c r="X49" s="5">
        <v>2.1</v>
      </c>
      <c r="Y49" s="5">
        <v>79.3</v>
      </c>
      <c r="Z49" s="5">
        <v>60.1</v>
      </c>
      <c r="AA49" s="5">
        <v>38.9</v>
      </c>
      <c r="AB49" s="5">
        <v>21.3</v>
      </c>
      <c r="AC49" s="5">
        <v>0.707</v>
      </c>
      <c r="AD49" s="5">
        <v>8.8</v>
      </c>
      <c r="AE49" s="5">
        <v>3.7</v>
      </c>
      <c r="AF49" s="11">
        <v>10.0</v>
      </c>
      <c r="AG49" s="11">
        <v>7.0</v>
      </c>
      <c r="AH49" s="11">
        <v>101.9</v>
      </c>
      <c r="AI49" s="11">
        <v>17.5</v>
      </c>
      <c r="AJ49" s="11">
        <v>15.8</v>
      </c>
      <c r="AK49" s="11">
        <v>20.3</v>
      </c>
      <c r="AL49" s="11">
        <v>12.7</v>
      </c>
      <c r="AM49" s="11">
        <v>14.9</v>
      </c>
      <c r="AN49" s="11">
        <v>26.2</v>
      </c>
      <c r="AO49" s="11">
        <v>0.436</v>
      </c>
      <c r="AP49" s="11">
        <v>19.5</v>
      </c>
      <c r="AQ49" s="11">
        <v>0.501</v>
      </c>
      <c r="AR49" s="11">
        <v>6.8</v>
      </c>
      <c r="AS49" s="11">
        <v>0.318</v>
      </c>
      <c r="AT49" s="11">
        <v>11.9</v>
      </c>
      <c r="AU49" s="11">
        <v>16.9</v>
      </c>
      <c r="AV49" s="11">
        <v>21.3</v>
      </c>
      <c r="AW49" s="11">
        <v>30.1</v>
      </c>
      <c r="AX49" s="11">
        <v>11.4</v>
      </c>
      <c r="AY49" s="11">
        <v>7.3</v>
      </c>
      <c r="AZ49" s="11">
        <v>10.7</v>
      </c>
      <c r="BA49" s="11">
        <v>17.9</v>
      </c>
      <c r="BB49" s="11">
        <v>71.2</v>
      </c>
    </row>
    <row r="50">
      <c r="A50" s="2" t="s">
        <v>68</v>
      </c>
      <c r="B50" s="5">
        <v>1.0</v>
      </c>
      <c r="C50" s="5">
        <v>25.0</v>
      </c>
      <c r="D50" s="5">
        <v>14.0</v>
      </c>
      <c r="E50" s="5">
        <v>19.58</v>
      </c>
      <c r="F50" s="5">
        <v>10.99</v>
      </c>
      <c r="G50" s="5">
        <v>112.6</v>
      </c>
      <c r="H50" s="5">
        <v>2.0</v>
      </c>
      <c r="I50" s="5">
        <v>0.0</v>
      </c>
      <c r="J50" s="5">
        <v>29.1</v>
      </c>
      <c r="K50" s="5">
        <v>60.9</v>
      </c>
      <c r="L50" s="5">
        <v>0.478</v>
      </c>
      <c r="M50" s="5">
        <v>20.3</v>
      </c>
      <c r="N50" s="5">
        <v>36.2</v>
      </c>
      <c r="O50" s="5">
        <v>0.56</v>
      </c>
      <c r="P50" s="5">
        <v>8.9</v>
      </c>
      <c r="Q50" s="5">
        <v>0.358</v>
      </c>
      <c r="R50" s="5">
        <v>0.715</v>
      </c>
      <c r="S50" s="5">
        <v>8.8</v>
      </c>
      <c r="T50" s="5">
        <v>24.0</v>
      </c>
      <c r="U50" s="5">
        <v>32.8</v>
      </c>
      <c r="V50" s="5">
        <v>15.8</v>
      </c>
      <c r="W50" s="5">
        <v>8.6</v>
      </c>
      <c r="X50" s="5">
        <v>3.2</v>
      </c>
      <c r="Y50" s="5">
        <v>78.3</v>
      </c>
      <c r="Z50" s="5">
        <v>57.8</v>
      </c>
      <c r="AA50" s="5">
        <v>32.9</v>
      </c>
      <c r="AB50" s="5">
        <v>24.9</v>
      </c>
      <c r="AC50" s="5">
        <v>0.753</v>
      </c>
      <c r="AD50" s="5">
        <v>10.7</v>
      </c>
      <c r="AE50" s="5">
        <v>3.1</v>
      </c>
      <c r="AF50" s="11">
        <v>9.0</v>
      </c>
      <c r="AG50" s="11">
        <v>6.0</v>
      </c>
      <c r="AH50" s="11">
        <v>100.2</v>
      </c>
      <c r="AI50" s="11">
        <v>24.7</v>
      </c>
      <c r="AJ50" s="11">
        <v>11.1</v>
      </c>
      <c r="AK50" s="11">
        <v>15.6</v>
      </c>
      <c r="AL50" s="11">
        <v>9.9</v>
      </c>
      <c r="AM50" s="11">
        <v>15.4</v>
      </c>
      <c r="AN50" s="11">
        <v>24.5</v>
      </c>
      <c r="AO50" s="11">
        <v>0.424</v>
      </c>
      <c r="AP50" s="11">
        <v>16.2</v>
      </c>
      <c r="AQ50" s="11">
        <v>0.492</v>
      </c>
      <c r="AR50" s="11">
        <v>8.4</v>
      </c>
      <c r="AS50" s="11">
        <v>0.336</v>
      </c>
      <c r="AT50" s="11">
        <v>12.3</v>
      </c>
      <c r="AU50" s="11">
        <v>16.3</v>
      </c>
      <c r="AV50" s="11">
        <v>24.9</v>
      </c>
      <c r="AW50" s="11">
        <v>35.6</v>
      </c>
      <c r="AX50" s="11">
        <v>14.5</v>
      </c>
      <c r="AY50" s="11">
        <v>5.6</v>
      </c>
      <c r="AZ50" s="11">
        <v>14.7</v>
      </c>
      <c r="BA50" s="11">
        <v>14.6</v>
      </c>
      <c r="BB50" s="11">
        <v>69.7</v>
      </c>
    </row>
    <row r="51">
      <c r="A51" s="2" t="s">
        <v>242</v>
      </c>
      <c r="B51" s="5">
        <v>0.0</v>
      </c>
      <c r="C51" s="5">
        <v>22.0</v>
      </c>
      <c r="D51" s="5">
        <v>8.0</v>
      </c>
      <c r="E51" s="5">
        <v>1.44</v>
      </c>
      <c r="F51" s="5">
        <v>-3.4</v>
      </c>
      <c r="G51" s="5">
        <v>106.0</v>
      </c>
      <c r="H51" s="5">
        <v>2.0</v>
      </c>
      <c r="I51" s="5">
        <v>0.0</v>
      </c>
      <c r="J51" s="5">
        <v>29.3</v>
      </c>
      <c r="K51" s="5">
        <v>62.7</v>
      </c>
      <c r="L51" s="5">
        <v>0.468</v>
      </c>
      <c r="M51" s="5">
        <v>22.5</v>
      </c>
      <c r="N51" s="5">
        <v>42.6</v>
      </c>
      <c r="O51" s="5">
        <v>0.528</v>
      </c>
      <c r="P51" s="5">
        <v>6.8</v>
      </c>
      <c r="Q51" s="5">
        <v>0.34</v>
      </c>
      <c r="R51" s="5">
        <v>0.719</v>
      </c>
      <c r="S51" s="5">
        <v>10.5</v>
      </c>
      <c r="T51" s="5">
        <v>29.3</v>
      </c>
      <c r="U51" s="5">
        <v>39.8</v>
      </c>
      <c r="V51" s="5">
        <v>13.2</v>
      </c>
      <c r="W51" s="5">
        <v>7.7</v>
      </c>
      <c r="X51" s="5">
        <v>3.2</v>
      </c>
      <c r="Y51" s="5">
        <v>80.6</v>
      </c>
      <c r="Z51" s="5">
        <v>62.9</v>
      </c>
      <c r="AA51" s="5">
        <v>37.4</v>
      </c>
      <c r="AB51" s="5">
        <v>25.5</v>
      </c>
      <c r="AC51" s="5">
        <v>0.693</v>
      </c>
      <c r="AD51" s="5">
        <v>10.6</v>
      </c>
      <c r="AE51" s="5">
        <v>4.1</v>
      </c>
      <c r="AF51" s="11">
        <v>11.0</v>
      </c>
      <c r="AG51" s="11">
        <v>8.0</v>
      </c>
      <c r="AH51" s="11">
        <v>97.4</v>
      </c>
      <c r="AI51" s="11">
        <v>20.1</v>
      </c>
      <c r="AJ51" s="11">
        <v>15.1</v>
      </c>
      <c r="AK51" s="11">
        <v>21.0</v>
      </c>
      <c r="AL51" s="11">
        <v>13.7</v>
      </c>
      <c r="AM51" s="11">
        <v>18.5</v>
      </c>
      <c r="AN51" s="11">
        <v>25.9</v>
      </c>
      <c r="AO51" s="11">
        <v>0.413</v>
      </c>
      <c r="AP51" s="11">
        <v>17.9</v>
      </c>
      <c r="AQ51" s="11">
        <v>0.478</v>
      </c>
      <c r="AR51" s="11">
        <v>8.1</v>
      </c>
      <c r="AS51" s="11">
        <v>0.316</v>
      </c>
      <c r="AT51" s="11">
        <v>14.1</v>
      </c>
      <c r="AU51" s="11">
        <v>20.4</v>
      </c>
      <c r="AV51" s="11">
        <v>25.9</v>
      </c>
      <c r="AW51" s="11">
        <v>36.5</v>
      </c>
      <c r="AX51" s="11">
        <v>12.8</v>
      </c>
      <c r="AY51" s="11">
        <v>7.2</v>
      </c>
      <c r="AZ51" s="11">
        <v>14.2</v>
      </c>
      <c r="BA51" s="11">
        <v>18.2</v>
      </c>
      <c r="BB51" s="11">
        <v>74.1</v>
      </c>
    </row>
    <row r="52">
      <c r="A52" s="2" t="s">
        <v>94</v>
      </c>
      <c r="B52" s="5">
        <v>1.0</v>
      </c>
      <c r="C52" s="5">
        <v>29.0</v>
      </c>
      <c r="D52" s="5">
        <v>17.0</v>
      </c>
      <c r="E52" s="5">
        <v>24.78</v>
      </c>
      <c r="F52" s="5">
        <v>11.54</v>
      </c>
      <c r="G52" s="5">
        <v>119.6</v>
      </c>
      <c r="H52" s="5">
        <v>4.0</v>
      </c>
      <c r="I52" s="5">
        <v>0.0</v>
      </c>
      <c r="J52" s="5">
        <v>28.5</v>
      </c>
      <c r="K52" s="5">
        <v>58.4</v>
      </c>
      <c r="L52" s="5">
        <v>0.488</v>
      </c>
      <c r="M52" s="5">
        <v>20.2</v>
      </c>
      <c r="N52" s="5">
        <v>38.0</v>
      </c>
      <c r="O52" s="5">
        <v>0.532</v>
      </c>
      <c r="P52" s="5">
        <v>8.3</v>
      </c>
      <c r="Q52" s="5">
        <v>0.408</v>
      </c>
      <c r="R52" s="5">
        <v>0.721</v>
      </c>
      <c r="S52" s="5">
        <v>12.2</v>
      </c>
      <c r="T52" s="5">
        <v>28.2</v>
      </c>
      <c r="U52" s="5">
        <v>40.4</v>
      </c>
      <c r="V52" s="5">
        <v>18.4</v>
      </c>
      <c r="W52" s="5">
        <v>5.7</v>
      </c>
      <c r="X52" s="5">
        <v>3.8</v>
      </c>
      <c r="Y52" s="5">
        <v>83.4</v>
      </c>
      <c r="Z52" s="5">
        <v>62.5</v>
      </c>
      <c r="AA52" s="5">
        <v>39.3</v>
      </c>
      <c r="AB52" s="5">
        <v>23.3</v>
      </c>
      <c r="AC52" s="5">
        <v>0.724</v>
      </c>
      <c r="AD52" s="5">
        <v>9.3</v>
      </c>
      <c r="AE52" s="5">
        <v>2.3</v>
      </c>
      <c r="AF52" s="11">
        <v>4.0</v>
      </c>
      <c r="AG52" s="11">
        <v>3.0</v>
      </c>
      <c r="AH52" s="11">
        <v>100.6</v>
      </c>
      <c r="AI52" s="11">
        <v>20.4</v>
      </c>
      <c r="AJ52" s="11">
        <v>18.0</v>
      </c>
      <c r="AK52" s="11">
        <v>25.0</v>
      </c>
      <c r="AL52" s="11">
        <v>11.5</v>
      </c>
      <c r="AM52" s="11">
        <v>14.4</v>
      </c>
      <c r="AN52" s="11">
        <v>26.2</v>
      </c>
      <c r="AO52" s="11">
        <v>0.419</v>
      </c>
      <c r="AP52" s="11">
        <v>18.9</v>
      </c>
      <c r="AQ52" s="11">
        <v>0.481</v>
      </c>
      <c r="AR52" s="11">
        <v>7.3</v>
      </c>
      <c r="AS52" s="11">
        <v>0.314</v>
      </c>
      <c r="AT52" s="11">
        <v>10.4</v>
      </c>
      <c r="AU52" s="11">
        <v>14.4</v>
      </c>
      <c r="AV52" s="11">
        <v>20.4</v>
      </c>
      <c r="AW52" s="11">
        <v>29.6</v>
      </c>
      <c r="AX52" s="11">
        <v>14.4</v>
      </c>
      <c r="AY52" s="11">
        <v>6.8</v>
      </c>
      <c r="AZ52" s="11">
        <v>9.8</v>
      </c>
      <c r="BA52" s="11">
        <v>20.7</v>
      </c>
      <c r="BB52" s="11">
        <v>70.2</v>
      </c>
    </row>
    <row r="53">
      <c r="A53" s="2" t="s">
        <v>243</v>
      </c>
      <c r="B53" s="5">
        <v>0.0</v>
      </c>
      <c r="C53" s="5">
        <v>17.0</v>
      </c>
      <c r="D53" s="5">
        <v>9.0</v>
      </c>
      <c r="E53" s="5">
        <v>-4.57</v>
      </c>
      <c r="F53" s="5">
        <v>-3.89</v>
      </c>
      <c r="G53" s="5">
        <v>106.3</v>
      </c>
      <c r="H53" s="5">
        <v>0.0</v>
      </c>
      <c r="I53" s="5">
        <v>0.0</v>
      </c>
      <c r="J53" s="5">
        <v>26.8</v>
      </c>
      <c r="K53" s="5">
        <v>57.5</v>
      </c>
      <c r="L53" s="5">
        <v>0.466</v>
      </c>
      <c r="M53" s="5">
        <v>17.8</v>
      </c>
      <c r="N53" s="5">
        <v>33.0</v>
      </c>
      <c r="O53" s="5">
        <v>0.54</v>
      </c>
      <c r="P53" s="5">
        <v>9.0</v>
      </c>
      <c r="Q53" s="5">
        <v>0.367</v>
      </c>
      <c r="R53" s="5">
        <v>0.733</v>
      </c>
      <c r="S53" s="5">
        <v>6.8</v>
      </c>
      <c r="T53" s="5">
        <v>23.8</v>
      </c>
      <c r="U53" s="5">
        <v>30.6</v>
      </c>
      <c r="V53" s="5">
        <v>13.1</v>
      </c>
      <c r="W53" s="5">
        <v>8.2</v>
      </c>
      <c r="X53" s="5">
        <v>2.4</v>
      </c>
      <c r="Y53" s="5">
        <v>75.1</v>
      </c>
      <c r="Z53" s="5">
        <v>56.9</v>
      </c>
      <c r="AA53" s="5">
        <v>37.1</v>
      </c>
      <c r="AB53" s="5">
        <v>19.7</v>
      </c>
      <c r="AC53" s="5">
        <v>0.712</v>
      </c>
      <c r="AD53" s="5">
        <v>9.3</v>
      </c>
      <c r="AE53" s="5">
        <v>2.4</v>
      </c>
      <c r="AF53" s="11">
        <v>17.0</v>
      </c>
      <c r="AG53" s="11">
        <v>9.0</v>
      </c>
      <c r="AH53" s="11">
        <v>104.8</v>
      </c>
      <c r="AI53" s="11">
        <v>24.5</v>
      </c>
      <c r="AJ53" s="11">
        <v>12.5</v>
      </c>
      <c r="AK53" s="11">
        <v>17.1</v>
      </c>
      <c r="AL53" s="11">
        <v>11.6</v>
      </c>
      <c r="AM53" s="11">
        <v>18.5</v>
      </c>
      <c r="AN53" s="11">
        <v>26.5</v>
      </c>
      <c r="AO53" s="11">
        <v>0.465</v>
      </c>
      <c r="AP53" s="11">
        <v>19.9</v>
      </c>
      <c r="AQ53" s="11">
        <v>0.535</v>
      </c>
      <c r="AR53" s="11">
        <v>6.6</v>
      </c>
      <c r="AS53" s="11">
        <v>0.334</v>
      </c>
      <c r="AT53" s="11">
        <v>14.5</v>
      </c>
      <c r="AU53" s="11">
        <v>20.4</v>
      </c>
      <c r="AV53" s="11">
        <v>25.8</v>
      </c>
      <c r="AW53" s="11">
        <v>35.1</v>
      </c>
      <c r="AX53" s="11">
        <v>12.4</v>
      </c>
      <c r="AY53" s="11">
        <v>5.9</v>
      </c>
      <c r="AZ53" s="11">
        <v>13.6</v>
      </c>
      <c r="BA53" s="11">
        <v>17.2</v>
      </c>
      <c r="BB53" s="11">
        <v>74.1</v>
      </c>
    </row>
    <row r="54">
      <c r="A54" s="2" t="s">
        <v>244</v>
      </c>
      <c r="B54" s="5">
        <v>0.0</v>
      </c>
      <c r="C54" s="5">
        <v>20.0</v>
      </c>
      <c r="D54" s="5">
        <v>14.0</v>
      </c>
      <c r="E54" s="5">
        <v>-10.15</v>
      </c>
      <c r="F54" s="5">
        <v>-6.41</v>
      </c>
      <c r="G54" s="5">
        <v>99.9</v>
      </c>
      <c r="H54" s="5">
        <v>1.0</v>
      </c>
      <c r="I54" s="5">
        <v>0.0</v>
      </c>
      <c r="J54" s="5">
        <v>23.7</v>
      </c>
      <c r="K54" s="5">
        <v>53.9</v>
      </c>
      <c r="L54" s="5">
        <v>0.44</v>
      </c>
      <c r="M54" s="5">
        <v>18.5</v>
      </c>
      <c r="N54" s="5">
        <v>38.5</v>
      </c>
      <c r="O54" s="5">
        <v>0.481</v>
      </c>
      <c r="P54" s="5">
        <v>5.2</v>
      </c>
      <c r="Q54" s="5">
        <v>0.339</v>
      </c>
      <c r="R54" s="5">
        <v>0.706</v>
      </c>
      <c r="S54" s="5">
        <v>9.6</v>
      </c>
      <c r="T54" s="5">
        <v>22.5</v>
      </c>
      <c r="U54" s="5">
        <v>32.2</v>
      </c>
      <c r="V54" s="5">
        <v>9.8</v>
      </c>
      <c r="W54" s="5">
        <v>7.4</v>
      </c>
      <c r="X54" s="5">
        <v>3.1</v>
      </c>
      <c r="Y54" s="5">
        <v>67.6</v>
      </c>
      <c r="Z54" s="5">
        <v>56.6</v>
      </c>
      <c r="AA54" s="5">
        <v>37.5</v>
      </c>
      <c r="AB54" s="5">
        <v>19.1</v>
      </c>
      <c r="AC54" s="5">
        <v>0.735</v>
      </c>
      <c r="AD54" s="5">
        <v>10.7</v>
      </c>
      <c r="AE54" s="5">
        <v>2.9</v>
      </c>
      <c r="AF54" s="11">
        <v>14.0</v>
      </c>
      <c r="AG54" s="11">
        <v>4.0</v>
      </c>
      <c r="AH54" s="11">
        <v>102.1</v>
      </c>
      <c r="AI54" s="11">
        <v>15.4</v>
      </c>
      <c r="AJ54" s="11">
        <v>14.9</v>
      </c>
      <c r="AK54" s="11">
        <v>21.1</v>
      </c>
      <c r="AL54" s="11">
        <v>13.4</v>
      </c>
      <c r="AM54" s="11">
        <v>16.0</v>
      </c>
      <c r="AN54" s="11">
        <v>24.5</v>
      </c>
      <c r="AO54" s="11">
        <v>0.433</v>
      </c>
      <c r="AP54" s="11">
        <v>18.0</v>
      </c>
      <c r="AQ54" s="11">
        <v>0.48</v>
      </c>
      <c r="AR54" s="11">
        <v>6.5</v>
      </c>
      <c r="AS54" s="11">
        <v>0.339</v>
      </c>
      <c r="AT54" s="11">
        <v>13.6</v>
      </c>
      <c r="AU54" s="11">
        <v>18.4</v>
      </c>
      <c r="AV54" s="11">
        <v>22.4</v>
      </c>
      <c r="AW54" s="11">
        <v>33.2</v>
      </c>
      <c r="AX54" s="11">
        <v>13.4</v>
      </c>
      <c r="AY54" s="11">
        <v>7.1</v>
      </c>
      <c r="AZ54" s="11">
        <v>12.9</v>
      </c>
      <c r="BA54" s="11">
        <v>16.5</v>
      </c>
      <c r="BB54" s="11">
        <v>69.0</v>
      </c>
    </row>
    <row r="55">
      <c r="A55" s="2" t="s">
        <v>245</v>
      </c>
      <c r="B55" s="5">
        <v>0.0</v>
      </c>
      <c r="C55" s="5">
        <v>27.0</v>
      </c>
      <c r="D55" s="5">
        <v>14.0</v>
      </c>
      <c r="E55" s="5">
        <v>12.17</v>
      </c>
      <c r="F55" s="5">
        <v>4.75</v>
      </c>
      <c r="G55" s="5">
        <v>113.7</v>
      </c>
      <c r="H55" s="5">
        <v>4.0</v>
      </c>
      <c r="I55" s="5">
        <v>0.0</v>
      </c>
      <c r="J55" s="5">
        <v>28.6</v>
      </c>
      <c r="K55" s="5">
        <v>57.9</v>
      </c>
      <c r="L55" s="5">
        <v>0.493</v>
      </c>
      <c r="M55" s="5">
        <v>22.2</v>
      </c>
      <c r="N55" s="5">
        <v>38.8</v>
      </c>
      <c r="O55" s="5">
        <v>0.573</v>
      </c>
      <c r="P55" s="5">
        <v>6.3</v>
      </c>
      <c r="Q55" s="5">
        <v>0.331</v>
      </c>
      <c r="R55" s="5">
        <v>0.715</v>
      </c>
      <c r="S55" s="5">
        <v>9.7</v>
      </c>
      <c r="T55" s="5">
        <v>26.6</v>
      </c>
      <c r="U55" s="5">
        <v>36.3</v>
      </c>
      <c r="V55" s="5">
        <v>16.4</v>
      </c>
      <c r="W55" s="5">
        <v>6.8</v>
      </c>
      <c r="X55" s="5">
        <v>4.1</v>
      </c>
      <c r="Y55" s="5">
        <v>79.8</v>
      </c>
      <c r="Z55" s="5">
        <v>58.6</v>
      </c>
      <c r="AA55" s="5">
        <v>37.1</v>
      </c>
      <c r="AB55" s="5">
        <v>21.5</v>
      </c>
      <c r="AC55" s="5">
        <v>0.727</v>
      </c>
      <c r="AD55" s="5">
        <v>9.0</v>
      </c>
      <c r="AE55" s="5">
        <v>2.3</v>
      </c>
      <c r="AF55" s="11">
        <v>6.0</v>
      </c>
      <c r="AG55" s="11">
        <v>4.0</v>
      </c>
      <c r="AH55" s="11">
        <v>100.2</v>
      </c>
      <c r="AI55" s="11">
        <v>19.2</v>
      </c>
      <c r="AJ55" s="11">
        <v>16.3</v>
      </c>
      <c r="AK55" s="11">
        <v>22.8</v>
      </c>
      <c r="AL55" s="11">
        <v>11.2</v>
      </c>
      <c r="AM55" s="11">
        <v>17.0</v>
      </c>
      <c r="AN55" s="11">
        <v>25.6</v>
      </c>
      <c r="AO55" s="11">
        <v>0.436</v>
      </c>
      <c r="AP55" s="11">
        <v>19.4</v>
      </c>
      <c r="AQ55" s="11">
        <v>0.523</v>
      </c>
      <c r="AR55" s="11">
        <v>6.2</v>
      </c>
      <c r="AS55" s="11">
        <v>0.286</v>
      </c>
      <c r="AT55" s="11">
        <v>13.0</v>
      </c>
      <c r="AU55" s="11">
        <v>17.8</v>
      </c>
      <c r="AV55" s="11">
        <v>23.4</v>
      </c>
      <c r="AW55" s="11">
        <v>32.3</v>
      </c>
      <c r="AX55" s="11">
        <v>12.5</v>
      </c>
      <c r="AY55" s="11">
        <v>6.4</v>
      </c>
      <c r="AZ55" s="11">
        <v>11.9</v>
      </c>
      <c r="BA55" s="11">
        <v>18.8</v>
      </c>
      <c r="BB55" s="11">
        <v>70.3</v>
      </c>
    </row>
    <row r="56">
      <c r="A56" s="2" t="s">
        <v>81</v>
      </c>
      <c r="B56" s="5">
        <v>1.0</v>
      </c>
      <c r="C56" s="5">
        <v>21.0</v>
      </c>
      <c r="D56" s="5">
        <v>9.0</v>
      </c>
      <c r="E56" s="5">
        <v>15.67</v>
      </c>
      <c r="F56" s="5">
        <v>7.67</v>
      </c>
      <c r="G56" s="5">
        <v>110.6</v>
      </c>
      <c r="H56" s="5">
        <v>3.0</v>
      </c>
      <c r="I56" s="5">
        <v>0.0</v>
      </c>
      <c r="J56" s="5">
        <v>28.5</v>
      </c>
      <c r="K56" s="5">
        <v>61.3</v>
      </c>
      <c r="L56" s="5">
        <v>0.465</v>
      </c>
      <c r="M56" s="5">
        <v>21.9</v>
      </c>
      <c r="N56" s="5">
        <v>42.8</v>
      </c>
      <c r="O56" s="5">
        <v>0.512</v>
      </c>
      <c r="P56" s="5">
        <v>6.6</v>
      </c>
      <c r="Q56" s="5">
        <v>0.356</v>
      </c>
      <c r="R56" s="5">
        <v>0.73</v>
      </c>
      <c r="S56" s="5">
        <v>12.5</v>
      </c>
      <c r="T56" s="5">
        <v>24.5</v>
      </c>
      <c r="U56" s="5">
        <v>37.0</v>
      </c>
      <c r="V56" s="5">
        <v>17.0</v>
      </c>
      <c r="W56" s="5">
        <v>9.1</v>
      </c>
      <c r="X56" s="5">
        <v>3.8</v>
      </c>
      <c r="Y56" s="5">
        <v>79.2</v>
      </c>
      <c r="Z56" s="5">
        <v>56.7</v>
      </c>
      <c r="AA56" s="5">
        <v>36.8</v>
      </c>
      <c r="AB56" s="5">
        <v>20.0</v>
      </c>
      <c r="AC56" s="5">
        <v>0.699</v>
      </c>
      <c r="AD56" s="5">
        <v>9.8</v>
      </c>
      <c r="AE56" s="5">
        <v>3.7</v>
      </c>
      <c r="AF56" s="11">
        <v>12.0</v>
      </c>
      <c r="AG56" s="11">
        <v>9.0</v>
      </c>
      <c r="AH56" s="11">
        <v>99.4</v>
      </c>
      <c r="AI56" s="11">
        <v>18.5</v>
      </c>
      <c r="AJ56" s="11">
        <v>15.7</v>
      </c>
      <c r="AK56" s="11">
        <v>21.5</v>
      </c>
      <c r="AL56" s="11">
        <v>12.8</v>
      </c>
      <c r="AM56" s="11">
        <v>17.6</v>
      </c>
      <c r="AN56" s="11">
        <v>25.3</v>
      </c>
      <c r="AO56" s="11">
        <v>0.446</v>
      </c>
      <c r="AP56" s="11">
        <v>18.7</v>
      </c>
      <c r="AQ56" s="11">
        <v>0.509</v>
      </c>
      <c r="AR56" s="11">
        <v>6.5</v>
      </c>
      <c r="AS56" s="11">
        <v>0.328</v>
      </c>
      <c r="AT56" s="11">
        <v>14.2</v>
      </c>
      <c r="AU56" s="11">
        <v>20.2</v>
      </c>
      <c r="AV56" s="11">
        <v>22.7</v>
      </c>
      <c r="AW56" s="11">
        <v>32.5</v>
      </c>
      <c r="AX56" s="11">
        <v>14.2</v>
      </c>
      <c r="AY56" s="11">
        <v>6.8</v>
      </c>
      <c r="AZ56" s="11">
        <v>14.9</v>
      </c>
      <c r="BA56" s="11">
        <v>17.8</v>
      </c>
      <c r="BB56" s="11">
        <v>71.2</v>
      </c>
    </row>
    <row r="57">
      <c r="A57" s="2" t="s">
        <v>246</v>
      </c>
      <c r="B57" s="5">
        <v>0.0</v>
      </c>
      <c r="C57" s="5">
        <v>25.0</v>
      </c>
      <c r="D57" s="5">
        <v>14.0</v>
      </c>
      <c r="E57" s="5">
        <v>17.32</v>
      </c>
      <c r="F57" s="5">
        <v>3.03</v>
      </c>
      <c r="G57" s="5">
        <v>120.9</v>
      </c>
      <c r="H57" s="5">
        <v>4.0</v>
      </c>
      <c r="I57" s="5">
        <v>0.0</v>
      </c>
      <c r="J57" s="5">
        <v>32.0</v>
      </c>
      <c r="K57" s="5">
        <v>62.0</v>
      </c>
      <c r="L57" s="5">
        <v>0.516</v>
      </c>
      <c r="M57" s="5">
        <v>25.2</v>
      </c>
      <c r="N57" s="5">
        <v>42.7</v>
      </c>
      <c r="O57" s="5">
        <v>0.59</v>
      </c>
      <c r="P57" s="5">
        <v>6.8</v>
      </c>
      <c r="Q57" s="5">
        <v>0.354</v>
      </c>
      <c r="R57" s="5">
        <v>0.721</v>
      </c>
      <c r="S57" s="5">
        <v>10.9</v>
      </c>
      <c r="T57" s="5">
        <v>28.0</v>
      </c>
      <c r="U57" s="5">
        <v>38.9</v>
      </c>
      <c r="V57" s="5">
        <v>16.6</v>
      </c>
      <c r="W57" s="5">
        <v>6.9</v>
      </c>
      <c r="X57" s="5">
        <v>4.0</v>
      </c>
      <c r="Y57" s="5">
        <v>84.9</v>
      </c>
      <c r="Z57" s="5">
        <v>61.7</v>
      </c>
      <c r="AA57" s="5">
        <v>38.8</v>
      </c>
      <c r="AB57" s="5">
        <v>22.8</v>
      </c>
      <c r="AC57" s="5">
        <v>0.722</v>
      </c>
      <c r="AD57" s="5">
        <v>10.3</v>
      </c>
      <c r="AE57" s="5">
        <v>2.7</v>
      </c>
      <c r="AF57" s="11">
        <v>7.0</v>
      </c>
      <c r="AG57" s="11">
        <v>2.0</v>
      </c>
      <c r="AH57" s="11">
        <v>98.2</v>
      </c>
      <c r="AI57" s="11">
        <v>19.3</v>
      </c>
      <c r="AJ57" s="11">
        <v>14.0</v>
      </c>
      <c r="AK57" s="11">
        <v>19.4</v>
      </c>
      <c r="AL57" s="11">
        <v>9.8</v>
      </c>
      <c r="AM57" s="11">
        <v>15.7</v>
      </c>
      <c r="AN57" s="11">
        <v>25.0</v>
      </c>
      <c r="AO57" s="11">
        <v>0.405</v>
      </c>
      <c r="AP57" s="11">
        <v>17.4</v>
      </c>
      <c r="AQ57" s="11">
        <v>0.447</v>
      </c>
      <c r="AR57" s="11">
        <v>7.6</v>
      </c>
      <c r="AS57" s="11">
        <v>0.334</v>
      </c>
      <c r="AT57" s="11">
        <v>11.3</v>
      </c>
      <c r="AU57" s="11">
        <v>15.7</v>
      </c>
      <c r="AV57" s="11">
        <v>21.3</v>
      </c>
      <c r="AW57" s="11">
        <v>31.6</v>
      </c>
      <c r="AX57" s="11">
        <v>11.9</v>
      </c>
      <c r="AY57" s="11">
        <v>5.5</v>
      </c>
      <c r="AZ57" s="11">
        <v>11.5</v>
      </c>
      <c r="BA57" s="11">
        <v>17.0</v>
      </c>
      <c r="BB57" s="11">
        <v>69.0</v>
      </c>
    </row>
    <row r="58">
      <c r="A58" s="2" t="s">
        <v>247</v>
      </c>
      <c r="B58" s="5">
        <v>0.0</v>
      </c>
      <c r="C58" s="5">
        <v>30.0</v>
      </c>
      <c r="D58" s="5">
        <v>17.0</v>
      </c>
      <c r="E58" s="5">
        <v>7.16</v>
      </c>
      <c r="F58" s="5">
        <v>-7.26</v>
      </c>
      <c r="G58" s="5">
        <v>119.1</v>
      </c>
      <c r="H58" s="5">
        <v>0.0</v>
      </c>
      <c r="I58" s="5">
        <v>0.0</v>
      </c>
      <c r="J58" s="5">
        <v>28.8</v>
      </c>
      <c r="K58" s="5">
        <v>58.4</v>
      </c>
      <c r="L58" s="5">
        <v>0.493</v>
      </c>
      <c r="M58" s="5">
        <v>21.2</v>
      </c>
      <c r="N58" s="5">
        <v>38.8</v>
      </c>
      <c r="O58" s="5">
        <v>0.546</v>
      </c>
      <c r="P58" s="5">
        <v>7.6</v>
      </c>
      <c r="Q58" s="5">
        <v>0.388</v>
      </c>
      <c r="R58" s="5">
        <v>0.691</v>
      </c>
      <c r="S58" s="5">
        <v>11.2</v>
      </c>
      <c r="T58" s="5">
        <v>25.0</v>
      </c>
      <c r="U58" s="5">
        <v>36.1</v>
      </c>
      <c r="V58" s="5">
        <v>15.0</v>
      </c>
      <c r="W58" s="5">
        <v>10.4</v>
      </c>
      <c r="X58" s="5">
        <v>3.4</v>
      </c>
      <c r="Y58" s="5">
        <v>80.4</v>
      </c>
      <c r="Z58" s="5">
        <v>53.6</v>
      </c>
      <c r="AA58" s="5">
        <v>27.6</v>
      </c>
      <c r="AB58" s="5">
        <v>26.0</v>
      </c>
      <c r="AC58" s="5">
        <v>0.71</v>
      </c>
      <c r="AD58" s="5">
        <v>10.6</v>
      </c>
      <c r="AE58" s="5">
        <v>3.2</v>
      </c>
      <c r="AF58" s="11">
        <v>3.0</v>
      </c>
      <c r="AG58" s="11">
        <v>1.0</v>
      </c>
      <c r="AH58" s="11">
        <v>91.1</v>
      </c>
      <c r="AI58" s="11">
        <v>19.7</v>
      </c>
      <c r="AJ58" s="11">
        <v>15.2</v>
      </c>
      <c r="AK58" s="11">
        <v>22.0</v>
      </c>
      <c r="AL58" s="11">
        <v>9.8</v>
      </c>
      <c r="AM58" s="11">
        <v>17.3</v>
      </c>
      <c r="AN58" s="11">
        <v>20.6</v>
      </c>
      <c r="AO58" s="11">
        <v>0.385</v>
      </c>
      <c r="AP58" s="11">
        <v>12.5</v>
      </c>
      <c r="AQ58" s="11">
        <v>0.452</v>
      </c>
      <c r="AR58" s="11">
        <v>8.2</v>
      </c>
      <c r="AS58" s="11">
        <v>0.314</v>
      </c>
      <c r="AT58" s="11">
        <v>12.1</v>
      </c>
      <c r="AU58" s="11">
        <v>17.0</v>
      </c>
      <c r="AV58" s="11">
        <v>21.9</v>
      </c>
      <c r="AW58" s="11">
        <v>32.6</v>
      </c>
      <c r="AX58" s="11">
        <v>12.1</v>
      </c>
      <c r="AY58" s="11">
        <v>4.6</v>
      </c>
      <c r="AZ58" s="11">
        <v>16.5</v>
      </c>
      <c r="BA58" s="11">
        <v>18.0</v>
      </c>
      <c r="BB58" s="11">
        <v>61.5</v>
      </c>
    </row>
    <row r="59">
      <c r="A59" s="2" t="s">
        <v>77</v>
      </c>
      <c r="B59" s="5">
        <v>1.0</v>
      </c>
      <c r="C59" s="5">
        <v>22.0</v>
      </c>
      <c r="D59" s="5">
        <v>10.0</v>
      </c>
      <c r="E59" s="5">
        <v>17.63</v>
      </c>
      <c r="F59" s="5">
        <v>11.73</v>
      </c>
      <c r="G59" s="5">
        <v>107.5</v>
      </c>
      <c r="H59" s="5">
        <v>4.0</v>
      </c>
      <c r="I59" s="5">
        <v>0.0</v>
      </c>
      <c r="J59" s="5">
        <v>28.1</v>
      </c>
      <c r="K59" s="5">
        <v>57.5</v>
      </c>
      <c r="L59" s="5">
        <v>0.488</v>
      </c>
      <c r="M59" s="5">
        <v>22.4</v>
      </c>
      <c r="N59" s="5">
        <v>40.4</v>
      </c>
      <c r="O59" s="5">
        <v>0.556</v>
      </c>
      <c r="P59" s="5">
        <v>5.6</v>
      </c>
      <c r="Q59" s="5">
        <v>0.329</v>
      </c>
      <c r="R59" s="5">
        <v>0.727</v>
      </c>
      <c r="S59" s="5">
        <v>8.0</v>
      </c>
      <c r="T59" s="5">
        <v>27.9</v>
      </c>
      <c r="U59" s="5">
        <v>36.0</v>
      </c>
      <c r="V59" s="5">
        <v>18.8</v>
      </c>
      <c r="W59" s="5">
        <v>7.3</v>
      </c>
      <c r="X59" s="5">
        <v>3.9</v>
      </c>
      <c r="Y59" s="5">
        <v>75.3</v>
      </c>
      <c r="Z59" s="5">
        <v>60.1</v>
      </c>
      <c r="AA59" s="5">
        <v>35.2</v>
      </c>
      <c r="AB59" s="5">
        <v>24.9</v>
      </c>
      <c r="AC59" s="5">
        <v>0.701</v>
      </c>
      <c r="AD59" s="5">
        <v>9.9</v>
      </c>
      <c r="AE59" s="5">
        <v>2.8</v>
      </c>
      <c r="AF59" s="11">
        <v>10.0</v>
      </c>
      <c r="AG59" s="11">
        <v>8.0</v>
      </c>
      <c r="AH59" s="11">
        <v>98.2</v>
      </c>
      <c r="AI59" s="11">
        <v>17.1</v>
      </c>
      <c r="AJ59" s="11">
        <v>13.5</v>
      </c>
      <c r="AK59" s="11">
        <v>18.6</v>
      </c>
      <c r="AL59" s="11">
        <v>11.6</v>
      </c>
      <c r="AM59" s="11">
        <v>14.6</v>
      </c>
      <c r="AN59" s="11">
        <v>24.3</v>
      </c>
      <c r="AO59" s="11">
        <v>0.404</v>
      </c>
      <c r="AP59" s="11">
        <v>16.0</v>
      </c>
      <c r="AQ59" s="11">
        <v>0.454</v>
      </c>
      <c r="AR59" s="11">
        <v>8.3</v>
      </c>
      <c r="AS59" s="11">
        <v>0.332</v>
      </c>
      <c r="AT59" s="11">
        <v>11.8</v>
      </c>
      <c r="AU59" s="11">
        <v>16.9</v>
      </c>
      <c r="AV59" s="11">
        <v>23.7</v>
      </c>
      <c r="AW59" s="11">
        <v>33.6</v>
      </c>
      <c r="AX59" s="11">
        <v>12.4</v>
      </c>
      <c r="AY59" s="11">
        <v>6.9</v>
      </c>
      <c r="AZ59" s="11">
        <v>11.8</v>
      </c>
      <c r="BA59" s="11">
        <v>16.2</v>
      </c>
      <c r="BB59" s="11">
        <v>68.7</v>
      </c>
    </row>
    <row r="60">
      <c r="A60" s="2" t="s">
        <v>248</v>
      </c>
      <c r="B60" s="5">
        <v>0.0</v>
      </c>
      <c r="C60" s="5">
        <v>29.0</v>
      </c>
      <c r="D60" s="5">
        <v>15.0</v>
      </c>
      <c r="E60" s="5">
        <v>6.26</v>
      </c>
      <c r="F60" s="5">
        <v>-3.71</v>
      </c>
      <c r="G60" s="5">
        <v>115.8</v>
      </c>
      <c r="H60" s="5">
        <v>1.0</v>
      </c>
      <c r="I60" s="5">
        <v>0.0</v>
      </c>
      <c r="J60" s="5">
        <v>30.1</v>
      </c>
      <c r="K60" s="5">
        <v>61.1</v>
      </c>
      <c r="L60" s="5">
        <v>0.493</v>
      </c>
      <c r="M60" s="5">
        <v>20.3</v>
      </c>
      <c r="N60" s="5">
        <v>36.1</v>
      </c>
      <c r="O60" s="5">
        <v>0.562</v>
      </c>
      <c r="P60" s="5">
        <v>9.9</v>
      </c>
      <c r="Q60" s="5">
        <v>0.393</v>
      </c>
      <c r="R60" s="5">
        <v>0.728</v>
      </c>
      <c r="S60" s="5">
        <v>10.5</v>
      </c>
      <c r="T60" s="5">
        <v>25.3</v>
      </c>
      <c r="U60" s="5">
        <v>35.8</v>
      </c>
      <c r="V60" s="5">
        <v>17.5</v>
      </c>
      <c r="W60" s="5">
        <v>10.0</v>
      </c>
      <c r="X60" s="5">
        <v>3.8</v>
      </c>
      <c r="Y60" s="5">
        <v>86.0</v>
      </c>
      <c r="Z60" s="5">
        <v>59.1</v>
      </c>
      <c r="AA60" s="5">
        <v>35.5</v>
      </c>
      <c r="AB60" s="5">
        <v>23.6</v>
      </c>
      <c r="AC60" s="5">
        <v>0.688</v>
      </c>
      <c r="AD60" s="5">
        <v>11.9</v>
      </c>
      <c r="AE60" s="5">
        <v>3.8</v>
      </c>
      <c r="AF60" s="11">
        <v>5.0</v>
      </c>
      <c r="AG60" s="11">
        <v>3.0</v>
      </c>
      <c r="AH60" s="11">
        <v>99.6</v>
      </c>
      <c r="AI60" s="11">
        <v>25.1</v>
      </c>
      <c r="AJ60" s="11">
        <v>15.9</v>
      </c>
      <c r="AK60" s="11">
        <v>21.8</v>
      </c>
      <c r="AL60" s="11">
        <v>13.2</v>
      </c>
      <c r="AM60" s="11">
        <v>19.0</v>
      </c>
      <c r="AN60" s="11">
        <v>25.4</v>
      </c>
      <c r="AO60" s="11">
        <v>0.429</v>
      </c>
      <c r="AP60" s="11">
        <v>17.4</v>
      </c>
      <c r="AQ60" s="11">
        <v>0.489</v>
      </c>
      <c r="AR60" s="11">
        <v>8.0</v>
      </c>
      <c r="AS60" s="11">
        <v>0.338</v>
      </c>
      <c r="AT60" s="11">
        <v>15.2</v>
      </c>
      <c r="AU60" s="11">
        <v>22.1</v>
      </c>
      <c r="AV60" s="11">
        <v>23.7</v>
      </c>
      <c r="AW60" s="11">
        <v>35.6</v>
      </c>
      <c r="AX60" s="11">
        <v>13.5</v>
      </c>
      <c r="AY60" s="11">
        <v>7.9</v>
      </c>
      <c r="AZ60" s="11">
        <v>16.6</v>
      </c>
      <c r="BA60" s="11">
        <v>19.0</v>
      </c>
      <c r="BB60" s="11">
        <v>73.9</v>
      </c>
    </row>
    <row r="61">
      <c r="A61" s="2" t="s">
        <v>249</v>
      </c>
      <c r="B61" s="5">
        <v>1.0</v>
      </c>
      <c r="C61" s="5">
        <v>26.0</v>
      </c>
      <c r="D61" s="5">
        <v>13.0</v>
      </c>
      <c r="E61" s="5">
        <v>11.55</v>
      </c>
      <c r="F61" s="5">
        <v>6.49</v>
      </c>
      <c r="G61" s="5">
        <v>110.4</v>
      </c>
      <c r="H61" s="5">
        <v>1.0</v>
      </c>
      <c r="I61" s="5">
        <v>0.0</v>
      </c>
      <c r="J61" s="5">
        <v>25.5</v>
      </c>
      <c r="K61" s="5">
        <v>58.0</v>
      </c>
      <c r="L61" s="5">
        <v>0.439</v>
      </c>
      <c r="M61" s="5">
        <v>17.5</v>
      </c>
      <c r="N61" s="5">
        <v>34.2</v>
      </c>
      <c r="O61" s="5">
        <v>0.511</v>
      </c>
      <c r="P61" s="5">
        <v>8.0</v>
      </c>
      <c r="Q61" s="5">
        <v>0.335</v>
      </c>
      <c r="R61" s="5">
        <v>0.714</v>
      </c>
      <c r="S61" s="5">
        <v>11.5</v>
      </c>
      <c r="T61" s="5">
        <v>24.4</v>
      </c>
      <c r="U61" s="5">
        <v>35.9</v>
      </c>
      <c r="V61" s="5">
        <v>15.4</v>
      </c>
      <c r="W61" s="5">
        <v>4.8</v>
      </c>
      <c r="X61" s="5">
        <v>3.2</v>
      </c>
      <c r="Y61" s="5">
        <v>72.0</v>
      </c>
      <c r="Z61" s="5">
        <v>56.5</v>
      </c>
      <c r="AA61" s="5">
        <v>38.9</v>
      </c>
      <c r="AB61" s="5">
        <v>17.7</v>
      </c>
      <c r="AC61" s="5">
        <v>0.73</v>
      </c>
      <c r="AD61" s="5">
        <v>9.5</v>
      </c>
      <c r="AE61" s="5">
        <v>4.6</v>
      </c>
      <c r="AF61" s="11">
        <v>7.0</v>
      </c>
      <c r="AG61" s="11">
        <v>5.0</v>
      </c>
      <c r="AH61" s="11">
        <v>102.7</v>
      </c>
      <c r="AI61" s="11">
        <v>23.8</v>
      </c>
      <c r="AJ61" s="11">
        <v>13.2</v>
      </c>
      <c r="AK61" s="11">
        <v>18.4</v>
      </c>
      <c r="AL61" s="11">
        <v>10.1</v>
      </c>
      <c r="AM61" s="11">
        <v>16.0</v>
      </c>
      <c r="AN61" s="11">
        <v>24.2</v>
      </c>
      <c r="AO61" s="11">
        <v>0.427</v>
      </c>
      <c r="AP61" s="11">
        <v>18.2</v>
      </c>
      <c r="AQ61" s="11">
        <v>0.468</v>
      </c>
      <c r="AR61" s="11">
        <v>5.9</v>
      </c>
      <c r="AS61" s="11">
        <v>0.336</v>
      </c>
      <c r="AT61" s="11">
        <v>12.7</v>
      </c>
      <c r="AU61" s="11">
        <v>17.4</v>
      </c>
      <c r="AV61" s="11">
        <v>23.2</v>
      </c>
      <c r="AW61" s="11">
        <v>32.7</v>
      </c>
      <c r="AX61" s="11">
        <v>11.4</v>
      </c>
      <c r="AY61" s="11">
        <v>5.8</v>
      </c>
      <c r="AZ61" s="11">
        <v>9.8</v>
      </c>
      <c r="BA61" s="11">
        <v>16.4</v>
      </c>
      <c r="BB61" s="11">
        <v>67.0</v>
      </c>
    </row>
    <row r="62">
      <c r="A62" s="2" t="s">
        <v>250</v>
      </c>
      <c r="B62" s="5">
        <v>1.0</v>
      </c>
      <c r="C62" s="5">
        <v>23.0</v>
      </c>
      <c r="D62" s="5">
        <v>12.0</v>
      </c>
      <c r="E62" s="5">
        <v>12.26</v>
      </c>
      <c r="F62" s="5">
        <v>8.79</v>
      </c>
      <c r="G62" s="5">
        <v>109.4</v>
      </c>
      <c r="H62" s="5">
        <v>4.0</v>
      </c>
      <c r="I62" s="5">
        <v>0.0</v>
      </c>
      <c r="J62" s="5">
        <v>27.1</v>
      </c>
      <c r="K62" s="5">
        <v>59.4</v>
      </c>
      <c r="L62" s="5">
        <v>0.457</v>
      </c>
      <c r="M62" s="5">
        <v>19.8</v>
      </c>
      <c r="N62" s="5">
        <v>37.6</v>
      </c>
      <c r="O62" s="5">
        <v>0.527</v>
      </c>
      <c r="P62" s="5">
        <v>7.3</v>
      </c>
      <c r="Q62" s="5">
        <v>0.336</v>
      </c>
      <c r="R62" s="5">
        <v>0.715</v>
      </c>
      <c r="S62" s="5">
        <v>9.9</v>
      </c>
      <c r="T62" s="5">
        <v>24.3</v>
      </c>
      <c r="U62" s="5">
        <v>34.2</v>
      </c>
      <c r="V62" s="5">
        <v>13.8</v>
      </c>
      <c r="W62" s="5">
        <v>7.2</v>
      </c>
      <c r="X62" s="5">
        <v>3.6</v>
      </c>
      <c r="Y62" s="5">
        <v>75.3</v>
      </c>
      <c r="Z62" s="5">
        <v>56.7</v>
      </c>
      <c r="AA62" s="5">
        <v>36.3</v>
      </c>
      <c r="AB62" s="5">
        <v>20.4</v>
      </c>
      <c r="AC62" s="5">
        <v>0.722</v>
      </c>
      <c r="AD62" s="5">
        <v>9.0</v>
      </c>
      <c r="AE62" s="5">
        <v>3.5</v>
      </c>
      <c r="AF62" s="11">
        <v>11.0</v>
      </c>
      <c r="AG62" s="11">
        <v>8.0</v>
      </c>
      <c r="AH62" s="11">
        <v>104.4</v>
      </c>
      <c r="AI62" s="11">
        <v>21.8</v>
      </c>
      <c r="AJ62" s="11">
        <v>13.7</v>
      </c>
      <c r="AK62" s="11">
        <v>19.2</v>
      </c>
      <c r="AL62" s="11">
        <v>10.2</v>
      </c>
      <c r="AM62" s="11">
        <v>16.5</v>
      </c>
      <c r="AN62" s="11">
        <v>25.7</v>
      </c>
      <c r="AO62" s="11">
        <v>0.453</v>
      </c>
      <c r="AP62" s="11">
        <v>18.7</v>
      </c>
      <c r="AQ62" s="11">
        <v>0.515</v>
      </c>
      <c r="AR62" s="11">
        <v>7.0</v>
      </c>
      <c r="AS62" s="11">
        <v>0.344</v>
      </c>
      <c r="AT62" s="11">
        <v>13.4</v>
      </c>
      <c r="AU62" s="11">
        <v>18.6</v>
      </c>
      <c r="AV62" s="11">
        <v>24.7</v>
      </c>
      <c r="AW62" s="11">
        <v>33.7</v>
      </c>
      <c r="AX62" s="11">
        <v>12.9</v>
      </c>
      <c r="AY62" s="11">
        <v>5.4</v>
      </c>
      <c r="AZ62" s="11">
        <v>12.4</v>
      </c>
      <c r="BA62" s="11">
        <v>17.6</v>
      </c>
      <c r="BB62" s="11">
        <v>71.9</v>
      </c>
    </row>
    <row r="63">
      <c r="A63" s="2" t="s">
        <v>57</v>
      </c>
      <c r="B63" s="5">
        <v>1.0</v>
      </c>
      <c r="C63" s="5">
        <v>23.0</v>
      </c>
      <c r="D63" s="5">
        <v>14.0</v>
      </c>
      <c r="E63" s="5">
        <v>20.03</v>
      </c>
      <c r="F63" s="5">
        <v>9.22</v>
      </c>
      <c r="G63" s="5">
        <v>116.3</v>
      </c>
      <c r="H63" s="5">
        <v>4.0</v>
      </c>
      <c r="I63" s="5">
        <v>0.0</v>
      </c>
      <c r="J63" s="5">
        <v>29.2</v>
      </c>
      <c r="K63" s="5">
        <v>60.1</v>
      </c>
      <c r="L63" s="5">
        <v>0.486</v>
      </c>
      <c r="M63" s="5">
        <v>18.6</v>
      </c>
      <c r="N63" s="5">
        <v>30.7</v>
      </c>
      <c r="O63" s="5">
        <v>0.606</v>
      </c>
      <c r="P63" s="5">
        <v>10.6</v>
      </c>
      <c r="Q63" s="5">
        <v>0.361</v>
      </c>
      <c r="R63" s="5">
        <v>0.781</v>
      </c>
      <c r="S63" s="5">
        <v>8.3</v>
      </c>
      <c r="T63" s="5">
        <v>29.6</v>
      </c>
      <c r="U63" s="5">
        <v>37.9</v>
      </c>
      <c r="V63" s="5">
        <v>17.1</v>
      </c>
      <c r="W63" s="5">
        <v>4.0</v>
      </c>
      <c r="X63" s="5">
        <v>4.1</v>
      </c>
      <c r="Y63" s="5">
        <v>80.5</v>
      </c>
      <c r="Z63" s="5">
        <v>66.1</v>
      </c>
      <c r="AA63" s="5">
        <v>48.1</v>
      </c>
      <c r="AB63" s="5">
        <v>18.0</v>
      </c>
      <c r="AC63" s="5">
        <v>0.787</v>
      </c>
      <c r="AD63" s="5">
        <v>9.7</v>
      </c>
      <c r="AE63" s="5">
        <v>2.8</v>
      </c>
      <c r="AF63" s="11">
        <v>9.0</v>
      </c>
      <c r="AG63" s="11">
        <v>6.0</v>
      </c>
      <c r="AH63" s="11">
        <v>100.7</v>
      </c>
      <c r="AI63" s="11">
        <v>29.3</v>
      </c>
      <c r="AJ63" s="11">
        <v>11.5</v>
      </c>
      <c r="AK63" s="11">
        <v>14.7</v>
      </c>
      <c r="AL63" s="11">
        <v>10.6</v>
      </c>
      <c r="AM63" s="11">
        <v>11.3</v>
      </c>
      <c r="AN63" s="11">
        <v>27.8</v>
      </c>
      <c r="AO63" s="11">
        <v>0.42</v>
      </c>
      <c r="AP63" s="11">
        <v>22.0</v>
      </c>
      <c r="AQ63" s="11">
        <v>0.457</v>
      </c>
      <c r="AR63" s="11">
        <v>5.8</v>
      </c>
      <c r="AS63" s="11">
        <v>0.322</v>
      </c>
      <c r="AT63" s="11">
        <v>8.4</v>
      </c>
      <c r="AU63" s="11">
        <v>10.7</v>
      </c>
      <c r="AV63" s="11">
        <v>23.8</v>
      </c>
      <c r="AW63" s="11">
        <v>33.5</v>
      </c>
      <c r="AX63" s="11">
        <v>11.4</v>
      </c>
      <c r="AY63" s="11">
        <v>6.1</v>
      </c>
      <c r="AZ63" s="11">
        <v>7.8</v>
      </c>
      <c r="BA63" s="11">
        <v>14.7</v>
      </c>
      <c r="BB63" s="11">
        <v>69.7</v>
      </c>
    </row>
    <row r="64">
      <c r="A64" s="2" t="s">
        <v>251</v>
      </c>
      <c r="B64" s="5">
        <v>0.0</v>
      </c>
      <c r="C64" s="5">
        <v>24.0</v>
      </c>
      <c r="D64" s="5">
        <v>13.0</v>
      </c>
      <c r="E64" s="5">
        <v>3.02</v>
      </c>
      <c r="F64" s="5">
        <v>-2.52</v>
      </c>
      <c r="G64" s="5">
        <v>110.1</v>
      </c>
      <c r="H64" s="5">
        <v>0.0</v>
      </c>
      <c r="I64" s="5">
        <v>0.0</v>
      </c>
      <c r="J64" s="5">
        <v>26.2</v>
      </c>
      <c r="K64" s="5">
        <v>57.4</v>
      </c>
      <c r="L64" s="5">
        <v>0.456</v>
      </c>
      <c r="M64" s="5">
        <v>18.1</v>
      </c>
      <c r="N64" s="5">
        <v>32.9</v>
      </c>
      <c r="O64" s="5">
        <v>0.551</v>
      </c>
      <c r="P64" s="5">
        <v>8.1</v>
      </c>
      <c r="Q64" s="5">
        <v>0.328</v>
      </c>
      <c r="R64" s="5">
        <v>0.728</v>
      </c>
      <c r="S64" s="5">
        <v>10.4</v>
      </c>
      <c r="T64" s="5">
        <v>26.4</v>
      </c>
      <c r="U64" s="5">
        <v>36.8</v>
      </c>
      <c r="V64" s="5">
        <v>13.1</v>
      </c>
      <c r="W64" s="5">
        <v>5.6</v>
      </c>
      <c r="X64" s="5">
        <v>2.9</v>
      </c>
      <c r="Y64" s="5">
        <v>74.0</v>
      </c>
      <c r="Z64" s="5">
        <v>57.0</v>
      </c>
      <c r="AA64" s="5">
        <v>35.8</v>
      </c>
      <c r="AB64" s="5">
        <v>21.2</v>
      </c>
      <c r="AC64" s="5">
        <v>0.686</v>
      </c>
      <c r="AD64" s="5">
        <v>8.9</v>
      </c>
      <c r="AE64" s="5">
        <v>2.4</v>
      </c>
      <c r="AF64" s="11">
        <v>10.0</v>
      </c>
      <c r="AG64" s="11">
        <v>5.0</v>
      </c>
      <c r="AH64" s="11">
        <v>98.0</v>
      </c>
      <c r="AI64" s="11">
        <v>24.6</v>
      </c>
      <c r="AJ64" s="11">
        <v>13.6</v>
      </c>
      <c r="AK64" s="11">
        <v>18.7</v>
      </c>
      <c r="AL64" s="11">
        <v>11.4</v>
      </c>
      <c r="AM64" s="11">
        <v>16.6</v>
      </c>
      <c r="AN64" s="11">
        <v>24.3</v>
      </c>
      <c r="AO64" s="11">
        <v>0.427</v>
      </c>
      <c r="AP64" s="11">
        <v>18.0</v>
      </c>
      <c r="AQ64" s="11">
        <v>0.503</v>
      </c>
      <c r="AR64" s="11">
        <v>6.3</v>
      </c>
      <c r="AS64" s="11">
        <v>0.297</v>
      </c>
      <c r="AT64" s="11">
        <v>10.9</v>
      </c>
      <c r="AU64" s="11">
        <v>15.9</v>
      </c>
      <c r="AV64" s="11">
        <v>23.3</v>
      </c>
      <c r="AW64" s="11">
        <v>32.2</v>
      </c>
      <c r="AX64" s="11">
        <v>11.2</v>
      </c>
      <c r="AY64" s="11">
        <v>6.0</v>
      </c>
      <c r="AZ64" s="11">
        <v>11.5</v>
      </c>
      <c r="BA64" s="11">
        <v>17.3</v>
      </c>
      <c r="BB64" s="11">
        <v>65.9</v>
      </c>
    </row>
    <row r="65">
      <c r="A65" s="2" t="s">
        <v>76</v>
      </c>
      <c r="B65" s="5">
        <v>1.0</v>
      </c>
      <c r="C65" s="5">
        <v>20.0</v>
      </c>
      <c r="D65" s="5">
        <v>9.0</v>
      </c>
      <c r="E65" s="5">
        <v>16.05</v>
      </c>
      <c r="F65" s="5">
        <v>9.4</v>
      </c>
      <c r="G65" s="5">
        <v>111.8</v>
      </c>
      <c r="H65" s="5">
        <v>4.0</v>
      </c>
      <c r="I65" s="5">
        <v>0.0</v>
      </c>
      <c r="J65" s="5">
        <v>27.8</v>
      </c>
      <c r="K65" s="5">
        <v>58.7</v>
      </c>
      <c r="L65" s="5">
        <v>0.474</v>
      </c>
      <c r="M65" s="5">
        <v>20.4</v>
      </c>
      <c r="N65" s="5">
        <v>38.3</v>
      </c>
      <c r="O65" s="5">
        <v>0.533</v>
      </c>
      <c r="P65" s="5">
        <v>7.4</v>
      </c>
      <c r="Q65" s="5">
        <v>0.362</v>
      </c>
      <c r="R65" s="5">
        <v>0.757</v>
      </c>
      <c r="S65" s="5">
        <v>10.1</v>
      </c>
      <c r="T65" s="5">
        <v>24.4</v>
      </c>
      <c r="U65" s="5">
        <v>34.6</v>
      </c>
      <c r="V65" s="5">
        <v>15.7</v>
      </c>
      <c r="W65" s="5">
        <v>7.2</v>
      </c>
      <c r="X65" s="5">
        <v>4.5</v>
      </c>
      <c r="Y65" s="5">
        <v>76.5</v>
      </c>
      <c r="Z65" s="5">
        <v>56.8</v>
      </c>
      <c r="AA65" s="5">
        <v>38.4</v>
      </c>
      <c r="AB65" s="5">
        <v>18.4</v>
      </c>
      <c r="AC65" s="5">
        <v>0.719</v>
      </c>
      <c r="AD65" s="5">
        <v>10.5</v>
      </c>
      <c r="AE65" s="5">
        <v>3.4</v>
      </c>
      <c r="AF65" s="11">
        <v>12.0</v>
      </c>
      <c r="AG65" s="11">
        <v>9.0</v>
      </c>
      <c r="AH65" s="11">
        <v>102.1</v>
      </c>
      <c r="AI65" s="11">
        <v>20.4</v>
      </c>
      <c r="AJ65" s="11">
        <v>13.5</v>
      </c>
      <c r="AK65" s="11">
        <v>17.8</v>
      </c>
      <c r="AL65" s="11">
        <v>11.4</v>
      </c>
      <c r="AM65" s="11">
        <v>17.5</v>
      </c>
      <c r="AN65" s="11">
        <v>24.6</v>
      </c>
      <c r="AO65" s="11">
        <v>0.433</v>
      </c>
      <c r="AP65" s="11">
        <v>18.2</v>
      </c>
      <c r="AQ65" s="11">
        <v>0.474</v>
      </c>
      <c r="AR65" s="11">
        <v>6.4</v>
      </c>
      <c r="AS65" s="11">
        <v>0.349</v>
      </c>
      <c r="AT65" s="11">
        <v>14.3</v>
      </c>
      <c r="AU65" s="11">
        <v>19.9</v>
      </c>
      <c r="AV65" s="11">
        <v>23.1</v>
      </c>
      <c r="AW65" s="11">
        <v>33.6</v>
      </c>
      <c r="AX65" s="11">
        <v>11.7</v>
      </c>
      <c r="AY65" s="11">
        <v>6.3</v>
      </c>
      <c r="AZ65" s="11">
        <v>12.7</v>
      </c>
      <c r="BA65" s="11">
        <v>16.3</v>
      </c>
      <c r="BB65" s="11">
        <v>69.9</v>
      </c>
    </row>
    <row r="66">
      <c r="A66" s="2" t="s">
        <v>89</v>
      </c>
      <c r="B66" s="5">
        <v>1.0</v>
      </c>
      <c r="C66" s="5">
        <v>23.0</v>
      </c>
      <c r="D66" s="5">
        <v>13.0</v>
      </c>
      <c r="E66" s="5">
        <v>11.0</v>
      </c>
      <c r="F66" s="5">
        <v>7.0</v>
      </c>
      <c r="G66" s="5">
        <v>102.7</v>
      </c>
      <c r="H66" s="5">
        <v>5.0</v>
      </c>
      <c r="I66" s="5">
        <v>0.0</v>
      </c>
      <c r="J66" s="5">
        <v>24.1</v>
      </c>
      <c r="K66" s="5">
        <v>55.5</v>
      </c>
      <c r="L66" s="5">
        <v>0.434</v>
      </c>
      <c r="M66" s="5">
        <v>17.5</v>
      </c>
      <c r="N66" s="5">
        <v>37.4</v>
      </c>
      <c r="O66" s="5">
        <v>0.468</v>
      </c>
      <c r="P66" s="5">
        <v>6.6</v>
      </c>
      <c r="Q66" s="5">
        <v>0.363</v>
      </c>
      <c r="R66" s="5">
        <v>0.637</v>
      </c>
      <c r="S66" s="5">
        <v>8.8</v>
      </c>
      <c r="T66" s="5">
        <v>24.0</v>
      </c>
      <c r="U66" s="5">
        <v>32.8</v>
      </c>
      <c r="V66" s="5">
        <v>15.2</v>
      </c>
      <c r="W66" s="5">
        <v>7.1</v>
      </c>
      <c r="X66" s="5">
        <v>5.1</v>
      </c>
      <c r="Y66" s="5">
        <v>63.6</v>
      </c>
      <c r="Z66" s="5">
        <v>53.3</v>
      </c>
      <c r="AA66" s="5">
        <v>32.0</v>
      </c>
      <c r="AB66" s="5">
        <v>21.2</v>
      </c>
      <c r="AC66" s="5">
        <v>0.75</v>
      </c>
      <c r="AD66" s="5">
        <v>9.4</v>
      </c>
      <c r="AE66" s="5">
        <v>3.2</v>
      </c>
      <c r="AF66" s="11">
        <v>10.0</v>
      </c>
      <c r="AG66" s="11">
        <v>7.0</v>
      </c>
      <c r="AH66" s="11">
        <v>96.2</v>
      </c>
      <c r="AI66" s="11">
        <v>18.1</v>
      </c>
      <c r="AJ66" s="11">
        <v>8.9</v>
      </c>
      <c r="AK66" s="11">
        <v>13.9</v>
      </c>
      <c r="AL66" s="11">
        <v>8.2</v>
      </c>
      <c r="AM66" s="11">
        <v>13.5</v>
      </c>
      <c r="AN66" s="11">
        <v>21.4</v>
      </c>
      <c r="AO66" s="11">
        <v>0.402</v>
      </c>
      <c r="AP66" s="11">
        <v>14.9</v>
      </c>
      <c r="AQ66" s="11">
        <v>0.466</v>
      </c>
      <c r="AR66" s="11">
        <v>6.5</v>
      </c>
      <c r="AS66" s="11">
        <v>0.304</v>
      </c>
      <c r="AT66" s="11">
        <v>10.3</v>
      </c>
      <c r="AU66" s="11">
        <v>13.7</v>
      </c>
      <c r="AV66" s="11">
        <v>25.1</v>
      </c>
      <c r="AW66" s="11">
        <v>34.5</v>
      </c>
      <c r="AX66" s="11">
        <v>11.2</v>
      </c>
      <c r="AY66" s="11">
        <v>5.1</v>
      </c>
      <c r="AZ66" s="11">
        <v>12.0</v>
      </c>
      <c r="BA66" s="11">
        <v>13.0</v>
      </c>
      <c r="BB66" s="11">
        <v>59.6</v>
      </c>
    </row>
    <row r="67">
      <c r="A67" s="2" t="s">
        <v>252</v>
      </c>
      <c r="B67" s="5">
        <v>0.0</v>
      </c>
      <c r="C67" s="5">
        <v>24.0</v>
      </c>
      <c r="D67" s="5">
        <v>10.0</v>
      </c>
      <c r="E67" s="5">
        <v>13.47</v>
      </c>
      <c r="F67" s="5">
        <v>7.38</v>
      </c>
      <c r="G67" s="5">
        <v>113.3</v>
      </c>
      <c r="H67" s="5">
        <v>0.0</v>
      </c>
      <c r="I67" s="5">
        <v>0.0</v>
      </c>
      <c r="J67" s="5">
        <v>27.6</v>
      </c>
      <c r="K67" s="5">
        <v>56.4</v>
      </c>
      <c r="L67" s="5">
        <v>0.488</v>
      </c>
      <c r="M67" s="5">
        <v>20.1</v>
      </c>
      <c r="N67" s="5">
        <v>34.6</v>
      </c>
      <c r="O67" s="5">
        <v>0.582</v>
      </c>
      <c r="P67" s="5">
        <v>7.4</v>
      </c>
      <c r="Q67" s="5">
        <v>0.341</v>
      </c>
      <c r="R67" s="5">
        <v>0.754</v>
      </c>
      <c r="S67" s="5">
        <v>7.8</v>
      </c>
      <c r="T67" s="5">
        <v>25.1</v>
      </c>
      <c r="U67" s="5">
        <v>32.9</v>
      </c>
      <c r="V67" s="5">
        <v>18.4</v>
      </c>
      <c r="W67" s="5">
        <v>6.5</v>
      </c>
      <c r="X67" s="5">
        <v>3.2</v>
      </c>
      <c r="Y67" s="5">
        <v>76.4</v>
      </c>
      <c r="Z67" s="5">
        <v>56.4</v>
      </c>
      <c r="AA67" s="5">
        <v>37.2</v>
      </c>
      <c r="AB67" s="5">
        <v>19.2</v>
      </c>
      <c r="AC67" s="5">
        <v>0.746</v>
      </c>
      <c r="AD67" s="5">
        <v>9.4</v>
      </c>
      <c r="AE67" s="5">
        <v>2.9</v>
      </c>
      <c r="AF67" s="11">
        <v>10.0</v>
      </c>
      <c r="AG67" s="11">
        <v>8.0</v>
      </c>
      <c r="AH67" s="11">
        <v>101.5</v>
      </c>
      <c r="AI67" s="11">
        <v>21.9</v>
      </c>
      <c r="AJ67" s="11">
        <v>13.8</v>
      </c>
      <c r="AK67" s="11">
        <v>18.3</v>
      </c>
      <c r="AL67" s="11">
        <v>10.1</v>
      </c>
      <c r="AM67" s="11">
        <v>17.1</v>
      </c>
      <c r="AN67" s="11">
        <v>24.4</v>
      </c>
      <c r="AO67" s="11">
        <v>0.432</v>
      </c>
      <c r="AP67" s="11">
        <v>18.0</v>
      </c>
      <c r="AQ67" s="11">
        <v>0.484</v>
      </c>
      <c r="AR67" s="11">
        <v>6.4</v>
      </c>
      <c r="AS67" s="11">
        <v>0.331</v>
      </c>
      <c r="AT67" s="11">
        <v>13.2</v>
      </c>
      <c r="AU67" s="11">
        <v>17.7</v>
      </c>
      <c r="AV67" s="11">
        <v>23.6</v>
      </c>
      <c r="AW67" s="11">
        <v>32.9</v>
      </c>
      <c r="AX67" s="11">
        <v>11.7</v>
      </c>
      <c r="AY67" s="11">
        <v>5.4</v>
      </c>
      <c r="AZ67" s="11">
        <v>11.7</v>
      </c>
      <c r="BA67" s="11">
        <v>17.0</v>
      </c>
      <c r="BB67" s="11">
        <v>68.4</v>
      </c>
    </row>
    <row r="68">
      <c r="A68" s="2" t="s">
        <v>64</v>
      </c>
      <c r="B68" s="5">
        <v>1.0</v>
      </c>
      <c r="C68" s="5">
        <v>24.0</v>
      </c>
      <c r="D68" s="5">
        <v>14.0</v>
      </c>
      <c r="E68" s="5">
        <v>21.8</v>
      </c>
      <c r="F68" s="5">
        <v>10.2</v>
      </c>
      <c r="G68" s="5">
        <v>112.5</v>
      </c>
      <c r="H68" s="5">
        <v>6.0</v>
      </c>
      <c r="I68" s="5">
        <v>0.0</v>
      </c>
      <c r="J68" s="5">
        <v>27.4</v>
      </c>
      <c r="K68" s="5">
        <v>61.8</v>
      </c>
      <c r="L68" s="5">
        <v>0.444</v>
      </c>
      <c r="M68" s="5">
        <v>18.7</v>
      </c>
      <c r="N68" s="5">
        <v>36.3</v>
      </c>
      <c r="O68" s="5">
        <v>0.516</v>
      </c>
      <c r="P68" s="5">
        <v>8.7</v>
      </c>
      <c r="Q68" s="5">
        <v>0.342</v>
      </c>
      <c r="R68" s="5">
        <v>0.749</v>
      </c>
      <c r="S68" s="5">
        <v>11.7</v>
      </c>
      <c r="T68" s="5">
        <v>27.1</v>
      </c>
      <c r="U68" s="5">
        <v>38.8</v>
      </c>
      <c r="V68" s="5">
        <v>16.8</v>
      </c>
      <c r="W68" s="5">
        <v>7.9</v>
      </c>
      <c r="X68" s="5">
        <v>4.7</v>
      </c>
      <c r="Y68" s="5">
        <v>79.5</v>
      </c>
      <c r="Z68" s="5">
        <v>58.4</v>
      </c>
      <c r="AA68" s="5">
        <v>34.3</v>
      </c>
      <c r="AB68" s="5">
        <v>24.2</v>
      </c>
      <c r="AC68" s="5">
        <v>0.707</v>
      </c>
      <c r="AD68" s="5">
        <v>10.8</v>
      </c>
      <c r="AE68" s="5">
        <v>2.9</v>
      </c>
      <c r="AF68" s="11">
        <v>8.0</v>
      </c>
      <c r="AG68" s="11">
        <v>4.0</v>
      </c>
      <c r="AH68" s="11">
        <v>96.1</v>
      </c>
      <c r="AI68" s="11">
        <v>25.5</v>
      </c>
      <c r="AJ68" s="11">
        <v>15.9</v>
      </c>
      <c r="AK68" s="11">
        <v>21.2</v>
      </c>
      <c r="AL68" s="11">
        <v>10.3</v>
      </c>
      <c r="AM68" s="11">
        <v>17.4</v>
      </c>
      <c r="AN68" s="11">
        <v>22.8</v>
      </c>
      <c r="AO68" s="11">
        <v>0.389</v>
      </c>
      <c r="AP68" s="11">
        <v>15.2</v>
      </c>
      <c r="AQ68" s="11">
        <v>0.443</v>
      </c>
      <c r="AR68" s="11">
        <v>7.6</v>
      </c>
      <c r="AS68" s="11">
        <v>0.314</v>
      </c>
      <c r="AT68" s="11">
        <v>14.8</v>
      </c>
      <c r="AU68" s="11">
        <v>20.9</v>
      </c>
      <c r="AV68" s="11">
        <v>24.4</v>
      </c>
      <c r="AW68" s="11">
        <v>35.2</v>
      </c>
      <c r="AX68" s="11">
        <v>11.3</v>
      </c>
      <c r="AY68" s="11">
        <v>6.6</v>
      </c>
      <c r="AZ68" s="11">
        <v>13.3</v>
      </c>
      <c r="BA68" s="11">
        <v>18.3</v>
      </c>
      <c r="BB68" s="11">
        <v>67.9</v>
      </c>
    </row>
    <row r="69">
      <c r="A69" s="2" t="s">
        <v>253</v>
      </c>
      <c r="B69" s="5">
        <v>0.0</v>
      </c>
      <c r="C69" s="5">
        <v>19.0</v>
      </c>
      <c r="D69" s="5">
        <v>12.0</v>
      </c>
      <c r="E69" s="5">
        <v>-4.12</v>
      </c>
      <c r="F69" s="5">
        <v>-6.0</v>
      </c>
      <c r="G69" s="5">
        <v>99.5</v>
      </c>
      <c r="H69" s="5">
        <v>0.0</v>
      </c>
      <c r="I69" s="5">
        <v>0.0</v>
      </c>
      <c r="J69" s="5">
        <v>22.0</v>
      </c>
      <c r="K69" s="5">
        <v>55.5</v>
      </c>
      <c r="L69" s="5">
        <v>0.397</v>
      </c>
      <c r="M69" s="5">
        <v>16.1</v>
      </c>
      <c r="N69" s="5">
        <v>37.8</v>
      </c>
      <c r="O69" s="5">
        <v>0.427</v>
      </c>
      <c r="P69" s="5">
        <v>5.9</v>
      </c>
      <c r="Q69" s="5">
        <v>0.332</v>
      </c>
      <c r="R69" s="5">
        <v>0.713</v>
      </c>
      <c r="S69" s="5">
        <v>12.6</v>
      </c>
      <c r="T69" s="5">
        <v>23.0</v>
      </c>
      <c r="U69" s="5">
        <v>35.6</v>
      </c>
      <c r="V69" s="5">
        <v>10.8</v>
      </c>
      <c r="W69" s="5">
        <v>7.2</v>
      </c>
      <c r="X69" s="5">
        <v>4.3</v>
      </c>
      <c r="Y69" s="5">
        <v>65.3</v>
      </c>
      <c r="Z69" s="5">
        <v>51.3</v>
      </c>
      <c r="AA69" s="5">
        <v>33.7</v>
      </c>
      <c r="AB69" s="5">
        <v>17.7</v>
      </c>
      <c r="AC69" s="5">
        <v>0.699</v>
      </c>
      <c r="AD69" s="5">
        <v>9.8</v>
      </c>
      <c r="AE69" s="5">
        <v>4.0</v>
      </c>
      <c r="AF69" s="11">
        <v>13.0</v>
      </c>
      <c r="AG69" s="11">
        <v>8.0</v>
      </c>
      <c r="AH69" s="11">
        <v>96.6</v>
      </c>
      <c r="AI69" s="11">
        <v>17.7</v>
      </c>
      <c r="AJ69" s="11">
        <v>15.5</v>
      </c>
      <c r="AK69" s="11">
        <v>21.7</v>
      </c>
      <c r="AL69" s="11">
        <v>12.8</v>
      </c>
      <c r="AM69" s="11">
        <v>19.3</v>
      </c>
      <c r="AN69" s="11">
        <v>21.3</v>
      </c>
      <c r="AO69" s="11">
        <v>0.414</v>
      </c>
      <c r="AP69" s="11">
        <v>15.6</v>
      </c>
      <c r="AQ69" s="11">
        <v>0.462</v>
      </c>
      <c r="AR69" s="11">
        <v>5.7</v>
      </c>
      <c r="AS69" s="11">
        <v>0.322</v>
      </c>
      <c r="AT69" s="11">
        <v>15.3</v>
      </c>
      <c r="AU69" s="11">
        <v>21.8</v>
      </c>
      <c r="AV69" s="11">
        <v>23.3</v>
      </c>
      <c r="AW69" s="11">
        <v>33.1</v>
      </c>
      <c r="AX69" s="11">
        <v>10.8</v>
      </c>
      <c r="AY69" s="11">
        <v>6.6</v>
      </c>
      <c r="AZ69" s="11">
        <v>13.6</v>
      </c>
      <c r="BA69" s="11">
        <v>18.6</v>
      </c>
      <c r="BB69" s="11">
        <v>63.4</v>
      </c>
    </row>
    <row r="70">
      <c r="A70" s="1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>
      <c r="A71" s="2" t="s">
        <v>80</v>
      </c>
      <c r="B71" s="8">
        <f t="shared" ref="B71:AE71" si="1">(COUNTIF(B$2:B$69, "&lt;"&amp;B2)) * (100/68)</f>
        <v>50</v>
      </c>
      <c r="C71" s="8">
        <f t="shared" si="1"/>
        <v>97.05882353</v>
      </c>
      <c r="D71" s="8">
        <f t="shared" si="1"/>
        <v>98.52941176</v>
      </c>
      <c r="E71" s="8">
        <f t="shared" si="1"/>
        <v>94.11764706</v>
      </c>
      <c r="F71" s="8">
        <f t="shared" si="1"/>
        <v>54.41176471</v>
      </c>
      <c r="G71" s="8">
        <f t="shared" si="1"/>
        <v>98.52941176</v>
      </c>
      <c r="H71" s="8">
        <f t="shared" si="1"/>
        <v>94.11764706</v>
      </c>
      <c r="I71" s="8">
        <f t="shared" si="1"/>
        <v>0</v>
      </c>
      <c r="J71" s="8">
        <f t="shared" si="1"/>
        <v>77.94117647</v>
      </c>
      <c r="K71" s="8">
        <f t="shared" si="1"/>
        <v>41.17647059</v>
      </c>
      <c r="L71" s="8">
        <f t="shared" si="1"/>
        <v>95.58823529</v>
      </c>
      <c r="M71" s="8">
        <f t="shared" si="1"/>
        <v>61.76470588</v>
      </c>
      <c r="N71" s="8">
        <f t="shared" si="1"/>
        <v>26.47058824</v>
      </c>
      <c r="O71" s="8">
        <f t="shared" si="1"/>
        <v>95.58823529</v>
      </c>
      <c r="P71" s="8">
        <f t="shared" si="1"/>
        <v>79.41176471</v>
      </c>
      <c r="Q71" s="8">
        <f t="shared" si="1"/>
        <v>77.94117647</v>
      </c>
      <c r="R71" s="8">
        <f t="shared" si="1"/>
        <v>69.11764706</v>
      </c>
      <c r="S71" s="8">
        <f t="shared" si="1"/>
        <v>64.70588235</v>
      </c>
      <c r="T71" s="8">
        <f t="shared" si="1"/>
        <v>64.70588235</v>
      </c>
      <c r="U71" s="8">
        <f t="shared" si="1"/>
        <v>73.52941176</v>
      </c>
      <c r="V71" s="8">
        <f t="shared" si="1"/>
        <v>94.11764706</v>
      </c>
      <c r="W71" s="8">
        <f t="shared" si="1"/>
        <v>29.41176471</v>
      </c>
      <c r="X71" s="8">
        <f t="shared" si="1"/>
        <v>95.58823529</v>
      </c>
      <c r="Y71" s="8">
        <f t="shared" si="1"/>
        <v>77.94117647</v>
      </c>
      <c r="Z71" s="8">
        <f t="shared" si="1"/>
        <v>26.47058824</v>
      </c>
      <c r="AA71" s="8">
        <f t="shared" si="1"/>
        <v>64.70588235</v>
      </c>
      <c r="AB71" s="8">
        <f t="shared" si="1"/>
        <v>11.76470588</v>
      </c>
      <c r="AC71" s="8">
        <f t="shared" si="1"/>
        <v>58.82352941</v>
      </c>
      <c r="AD71" s="8">
        <f t="shared" si="1"/>
        <v>47.05882353</v>
      </c>
      <c r="AE71" s="8">
        <f t="shared" si="1"/>
        <v>27.94117647</v>
      </c>
      <c r="AF71" s="12">
        <f t="shared" ref="AF71:BB71" si="2">(COUNTIF(AF$2:AF$69, "&gt;"&amp;AF2)) * (100/68)</f>
        <v>95.58823529</v>
      </c>
      <c r="AG71" s="12">
        <f t="shared" si="2"/>
        <v>91.17647059</v>
      </c>
      <c r="AH71" s="12">
        <f t="shared" si="2"/>
        <v>75</v>
      </c>
      <c r="AI71" s="12">
        <f t="shared" si="2"/>
        <v>23.52941176</v>
      </c>
      <c r="AJ71" s="12">
        <f t="shared" si="2"/>
        <v>48.52941176</v>
      </c>
      <c r="AK71" s="12">
        <f t="shared" si="2"/>
        <v>52.94117647</v>
      </c>
      <c r="AL71" s="12">
        <f t="shared" si="2"/>
        <v>75</v>
      </c>
      <c r="AM71" s="12">
        <f t="shared" si="2"/>
        <v>57.35294118</v>
      </c>
      <c r="AN71" s="12">
        <f t="shared" si="2"/>
        <v>85.29411765</v>
      </c>
      <c r="AO71" s="12">
        <f t="shared" si="2"/>
        <v>88.23529412</v>
      </c>
      <c r="AP71" s="12">
        <f t="shared" si="2"/>
        <v>67.64705882</v>
      </c>
      <c r="AQ71" s="12">
        <f t="shared" si="2"/>
        <v>92.64705882</v>
      </c>
      <c r="AR71" s="12">
        <f t="shared" si="2"/>
        <v>86.76470588</v>
      </c>
      <c r="AS71" s="12">
        <f t="shared" si="2"/>
        <v>58.82352941</v>
      </c>
      <c r="AT71" s="12">
        <f t="shared" si="2"/>
        <v>36.76470588</v>
      </c>
      <c r="AU71" s="12">
        <f t="shared" si="2"/>
        <v>38.23529412</v>
      </c>
      <c r="AV71" s="12">
        <f t="shared" si="2"/>
        <v>97.05882353</v>
      </c>
      <c r="AW71" s="12">
        <f t="shared" si="2"/>
        <v>89.70588235</v>
      </c>
      <c r="AX71" s="12">
        <f t="shared" si="2"/>
        <v>88.23529412</v>
      </c>
      <c r="AY71" s="12">
        <f t="shared" si="2"/>
        <v>72.05882353</v>
      </c>
      <c r="AZ71" s="12">
        <f t="shared" si="2"/>
        <v>79.41176471</v>
      </c>
      <c r="BA71" s="12">
        <f t="shared" si="2"/>
        <v>63.23529412</v>
      </c>
      <c r="BB71" s="12">
        <f t="shared" si="2"/>
        <v>83.82352941</v>
      </c>
    </row>
    <row r="72">
      <c r="A72" s="2" t="s">
        <v>213</v>
      </c>
      <c r="B72" s="8">
        <f t="shared" ref="B72:AE72" si="3">(COUNTIF(B$2:B$69, "&lt;"&amp;B3)) * (100/68)</f>
        <v>0</v>
      </c>
      <c r="C72" s="8">
        <f t="shared" si="3"/>
        <v>22.05882353</v>
      </c>
      <c r="D72" s="8">
        <f t="shared" si="3"/>
        <v>25</v>
      </c>
      <c r="E72" s="8">
        <f t="shared" si="3"/>
        <v>5.882352941</v>
      </c>
      <c r="F72" s="8">
        <f t="shared" si="3"/>
        <v>16.17647059</v>
      </c>
      <c r="G72" s="8">
        <f t="shared" si="3"/>
        <v>67.64705882</v>
      </c>
      <c r="H72" s="8">
        <f t="shared" si="3"/>
        <v>0</v>
      </c>
      <c r="I72" s="8">
        <f t="shared" si="3"/>
        <v>0</v>
      </c>
      <c r="J72" s="8">
        <f t="shared" si="3"/>
        <v>45.58823529</v>
      </c>
      <c r="K72" s="8">
        <f t="shared" si="3"/>
        <v>47.05882353</v>
      </c>
      <c r="L72" s="8">
        <f t="shared" si="3"/>
        <v>52.94117647</v>
      </c>
      <c r="M72" s="8">
        <f t="shared" si="3"/>
        <v>25</v>
      </c>
      <c r="N72" s="8">
        <f t="shared" si="3"/>
        <v>14.70588235</v>
      </c>
      <c r="O72" s="8">
        <f t="shared" si="3"/>
        <v>55.88235294</v>
      </c>
      <c r="P72" s="8">
        <f t="shared" si="3"/>
        <v>85.29411765</v>
      </c>
      <c r="Q72" s="8">
        <f t="shared" si="3"/>
        <v>82.35294118</v>
      </c>
      <c r="R72" s="8">
        <f t="shared" si="3"/>
        <v>89.70588235</v>
      </c>
      <c r="S72" s="8">
        <f t="shared" si="3"/>
        <v>23.52941176</v>
      </c>
      <c r="T72" s="8">
        <f t="shared" si="3"/>
        <v>33.82352941</v>
      </c>
      <c r="U72" s="8">
        <f t="shared" si="3"/>
        <v>22.05882353</v>
      </c>
      <c r="V72" s="8">
        <f t="shared" si="3"/>
        <v>26.47058824</v>
      </c>
      <c r="W72" s="8">
        <f t="shared" si="3"/>
        <v>7.352941176</v>
      </c>
      <c r="X72" s="8">
        <f t="shared" si="3"/>
        <v>23.52941176</v>
      </c>
      <c r="Y72" s="8">
        <f t="shared" si="3"/>
        <v>54.41176471</v>
      </c>
      <c r="Z72" s="8">
        <f t="shared" si="3"/>
        <v>82.35294118</v>
      </c>
      <c r="AA72" s="8">
        <f t="shared" si="3"/>
        <v>69.11764706</v>
      </c>
      <c r="AB72" s="8">
        <f t="shared" si="3"/>
        <v>72.05882353</v>
      </c>
      <c r="AC72" s="8">
        <f t="shared" si="3"/>
        <v>44.11764706</v>
      </c>
      <c r="AD72" s="8">
        <f t="shared" si="3"/>
        <v>88.23529412</v>
      </c>
      <c r="AE72" s="8">
        <f t="shared" si="3"/>
        <v>16.17647059</v>
      </c>
      <c r="AF72" s="12">
        <f t="shared" ref="AF72:BB72" si="4">(COUNTIF(AF$2:AF$69, "&gt;"&amp;AF3)) * (100/68)</f>
        <v>17.64705882</v>
      </c>
      <c r="AG72" s="12">
        <f t="shared" si="4"/>
        <v>48.52941176</v>
      </c>
      <c r="AH72" s="12">
        <f t="shared" si="4"/>
        <v>2.941176471</v>
      </c>
      <c r="AI72" s="12">
        <f t="shared" si="4"/>
        <v>14.70588235</v>
      </c>
      <c r="AJ72" s="12">
        <f t="shared" si="4"/>
        <v>66.17647059</v>
      </c>
      <c r="AK72" s="12">
        <f t="shared" si="4"/>
        <v>75</v>
      </c>
      <c r="AL72" s="12">
        <f t="shared" si="4"/>
        <v>58.82352941</v>
      </c>
      <c r="AM72" s="12">
        <f t="shared" si="4"/>
        <v>85.29411765</v>
      </c>
      <c r="AN72" s="12">
        <f t="shared" si="4"/>
        <v>7.352941176</v>
      </c>
      <c r="AO72" s="12">
        <f t="shared" si="4"/>
        <v>17.64705882</v>
      </c>
      <c r="AP72" s="12">
        <f t="shared" si="4"/>
        <v>16.17647059</v>
      </c>
      <c r="AQ72" s="12">
        <f t="shared" si="4"/>
        <v>16.17647059</v>
      </c>
      <c r="AR72" s="12">
        <f t="shared" si="4"/>
        <v>19.11764706</v>
      </c>
      <c r="AS72" s="12">
        <f t="shared" si="4"/>
        <v>30.88235294</v>
      </c>
      <c r="AT72" s="12">
        <f t="shared" si="4"/>
        <v>88.23529412</v>
      </c>
      <c r="AU72" s="12">
        <f t="shared" si="4"/>
        <v>89.70588235</v>
      </c>
      <c r="AV72" s="12">
        <f t="shared" si="4"/>
        <v>55.88235294</v>
      </c>
      <c r="AW72" s="12">
        <f t="shared" si="4"/>
        <v>25</v>
      </c>
      <c r="AX72" s="12">
        <f t="shared" si="4"/>
        <v>16.17647059</v>
      </c>
      <c r="AY72" s="12">
        <f t="shared" si="4"/>
        <v>48.52941176</v>
      </c>
      <c r="AZ72" s="12">
        <f t="shared" si="4"/>
        <v>94.11764706</v>
      </c>
      <c r="BA72" s="12">
        <f t="shared" si="4"/>
        <v>67.64705882</v>
      </c>
      <c r="BB72" s="12">
        <f t="shared" si="4"/>
        <v>17.64705882</v>
      </c>
    </row>
    <row r="73">
      <c r="A73" s="2" t="s">
        <v>62</v>
      </c>
      <c r="B73" s="8">
        <f t="shared" ref="B73:AE73" si="5">(COUNTIF(B$2:B$69, "&lt;"&amp;B4)) * (100/68)</f>
        <v>0</v>
      </c>
      <c r="C73" s="8">
        <f t="shared" si="5"/>
        <v>61.76470588</v>
      </c>
      <c r="D73" s="8">
        <f t="shared" si="5"/>
        <v>60.29411765</v>
      </c>
      <c r="E73" s="8">
        <f t="shared" si="5"/>
        <v>51.47058824</v>
      </c>
      <c r="F73" s="8">
        <f t="shared" si="5"/>
        <v>38.23529412</v>
      </c>
      <c r="G73" s="8">
        <f t="shared" si="5"/>
        <v>82.35294118</v>
      </c>
      <c r="H73" s="8">
        <f t="shared" si="5"/>
        <v>0</v>
      </c>
      <c r="I73" s="8">
        <f t="shared" si="5"/>
        <v>0</v>
      </c>
      <c r="J73" s="8">
        <f t="shared" si="5"/>
        <v>85.29411765</v>
      </c>
      <c r="K73" s="8">
        <f t="shared" si="5"/>
        <v>73.52941176</v>
      </c>
      <c r="L73" s="8">
        <f t="shared" si="5"/>
        <v>76.47058824</v>
      </c>
      <c r="M73" s="8">
        <f t="shared" si="5"/>
        <v>75</v>
      </c>
      <c r="N73" s="8">
        <f t="shared" si="5"/>
        <v>52.94117647</v>
      </c>
      <c r="O73" s="8">
        <f t="shared" si="5"/>
        <v>83.82352941</v>
      </c>
      <c r="P73" s="8">
        <f t="shared" si="5"/>
        <v>67.64705882</v>
      </c>
      <c r="Q73" s="8">
        <f t="shared" si="5"/>
        <v>55.88235294</v>
      </c>
      <c r="R73" s="8">
        <f t="shared" si="5"/>
        <v>36.76470588</v>
      </c>
      <c r="S73" s="8">
        <f t="shared" si="5"/>
        <v>69.11764706</v>
      </c>
      <c r="T73" s="8">
        <f t="shared" si="5"/>
        <v>50</v>
      </c>
      <c r="U73" s="8">
        <f t="shared" si="5"/>
        <v>66.17647059</v>
      </c>
      <c r="V73" s="8">
        <f t="shared" si="5"/>
        <v>47.05882353</v>
      </c>
      <c r="W73" s="8">
        <f t="shared" si="5"/>
        <v>55.88235294</v>
      </c>
      <c r="X73" s="8">
        <f t="shared" si="5"/>
        <v>19.11764706</v>
      </c>
      <c r="Y73" s="8">
        <f t="shared" si="5"/>
        <v>83.82352941</v>
      </c>
      <c r="Z73" s="8">
        <f t="shared" si="5"/>
        <v>80.88235294</v>
      </c>
      <c r="AA73" s="8">
        <f t="shared" si="5"/>
        <v>89.70588235</v>
      </c>
      <c r="AB73" s="8">
        <f t="shared" si="5"/>
        <v>52.94117647</v>
      </c>
      <c r="AC73" s="8">
        <f t="shared" si="5"/>
        <v>66.17647059</v>
      </c>
      <c r="AD73" s="8">
        <f t="shared" si="5"/>
        <v>79.41176471</v>
      </c>
      <c r="AE73" s="8">
        <f t="shared" si="5"/>
        <v>11.76470588</v>
      </c>
      <c r="AF73" s="12">
        <f t="shared" ref="AF73:BB73" si="6">(COUNTIF(AF$2:AF$69, "&gt;"&amp;AF4)) * (100/68)</f>
        <v>63.23529412</v>
      </c>
      <c r="AG73" s="12">
        <f t="shared" si="6"/>
        <v>67.64705882</v>
      </c>
      <c r="AH73" s="12">
        <f t="shared" si="6"/>
        <v>20.58823529</v>
      </c>
      <c r="AI73" s="12">
        <f t="shared" si="6"/>
        <v>30.88235294</v>
      </c>
      <c r="AJ73" s="12">
        <f t="shared" si="6"/>
        <v>32.35294118</v>
      </c>
      <c r="AK73" s="12">
        <f t="shared" si="6"/>
        <v>32.35294118</v>
      </c>
      <c r="AL73" s="12">
        <f t="shared" si="6"/>
        <v>41.17647059</v>
      </c>
      <c r="AM73" s="12">
        <f t="shared" si="6"/>
        <v>61.76470588</v>
      </c>
      <c r="AN73" s="12">
        <f t="shared" si="6"/>
        <v>10.29411765</v>
      </c>
      <c r="AO73" s="12">
        <f t="shared" si="6"/>
        <v>22.05882353</v>
      </c>
      <c r="AP73" s="12">
        <f t="shared" si="6"/>
        <v>13.23529412</v>
      </c>
      <c r="AQ73" s="12">
        <f t="shared" si="6"/>
        <v>38.23529412</v>
      </c>
      <c r="AR73" s="12">
        <f t="shared" si="6"/>
        <v>27.94117647</v>
      </c>
      <c r="AS73" s="12">
        <f t="shared" si="6"/>
        <v>22.05882353</v>
      </c>
      <c r="AT73" s="12">
        <f t="shared" si="6"/>
        <v>61.76470588</v>
      </c>
      <c r="AU73" s="12">
        <f t="shared" si="6"/>
        <v>66.17647059</v>
      </c>
      <c r="AV73" s="12">
        <f t="shared" si="6"/>
        <v>64.70588235</v>
      </c>
      <c r="AW73" s="12">
        <f t="shared" si="6"/>
        <v>29.41176471</v>
      </c>
      <c r="AX73" s="12">
        <f t="shared" si="6"/>
        <v>91.17647059</v>
      </c>
      <c r="AY73" s="12">
        <f t="shared" si="6"/>
        <v>55.88235294</v>
      </c>
      <c r="AZ73" s="12">
        <f t="shared" si="6"/>
        <v>52.94117647</v>
      </c>
      <c r="BA73" s="12">
        <f t="shared" si="6"/>
        <v>33.82352941</v>
      </c>
      <c r="BB73" s="12">
        <f t="shared" si="6"/>
        <v>14.70588235</v>
      </c>
    </row>
    <row r="74">
      <c r="A74" s="2" t="s">
        <v>83</v>
      </c>
      <c r="B74" s="8">
        <f t="shared" ref="B74:AE74" si="7">(COUNTIF(B$2:B$69, "&lt;"&amp;B5)) * (100/68)</f>
        <v>50</v>
      </c>
      <c r="C74" s="8">
        <f t="shared" si="7"/>
        <v>11.76470588</v>
      </c>
      <c r="D74" s="8">
        <f t="shared" si="7"/>
        <v>36.76470588</v>
      </c>
      <c r="E74" s="8">
        <f t="shared" si="7"/>
        <v>42.64705882</v>
      </c>
      <c r="F74" s="8">
        <f t="shared" si="7"/>
        <v>64.70588235</v>
      </c>
      <c r="G74" s="8">
        <f t="shared" si="7"/>
        <v>45.58823529</v>
      </c>
      <c r="H74" s="8">
        <f t="shared" si="7"/>
        <v>0</v>
      </c>
      <c r="I74" s="8">
        <f t="shared" si="7"/>
        <v>0</v>
      </c>
      <c r="J74" s="8">
        <f t="shared" si="7"/>
        <v>22.05882353</v>
      </c>
      <c r="K74" s="8">
        <f t="shared" si="7"/>
        <v>16.17647059</v>
      </c>
      <c r="L74" s="8">
        <f t="shared" si="7"/>
        <v>36.76470588</v>
      </c>
      <c r="M74" s="8">
        <f t="shared" si="7"/>
        <v>17.64705882</v>
      </c>
      <c r="N74" s="8">
        <f t="shared" si="7"/>
        <v>39.70588235</v>
      </c>
      <c r="O74" s="8">
        <f t="shared" si="7"/>
        <v>10.29411765</v>
      </c>
      <c r="P74" s="8">
        <f t="shared" si="7"/>
        <v>60.29411765</v>
      </c>
      <c r="Q74" s="8">
        <f t="shared" si="7"/>
        <v>92.64705882</v>
      </c>
      <c r="R74" s="8">
        <f t="shared" si="7"/>
        <v>72.05882353</v>
      </c>
      <c r="S74" s="8">
        <f t="shared" si="7"/>
        <v>13.23529412</v>
      </c>
      <c r="T74" s="8">
        <f t="shared" si="7"/>
        <v>1.470588235</v>
      </c>
      <c r="U74" s="8">
        <f t="shared" si="7"/>
        <v>1.470588235</v>
      </c>
      <c r="V74" s="8">
        <f t="shared" si="7"/>
        <v>64.70588235</v>
      </c>
      <c r="W74" s="8">
        <f t="shared" si="7"/>
        <v>51.47058824</v>
      </c>
      <c r="X74" s="8">
        <f t="shared" si="7"/>
        <v>41.17647059</v>
      </c>
      <c r="Y74" s="8">
        <f t="shared" si="7"/>
        <v>16.17647059</v>
      </c>
      <c r="Z74" s="8">
        <f t="shared" si="7"/>
        <v>4.411764706</v>
      </c>
      <c r="AA74" s="8">
        <f t="shared" si="7"/>
        <v>16.17647059</v>
      </c>
      <c r="AB74" s="8">
        <f t="shared" si="7"/>
        <v>19.11764706</v>
      </c>
      <c r="AC74" s="8">
        <f t="shared" si="7"/>
        <v>54.41176471</v>
      </c>
      <c r="AD74" s="8">
        <f t="shared" si="7"/>
        <v>14.70588235</v>
      </c>
      <c r="AE74" s="8">
        <f t="shared" si="7"/>
        <v>72.05882353</v>
      </c>
      <c r="AF74" s="12">
        <f t="shared" ref="AF74:BB74" si="8">(COUNTIF(AF$2:AF$69, "&gt;"&amp;AF5)) * (100/68)</f>
        <v>23.52941176</v>
      </c>
      <c r="AG74" s="12">
        <f t="shared" si="8"/>
        <v>17.64705882</v>
      </c>
      <c r="AH74" s="12">
        <f t="shared" si="8"/>
        <v>10.29411765</v>
      </c>
      <c r="AI74" s="12">
        <f t="shared" si="8"/>
        <v>63.23529412</v>
      </c>
      <c r="AJ74" s="12">
        <f t="shared" si="8"/>
        <v>75</v>
      </c>
      <c r="AK74" s="12">
        <f t="shared" si="8"/>
        <v>80.88235294</v>
      </c>
      <c r="AL74" s="12">
        <f t="shared" si="8"/>
        <v>97.05882353</v>
      </c>
      <c r="AM74" s="12">
        <f t="shared" si="8"/>
        <v>16.17647059</v>
      </c>
      <c r="AN74" s="12">
        <f t="shared" si="8"/>
        <v>70.58823529</v>
      </c>
      <c r="AO74" s="12">
        <f t="shared" si="8"/>
        <v>5.882352941</v>
      </c>
      <c r="AP74" s="12">
        <f t="shared" si="8"/>
        <v>61.76470588</v>
      </c>
      <c r="AQ74" s="12">
        <f t="shared" si="8"/>
        <v>13.23529412</v>
      </c>
      <c r="AR74" s="12">
        <f t="shared" si="8"/>
        <v>50</v>
      </c>
      <c r="AS74" s="12">
        <f t="shared" si="8"/>
        <v>1.470588235</v>
      </c>
      <c r="AT74" s="12">
        <f t="shared" si="8"/>
        <v>10.29411765</v>
      </c>
      <c r="AU74" s="12">
        <f t="shared" si="8"/>
        <v>11.76470588</v>
      </c>
      <c r="AV74" s="12">
        <f t="shared" si="8"/>
        <v>25</v>
      </c>
      <c r="AW74" s="12">
        <f t="shared" si="8"/>
        <v>51.47058824</v>
      </c>
      <c r="AX74" s="12">
        <f t="shared" si="8"/>
        <v>10.29411765</v>
      </c>
      <c r="AY74" s="12">
        <f t="shared" si="8"/>
        <v>95.58823529</v>
      </c>
      <c r="AZ74" s="12">
        <f t="shared" si="8"/>
        <v>38.23529412</v>
      </c>
      <c r="BA74" s="12">
        <f t="shared" si="8"/>
        <v>64.70588235</v>
      </c>
      <c r="BB74" s="12">
        <f t="shared" si="8"/>
        <v>54.41176471</v>
      </c>
    </row>
    <row r="75">
      <c r="A75" s="2" t="s">
        <v>214</v>
      </c>
      <c r="B75" s="8">
        <f t="shared" ref="B75:AE75" si="9">(COUNTIF(B$2:B$69, "&lt;"&amp;B6)) * (100/68)</f>
        <v>0</v>
      </c>
      <c r="C75" s="8">
        <f t="shared" si="9"/>
        <v>48.52941176</v>
      </c>
      <c r="D75" s="8">
        <f t="shared" si="9"/>
        <v>25</v>
      </c>
      <c r="E75" s="8">
        <f t="shared" si="9"/>
        <v>58.82352941</v>
      </c>
      <c r="F75" s="8">
        <f t="shared" si="9"/>
        <v>69.11764706</v>
      </c>
      <c r="G75" s="8">
        <f t="shared" si="9"/>
        <v>17.64705882</v>
      </c>
      <c r="H75" s="8">
        <f t="shared" si="9"/>
        <v>35.29411765</v>
      </c>
      <c r="I75" s="8">
        <f t="shared" si="9"/>
        <v>0</v>
      </c>
      <c r="J75" s="8">
        <f t="shared" si="9"/>
        <v>14.70588235</v>
      </c>
      <c r="K75" s="8">
        <f t="shared" si="9"/>
        <v>47.05882353</v>
      </c>
      <c r="L75" s="8">
        <f t="shared" si="9"/>
        <v>10.29411765</v>
      </c>
      <c r="M75" s="8">
        <f t="shared" si="9"/>
        <v>38.23529412</v>
      </c>
      <c r="N75" s="8">
        <f t="shared" si="9"/>
        <v>45.58823529</v>
      </c>
      <c r="O75" s="8">
        <f t="shared" si="9"/>
        <v>32.35294118</v>
      </c>
      <c r="P75" s="8">
        <f t="shared" si="9"/>
        <v>22.05882353</v>
      </c>
      <c r="Q75" s="8">
        <f t="shared" si="9"/>
        <v>1.470588235</v>
      </c>
      <c r="R75" s="8">
        <f t="shared" si="9"/>
        <v>57.35294118</v>
      </c>
      <c r="S75" s="8">
        <f t="shared" si="9"/>
        <v>69.11764706</v>
      </c>
      <c r="T75" s="8">
        <f t="shared" si="9"/>
        <v>52.94117647</v>
      </c>
      <c r="U75" s="8">
        <f t="shared" si="9"/>
        <v>66.17647059</v>
      </c>
      <c r="V75" s="8">
        <f t="shared" si="9"/>
        <v>19.11764706</v>
      </c>
      <c r="W75" s="8">
        <f t="shared" si="9"/>
        <v>67.64705882</v>
      </c>
      <c r="X75" s="8">
        <f t="shared" si="9"/>
        <v>67.64705882</v>
      </c>
      <c r="Y75" s="8">
        <f t="shared" si="9"/>
        <v>22.05882353</v>
      </c>
      <c r="Z75" s="8">
        <f t="shared" si="9"/>
        <v>39.70588235</v>
      </c>
      <c r="AA75" s="8">
        <f t="shared" si="9"/>
        <v>19.11764706</v>
      </c>
      <c r="AB75" s="8">
        <f t="shared" si="9"/>
        <v>73.52941176</v>
      </c>
      <c r="AC75" s="8">
        <f t="shared" si="9"/>
        <v>30.88235294</v>
      </c>
      <c r="AD75" s="8">
        <f t="shared" si="9"/>
        <v>52.94117647</v>
      </c>
      <c r="AE75" s="8">
        <f t="shared" si="9"/>
        <v>44.11764706</v>
      </c>
      <c r="AF75" s="12">
        <f t="shared" ref="AF75:BB75" si="10">(COUNTIF(AF$2:AF$69, "&gt;"&amp;AF6)) * (100/68)</f>
        <v>36.76470588</v>
      </c>
      <c r="AG75" s="12">
        <f t="shared" si="10"/>
        <v>32.35294118</v>
      </c>
      <c r="AH75" s="12">
        <f t="shared" si="10"/>
        <v>76.47058824</v>
      </c>
      <c r="AI75" s="12">
        <f t="shared" si="10"/>
        <v>48.52941176</v>
      </c>
      <c r="AJ75" s="12">
        <f t="shared" si="10"/>
        <v>20.58823529</v>
      </c>
      <c r="AK75" s="12">
        <f t="shared" si="10"/>
        <v>26.47058824</v>
      </c>
      <c r="AL75" s="12">
        <f t="shared" si="10"/>
        <v>41.17647059</v>
      </c>
      <c r="AM75" s="12">
        <f t="shared" si="10"/>
        <v>25</v>
      </c>
      <c r="AN75" s="12">
        <f t="shared" si="10"/>
        <v>79.41176471</v>
      </c>
      <c r="AO75" s="12">
        <f t="shared" si="10"/>
        <v>79.41176471</v>
      </c>
      <c r="AP75" s="12">
        <f t="shared" si="10"/>
        <v>82.35294118</v>
      </c>
      <c r="AQ75" s="12">
        <f t="shared" si="10"/>
        <v>63.23529412</v>
      </c>
      <c r="AR75" s="12">
        <f t="shared" si="10"/>
        <v>42.64705882</v>
      </c>
      <c r="AS75" s="12">
        <f t="shared" si="10"/>
        <v>82.35294118</v>
      </c>
      <c r="AT75" s="12">
        <f t="shared" si="10"/>
        <v>42.64705882</v>
      </c>
      <c r="AU75" s="12">
        <f t="shared" si="10"/>
        <v>38.23529412</v>
      </c>
      <c r="AV75" s="12">
        <f t="shared" si="10"/>
        <v>48.52941176</v>
      </c>
      <c r="AW75" s="12">
        <f t="shared" si="10"/>
        <v>50</v>
      </c>
      <c r="AX75" s="12">
        <f t="shared" si="10"/>
        <v>67.64705882</v>
      </c>
      <c r="AY75" s="12">
        <f t="shared" si="10"/>
        <v>48.52941176</v>
      </c>
      <c r="AZ75" s="12">
        <f t="shared" si="10"/>
        <v>33.82352941</v>
      </c>
      <c r="BA75" s="12">
        <f t="shared" si="10"/>
        <v>19.11764706</v>
      </c>
      <c r="BB75" s="12">
        <f t="shared" si="10"/>
        <v>76.47058824</v>
      </c>
    </row>
    <row r="76">
      <c r="A76" s="2" t="s">
        <v>215</v>
      </c>
      <c r="B76" s="8">
        <f t="shared" ref="B76:AE76" si="11">(COUNTIF(B$2:B$69, "&lt;"&amp;B7)) * (100/68)</f>
        <v>0</v>
      </c>
      <c r="C76" s="8">
        <f t="shared" si="11"/>
        <v>33.82352941</v>
      </c>
      <c r="D76" s="8">
        <f t="shared" si="11"/>
        <v>36.76470588</v>
      </c>
      <c r="E76" s="8">
        <f t="shared" si="11"/>
        <v>23.52941176</v>
      </c>
      <c r="F76" s="8">
        <f t="shared" si="11"/>
        <v>35.29411765</v>
      </c>
      <c r="G76" s="8">
        <f t="shared" si="11"/>
        <v>39.70588235</v>
      </c>
      <c r="H76" s="8">
        <f t="shared" si="11"/>
        <v>0</v>
      </c>
      <c r="I76" s="8">
        <f t="shared" si="11"/>
        <v>0</v>
      </c>
      <c r="J76" s="8">
        <f t="shared" si="11"/>
        <v>30.88235294</v>
      </c>
      <c r="K76" s="8">
        <f t="shared" si="11"/>
        <v>61.76470588</v>
      </c>
      <c r="L76" s="8">
        <f t="shared" si="11"/>
        <v>19.11764706</v>
      </c>
      <c r="M76" s="8">
        <f t="shared" si="11"/>
        <v>70.58823529</v>
      </c>
      <c r="N76" s="8">
        <f t="shared" si="11"/>
        <v>86.76470588</v>
      </c>
      <c r="O76" s="8">
        <f t="shared" si="11"/>
        <v>20.58823529</v>
      </c>
      <c r="P76" s="8">
        <f t="shared" si="11"/>
        <v>5.882352941</v>
      </c>
      <c r="Q76" s="8">
        <f t="shared" si="11"/>
        <v>4.411764706</v>
      </c>
      <c r="R76" s="8">
        <f t="shared" si="11"/>
        <v>70.58823529</v>
      </c>
      <c r="S76" s="8">
        <f t="shared" si="11"/>
        <v>89.70588235</v>
      </c>
      <c r="T76" s="8">
        <f t="shared" si="11"/>
        <v>33.82352941</v>
      </c>
      <c r="U76" s="8">
        <f t="shared" si="11"/>
        <v>69.11764706</v>
      </c>
      <c r="V76" s="8">
        <f t="shared" si="11"/>
        <v>26.47058824</v>
      </c>
      <c r="W76" s="8">
        <f t="shared" si="11"/>
        <v>41.17647059</v>
      </c>
      <c r="X76" s="8">
        <f t="shared" si="11"/>
        <v>82.35294118</v>
      </c>
      <c r="Y76" s="8">
        <f t="shared" si="11"/>
        <v>55.88235294</v>
      </c>
      <c r="Z76" s="8">
        <f t="shared" si="11"/>
        <v>77.94117647</v>
      </c>
      <c r="AA76" s="8">
        <f t="shared" si="11"/>
        <v>70.58823529</v>
      </c>
      <c r="AB76" s="8">
        <f t="shared" si="11"/>
        <v>55.88235294</v>
      </c>
      <c r="AC76" s="8">
        <f t="shared" si="11"/>
        <v>50</v>
      </c>
      <c r="AD76" s="8">
        <f t="shared" si="11"/>
        <v>89.70588235</v>
      </c>
      <c r="AE76" s="8">
        <f t="shared" si="11"/>
        <v>89.70588235</v>
      </c>
      <c r="AF76" s="12">
        <f t="shared" ref="AF76:BB76" si="12">(COUNTIF(AF$2:AF$69, "&gt;"&amp;AF7)) * (100/68)</f>
        <v>23.52941176</v>
      </c>
      <c r="AG76" s="12">
        <f t="shared" si="12"/>
        <v>41.17647059</v>
      </c>
      <c r="AH76" s="12">
        <f t="shared" si="12"/>
        <v>1.470588235</v>
      </c>
      <c r="AI76" s="12">
        <f t="shared" si="12"/>
        <v>82.35294118</v>
      </c>
      <c r="AJ76" s="12">
        <f t="shared" si="12"/>
        <v>7.352941176</v>
      </c>
      <c r="AK76" s="12">
        <f t="shared" si="12"/>
        <v>7.352941176</v>
      </c>
      <c r="AL76" s="12">
        <f t="shared" si="12"/>
        <v>25</v>
      </c>
      <c r="AM76" s="12">
        <f t="shared" si="12"/>
        <v>66.17647059</v>
      </c>
      <c r="AN76" s="12">
        <f t="shared" si="12"/>
        <v>7.352941176</v>
      </c>
      <c r="AO76" s="12">
        <f t="shared" si="12"/>
        <v>7.352941176</v>
      </c>
      <c r="AP76" s="12">
        <f t="shared" si="12"/>
        <v>13.23529412</v>
      </c>
      <c r="AQ76" s="12">
        <f t="shared" si="12"/>
        <v>19.11764706</v>
      </c>
      <c r="AR76" s="12">
        <f t="shared" si="12"/>
        <v>22.05882353</v>
      </c>
      <c r="AS76" s="12">
        <f t="shared" si="12"/>
        <v>2.941176471</v>
      </c>
      <c r="AT76" s="12">
        <f t="shared" si="12"/>
        <v>33.82352941</v>
      </c>
      <c r="AU76" s="12">
        <f t="shared" si="12"/>
        <v>32.35294118</v>
      </c>
      <c r="AV76" s="12">
        <f t="shared" si="12"/>
        <v>50</v>
      </c>
      <c r="AW76" s="12">
        <f t="shared" si="12"/>
        <v>20.58823529</v>
      </c>
      <c r="AX76" s="12">
        <f t="shared" si="12"/>
        <v>23.52941176</v>
      </c>
      <c r="AY76" s="12">
        <f t="shared" si="12"/>
        <v>11.76470588</v>
      </c>
      <c r="AZ76" s="12">
        <f t="shared" si="12"/>
        <v>61.76470588</v>
      </c>
      <c r="BA76" s="12">
        <f t="shared" si="12"/>
        <v>23.52941176</v>
      </c>
      <c r="BB76" s="12">
        <f t="shared" si="12"/>
        <v>5.882352941</v>
      </c>
    </row>
    <row r="77">
      <c r="A77" s="2" t="s">
        <v>70</v>
      </c>
      <c r="B77" s="8">
        <f t="shared" ref="B77:AE77" si="13">(COUNTIF(B$2:B$69, "&lt;"&amp;B8)) * (100/68)</f>
        <v>50</v>
      </c>
      <c r="C77" s="8">
        <f t="shared" si="13"/>
        <v>77.94117647</v>
      </c>
      <c r="D77" s="8">
        <f t="shared" si="13"/>
        <v>45.58823529</v>
      </c>
      <c r="E77" s="8">
        <f t="shared" si="13"/>
        <v>91.17647059</v>
      </c>
      <c r="F77" s="8">
        <f t="shared" si="13"/>
        <v>57.35294118</v>
      </c>
      <c r="G77" s="8">
        <f t="shared" si="13"/>
        <v>83.82352941</v>
      </c>
      <c r="H77" s="8">
        <f t="shared" si="13"/>
        <v>67.64705882</v>
      </c>
      <c r="I77" s="8">
        <f t="shared" si="13"/>
        <v>0</v>
      </c>
      <c r="J77" s="8">
        <f t="shared" si="13"/>
        <v>75</v>
      </c>
      <c r="K77" s="8">
        <f t="shared" si="13"/>
        <v>69.11764706</v>
      </c>
      <c r="L77" s="8">
        <f t="shared" si="13"/>
        <v>64.70588235</v>
      </c>
      <c r="M77" s="8">
        <f t="shared" si="13"/>
        <v>70.58823529</v>
      </c>
      <c r="N77" s="8">
        <f t="shared" si="13"/>
        <v>58.82352941</v>
      </c>
      <c r="O77" s="8">
        <f t="shared" si="13"/>
        <v>75</v>
      </c>
      <c r="P77" s="8">
        <f t="shared" si="13"/>
        <v>55.88235294</v>
      </c>
      <c r="Q77" s="8">
        <f t="shared" si="13"/>
        <v>48.52941176</v>
      </c>
      <c r="R77" s="8">
        <f t="shared" si="13"/>
        <v>76.47058824</v>
      </c>
      <c r="S77" s="8">
        <f t="shared" si="13"/>
        <v>60.29411765</v>
      </c>
      <c r="T77" s="8">
        <f t="shared" si="13"/>
        <v>52.94117647</v>
      </c>
      <c r="U77" s="8">
        <f t="shared" si="13"/>
        <v>61.76470588</v>
      </c>
      <c r="V77" s="8">
        <f t="shared" si="13"/>
        <v>89.70588235</v>
      </c>
      <c r="W77" s="8">
        <f t="shared" si="13"/>
        <v>72.05882353</v>
      </c>
      <c r="X77" s="8">
        <f t="shared" si="13"/>
        <v>97.05882353</v>
      </c>
      <c r="Y77" s="8">
        <f t="shared" si="13"/>
        <v>85.29411765</v>
      </c>
      <c r="Z77" s="8">
        <f t="shared" si="13"/>
        <v>51.47058824</v>
      </c>
      <c r="AA77" s="8">
        <f t="shared" si="13"/>
        <v>70.58823529</v>
      </c>
      <c r="AB77" s="8">
        <f t="shared" si="13"/>
        <v>22.05882353</v>
      </c>
      <c r="AC77" s="8">
        <f t="shared" si="13"/>
        <v>82.35294118</v>
      </c>
      <c r="AD77" s="8">
        <f t="shared" si="13"/>
        <v>91.17647059</v>
      </c>
      <c r="AE77" s="8">
        <f t="shared" si="13"/>
        <v>44.11764706</v>
      </c>
      <c r="AF77" s="12">
        <f t="shared" ref="AF77:BB77" si="14">(COUNTIF(AF$2:AF$69, "&gt;"&amp;AF8)) * (100/68)</f>
        <v>70.58823529</v>
      </c>
      <c r="AG77" s="12">
        <f t="shared" si="14"/>
        <v>48.52941176</v>
      </c>
      <c r="AH77" s="12">
        <f t="shared" si="14"/>
        <v>83.82352941</v>
      </c>
      <c r="AI77" s="12">
        <f t="shared" si="14"/>
        <v>41.17647059</v>
      </c>
      <c r="AJ77" s="12">
        <f t="shared" si="14"/>
        <v>8.823529412</v>
      </c>
      <c r="AK77" s="12">
        <f t="shared" si="14"/>
        <v>10.29411765</v>
      </c>
      <c r="AL77" s="12">
        <f t="shared" si="14"/>
        <v>57.35294118</v>
      </c>
      <c r="AM77" s="12">
        <f t="shared" si="14"/>
        <v>2.941176471</v>
      </c>
      <c r="AN77" s="12">
        <f t="shared" si="14"/>
        <v>88.23529412</v>
      </c>
      <c r="AO77" s="12">
        <f t="shared" si="14"/>
        <v>95.58823529</v>
      </c>
      <c r="AP77" s="12">
        <f t="shared" si="14"/>
        <v>73.52941176</v>
      </c>
      <c r="AQ77" s="12">
        <f t="shared" si="14"/>
        <v>98.52941176</v>
      </c>
      <c r="AR77" s="12">
        <f t="shared" si="14"/>
        <v>89.70588235</v>
      </c>
      <c r="AS77" s="12">
        <f t="shared" si="14"/>
        <v>86.76470588</v>
      </c>
      <c r="AT77" s="12">
        <f t="shared" si="14"/>
        <v>1.470588235</v>
      </c>
      <c r="AU77" s="12">
        <f t="shared" si="14"/>
        <v>1.470588235</v>
      </c>
      <c r="AV77" s="12">
        <f t="shared" si="14"/>
        <v>70.58823529</v>
      </c>
      <c r="AW77" s="12">
        <f t="shared" si="14"/>
        <v>22.05882353</v>
      </c>
      <c r="AX77" s="12">
        <f t="shared" si="14"/>
        <v>97.05882353</v>
      </c>
      <c r="AY77" s="12">
        <f t="shared" si="14"/>
        <v>26.47058824</v>
      </c>
      <c r="AZ77" s="12">
        <f t="shared" si="14"/>
        <v>25</v>
      </c>
      <c r="BA77" s="12">
        <f t="shared" si="14"/>
        <v>14.70588235</v>
      </c>
      <c r="BB77" s="12">
        <f t="shared" si="14"/>
        <v>61.76470588</v>
      </c>
    </row>
    <row r="78">
      <c r="A78" s="2" t="s">
        <v>216</v>
      </c>
      <c r="B78" s="8">
        <f t="shared" ref="B78:AE78" si="15">(COUNTIF(B$2:B$69, "&lt;"&amp;B9)) * (100/68)</f>
        <v>0</v>
      </c>
      <c r="C78" s="8">
        <f t="shared" si="15"/>
        <v>22.05882353</v>
      </c>
      <c r="D78" s="8">
        <f t="shared" si="15"/>
        <v>25</v>
      </c>
      <c r="E78" s="8">
        <f t="shared" si="15"/>
        <v>25</v>
      </c>
      <c r="F78" s="8">
        <f t="shared" si="15"/>
        <v>29.41176471</v>
      </c>
      <c r="G78" s="8">
        <f t="shared" si="15"/>
        <v>47.05882353</v>
      </c>
      <c r="H78" s="8">
        <f t="shared" si="15"/>
        <v>0</v>
      </c>
      <c r="I78" s="8">
        <f t="shared" si="15"/>
        <v>0</v>
      </c>
      <c r="J78" s="8">
        <f t="shared" si="15"/>
        <v>63.23529412</v>
      </c>
      <c r="K78" s="8">
        <f t="shared" si="15"/>
        <v>64.70588235</v>
      </c>
      <c r="L78" s="8">
        <f t="shared" si="15"/>
        <v>63.23529412</v>
      </c>
      <c r="M78" s="8">
        <f t="shared" si="15"/>
        <v>79.41176471</v>
      </c>
      <c r="N78" s="8">
        <f t="shared" si="15"/>
        <v>72.05882353</v>
      </c>
      <c r="O78" s="8">
        <f t="shared" si="15"/>
        <v>60.29411765</v>
      </c>
      <c r="P78" s="8">
        <f t="shared" si="15"/>
        <v>33.82352941</v>
      </c>
      <c r="Q78" s="8">
        <f t="shared" si="15"/>
        <v>39.70588235</v>
      </c>
      <c r="R78" s="8">
        <f t="shared" si="15"/>
        <v>27.94117647</v>
      </c>
      <c r="S78" s="8">
        <f t="shared" si="15"/>
        <v>30.88235294</v>
      </c>
      <c r="T78" s="8">
        <f t="shared" si="15"/>
        <v>69.11764706</v>
      </c>
      <c r="U78" s="8">
        <f t="shared" si="15"/>
        <v>51.47058824</v>
      </c>
      <c r="V78" s="8">
        <f t="shared" si="15"/>
        <v>50</v>
      </c>
      <c r="W78" s="8">
        <f t="shared" si="15"/>
        <v>22.05882353</v>
      </c>
      <c r="X78" s="8">
        <f t="shared" si="15"/>
        <v>30.88235294</v>
      </c>
      <c r="Y78" s="8">
        <f t="shared" si="15"/>
        <v>36.76470588</v>
      </c>
      <c r="Z78" s="8">
        <f t="shared" si="15"/>
        <v>33.82352941</v>
      </c>
      <c r="AA78" s="8">
        <f t="shared" si="15"/>
        <v>17.64705882</v>
      </c>
      <c r="AB78" s="8">
        <f t="shared" si="15"/>
        <v>76.47058824</v>
      </c>
      <c r="AC78" s="8">
        <f t="shared" si="15"/>
        <v>83.82352941</v>
      </c>
      <c r="AD78" s="8">
        <f t="shared" si="15"/>
        <v>8.823529412</v>
      </c>
      <c r="AE78" s="8">
        <f t="shared" si="15"/>
        <v>57.35294118</v>
      </c>
      <c r="AF78" s="12">
        <f t="shared" ref="AF78:BB78" si="16">(COUNTIF(AF$2:AF$69, "&gt;"&amp;AF9)) * (100/68)</f>
        <v>52.94117647</v>
      </c>
      <c r="AG78" s="12">
        <f t="shared" si="16"/>
        <v>79.41176471</v>
      </c>
      <c r="AH78" s="12">
        <f t="shared" si="16"/>
        <v>58.82352941</v>
      </c>
      <c r="AI78" s="12">
        <f t="shared" si="16"/>
        <v>66.17647059</v>
      </c>
      <c r="AJ78" s="12">
        <f t="shared" si="16"/>
        <v>88.23529412</v>
      </c>
      <c r="AK78" s="12">
        <f t="shared" si="16"/>
        <v>88.23529412</v>
      </c>
      <c r="AL78" s="12">
        <f t="shared" si="16"/>
        <v>92.64705882</v>
      </c>
      <c r="AM78" s="12">
        <f t="shared" si="16"/>
        <v>82.35294118</v>
      </c>
      <c r="AN78" s="12">
        <f t="shared" si="16"/>
        <v>70.58823529</v>
      </c>
      <c r="AO78" s="12">
        <f t="shared" si="16"/>
        <v>66.17647059</v>
      </c>
      <c r="AP78" s="12">
        <f t="shared" si="16"/>
        <v>86.76470588</v>
      </c>
      <c r="AQ78" s="12">
        <f t="shared" si="16"/>
        <v>66.17647059</v>
      </c>
      <c r="AR78" s="12">
        <f t="shared" si="16"/>
        <v>19.11764706</v>
      </c>
      <c r="AS78" s="12">
        <f t="shared" si="16"/>
        <v>30.88235294</v>
      </c>
      <c r="AT78" s="12">
        <f t="shared" si="16"/>
        <v>77.94117647</v>
      </c>
      <c r="AU78" s="12">
        <f t="shared" si="16"/>
        <v>85.29411765</v>
      </c>
      <c r="AV78" s="12">
        <f t="shared" si="16"/>
        <v>33.82352941</v>
      </c>
      <c r="AW78" s="12">
        <f t="shared" si="16"/>
        <v>75</v>
      </c>
      <c r="AX78" s="12">
        <f t="shared" si="16"/>
        <v>13.23529412</v>
      </c>
      <c r="AY78" s="12">
        <f t="shared" si="16"/>
        <v>72.05882353</v>
      </c>
      <c r="AZ78" s="12">
        <f t="shared" si="16"/>
        <v>76.47058824</v>
      </c>
      <c r="BA78" s="12">
        <f t="shared" si="16"/>
        <v>82.35294118</v>
      </c>
      <c r="BB78" s="12">
        <f t="shared" si="16"/>
        <v>75</v>
      </c>
    </row>
    <row r="79">
      <c r="A79" s="2" t="s">
        <v>217</v>
      </c>
      <c r="B79" s="8">
        <f t="shared" ref="B79:AE79" si="17">(COUNTIF(B$2:B$69, "&lt;"&amp;B10)) * (100/68)</f>
        <v>50</v>
      </c>
      <c r="C79" s="8">
        <f t="shared" si="17"/>
        <v>33.82352941</v>
      </c>
      <c r="D79" s="8">
        <f t="shared" si="17"/>
        <v>14.70588235</v>
      </c>
      <c r="E79" s="8">
        <f t="shared" si="17"/>
        <v>85.29411765</v>
      </c>
      <c r="F79" s="8">
        <f t="shared" si="17"/>
        <v>66.17647059</v>
      </c>
      <c r="G79" s="8">
        <f t="shared" si="17"/>
        <v>80.88235294</v>
      </c>
      <c r="H79" s="8">
        <f t="shared" si="17"/>
        <v>57.35294118</v>
      </c>
      <c r="I79" s="8">
        <f t="shared" si="17"/>
        <v>0</v>
      </c>
      <c r="J79" s="8">
        <f t="shared" si="17"/>
        <v>85.29411765</v>
      </c>
      <c r="K79" s="8">
        <f t="shared" si="17"/>
        <v>89.70588235</v>
      </c>
      <c r="L79" s="8">
        <f t="shared" si="17"/>
        <v>42.64705882</v>
      </c>
      <c r="M79" s="8">
        <f t="shared" si="17"/>
        <v>23.52941176</v>
      </c>
      <c r="N79" s="8">
        <f t="shared" si="17"/>
        <v>2.941176471</v>
      </c>
      <c r="O79" s="8">
        <f t="shared" si="17"/>
        <v>92.64705882</v>
      </c>
      <c r="P79" s="8">
        <f t="shared" si="17"/>
        <v>98.52941176</v>
      </c>
      <c r="Q79" s="8">
        <f t="shared" si="17"/>
        <v>39.70588235</v>
      </c>
      <c r="R79" s="8">
        <f t="shared" si="17"/>
        <v>66.17647059</v>
      </c>
      <c r="S79" s="8">
        <f t="shared" si="17"/>
        <v>75</v>
      </c>
      <c r="T79" s="8">
        <f t="shared" si="17"/>
        <v>80.88235294</v>
      </c>
      <c r="U79" s="8">
        <f t="shared" si="17"/>
        <v>83.82352941</v>
      </c>
      <c r="V79" s="8">
        <f t="shared" si="17"/>
        <v>95.58823529</v>
      </c>
      <c r="W79" s="8">
        <f t="shared" si="17"/>
        <v>17.64705882</v>
      </c>
      <c r="X79" s="8">
        <f t="shared" si="17"/>
        <v>19.11764706</v>
      </c>
      <c r="Y79" s="8">
        <f t="shared" si="17"/>
        <v>82.35294118</v>
      </c>
      <c r="Z79" s="8">
        <f t="shared" si="17"/>
        <v>63.23529412</v>
      </c>
      <c r="AA79" s="8">
        <f t="shared" si="17"/>
        <v>82.35294118</v>
      </c>
      <c r="AB79" s="8">
        <f t="shared" si="17"/>
        <v>26.47058824</v>
      </c>
      <c r="AC79" s="8">
        <f t="shared" si="17"/>
        <v>13.23529412</v>
      </c>
      <c r="AD79" s="8">
        <f t="shared" si="17"/>
        <v>27.94117647</v>
      </c>
      <c r="AE79" s="8">
        <f t="shared" si="17"/>
        <v>0</v>
      </c>
      <c r="AF79" s="12">
        <f t="shared" ref="AF79:BB79" si="18">(COUNTIF(AF$2:AF$69, "&gt;"&amp;AF10)) * (100/68)</f>
        <v>36.76470588</v>
      </c>
      <c r="AG79" s="12">
        <f t="shared" si="18"/>
        <v>17.64705882</v>
      </c>
      <c r="AH79" s="12">
        <f t="shared" si="18"/>
        <v>51.47058824</v>
      </c>
      <c r="AI79" s="12">
        <f t="shared" si="18"/>
        <v>0</v>
      </c>
      <c r="AJ79" s="12">
        <f t="shared" si="18"/>
        <v>86.76470588</v>
      </c>
      <c r="AK79" s="12">
        <f t="shared" si="18"/>
        <v>89.70588235</v>
      </c>
      <c r="AL79" s="12">
        <f t="shared" si="18"/>
        <v>50</v>
      </c>
      <c r="AM79" s="12">
        <f t="shared" si="18"/>
        <v>19.11764706</v>
      </c>
      <c r="AN79" s="12">
        <f t="shared" si="18"/>
        <v>36.76470588</v>
      </c>
      <c r="AO79" s="12">
        <f t="shared" si="18"/>
        <v>45.58823529</v>
      </c>
      <c r="AP79" s="12">
        <f t="shared" si="18"/>
        <v>22.05882353</v>
      </c>
      <c r="AQ79" s="12">
        <f t="shared" si="18"/>
        <v>48.52941176</v>
      </c>
      <c r="AR79" s="12">
        <f t="shared" si="18"/>
        <v>70.58823529</v>
      </c>
      <c r="AS79" s="12">
        <f t="shared" si="18"/>
        <v>63.23529412</v>
      </c>
      <c r="AT79" s="12">
        <f t="shared" si="18"/>
        <v>38.23529412</v>
      </c>
      <c r="AU79" s="12">
        <f t="shared" si="18"/>
        <v>29.41176471</v>
      </c>
      <c r="AV79" s="12">
        <f t="shared" si="18"/>
        <v>23.52941176</v>
      </c>
      <c r="AW79" s="12">
        <f t="shared" si="18"/>
        <v>47.05882353</v>
      </c>
      <c r="AX79" s="12">
        <f t="shared" si="18"/>
        <v>51.47058824</v>
      </c>
      <c r="AY79" s="12">
        <f t="shared" si="18"/>
        <v>44.11764706</v>
      </c>
      <c r="AZ79" s="12">
        <f t="shared" si="18"/>
        <v>73.52941176</v>
      </c>
      <c r="BA79" s="12">
        <f t="shared" si="18"/>
        <v>89.70588235</v>
      </c>
      <c r="BB79" s="12">
        <f t="shared" si="18"/>
        <v>42.64705882</v>
      </c>
    </row>
    <row r="80">
      <c r="A80" s="2" t="s">
        <v>218</v>
      </c>
      <c r="B80" s="8">
        <f t="shared" ref="B80:AE80" si="19">(COUNTIF(B$2:B$69, "&lt;"&amp;B11)) * (100/68)</f>
        <v>0</v>
      </c>
      <c r="C80" s="8">
        <f t="shared" si="19"/>
        <v>48.52941176</v>
      </c>
      <c r="D80" s="8">
        <f t="shared" si="19"/>
        <v>14.70588235</v>
      </c>
      <c r="E80" s="8">
        <f t="shared" si="19"/>
        <v>29.41176471</v>
      </c>
      <c r="F80" s="8">
        <f t="shared" si="19"/>
        <v>36.76470588</v>
      </c>
      <c r="G80" s="8">
        <f t="shared" si="19"/>
        <v>5.882352941</v>
      </c>
      <c r="H80" s="8">
        <f t="shared" si="19"/>
        <v>0</v>
      </c>
      <c r="I80" s="8">
        <f t="shared" si="19"/>
        <v>0</v>
      </c>
      <c r="J80" s="8">
        <f t="shared" si="19"/>
        <v>7.352941176</v>
      </c>
      <c r="K80" s="8">
        <f t="shared" si="19"/>
        <v>13.23529412</v>
      </c>
      <c r="L80" s="8">
        <f t="shared" si="19"/>
        <v>13.23529412</v>
      </c>
      <c r="M80" s="8">
        <f t="shared" si="19"/>
        <v>10.29411765</v>
      </c>
      <c r="N80" s="8">
        <f t="shared" si="19"/>
        <v>22.05882353</v>
      </c>
      <c r="O80" s="8">
        <f t="shared" si="19"/>
        <v>19.11764706</v>
      </c>
      <c r="P80" s="8">
        <f t="shared" si="19"/>
        <v>39.70588235</v>
      </c>
      <c r="Q80" s="8">
        <f t="shared" si="19"/>
        <v>20.58823529</v>
      </c>
      <c r="R80" s="8">
        <f t="shared" si="19"/>
        <v>36.76470588</v>
      </c>
      <c r="S80" s="8">
        <f t="shared" si="19"/>
        <v>39.70588235</v>
      </c>
      <c r="T80" s="8">
        <f t="shared" si="19"/>
        <v>23.52941176</v>
      </c>
      <c r="U80" s="8">
        <f t="shared" si="19"/>
        <v>25</v>
      </c>
      <c r="V80" s="8">
        <f t="shared" si="19"/>
        <v>25</v>
      </c>
      <c r="W80" s="8">
        <f t="shared" si="19"/>
        <v>76.47058824</v>
      </c>
      <c r="X80" s="8">
        <f t="shared" si="19"/>
        <v>79.41176471</v>
      </c>
      <c r="Y80" s="8">
        <f t="shared" si="19"/>
        <v>5.882352941</v>
      </c>
      <c r="Z80" s="8">
        <f t="shared" si="19"/>
        <v>14.70588235</v>
      </c>
      <c r="AA80" s="8">
        <f t="shared" si="19"/>
        <v>26.47058824</v>
      </c>
      <c r="AB80" s="8">
        <f t="shared" si="19"/>
        <v>36.76470588</v>
      </c>
      <c r="AC80" s="8">
        <f t="shared" si="19"/>
        <v>20.58823529</v>
      </c>
      <c r="AD80" s="8">
        <f t="shared" si="19"/>
        <v>67.64705882</v>
      </c>
      <c r="AE80" s="8">
        <f t="shared" si="19"/>
        <v>76.47058824</v>
      </c>
      <c r="AF80" s="12">
        <f t="shared" ref="AF80:BB80" si="20">(COUNTIF(AF$2:AF$69, "&gt;"&amp;AF11)) * (100/68)</f>
        <v>23.52941176</v>
      </c>
      <c r="AG80" s="12">
        <f t="shared" si="20"/>
        <v>17.64705882</v>
      </c>
      <c r="AH80" s="12">
        <f t="shared" si="20"/>
        <v>61.76470588</v>
      </c>
      <c r="AI80" s="12">
        <f t="shared" si="20"/>
        <v>44.11764706</v>
      </c>
      <c r="AJ80" s="12">
        <f t="shared" si="20"/>
        <v>70.58823529</v>
      </c>
      <c r="AK80" s="12">
        <f t="shared" si="20"/>
        <v>61.76470588</v>
      </c>
      <c r="AL80" s="12">
        <f t="shared" si="20"/>
        <v>22.05882353</v>
      </c>
      <c r="AM80" s="12">
        <f t="shared" si="20"/>
        <v>32.35294118</v>
      </c>
      <c r="AN80" s="12">
        <f t="shared" si="20"/>
        <v>77.94117647</v>
      </c>
      <c r="AO80" s="12">
        <f t="shared" si="20"/>
        <v>54.41176471</v>
      </c>
      <c r="AP80" s="12">
        <f t="shared" si="20"/>
        <v>67.64705882</v>
      </c>
      <c r="AQ80" s="12">
        <f t="shared" si="20"/>
        <v>57.35294118</v>
      </c>
      <c r="AR80" s="12">
        <f t="shared" si="20"/>
        <v>60.29411765</v>
      </c>
      <c r="AS80" s="12">
        <f t="shared" si="20"/>
        <v>55.88235294</v>
      </c>
      <c r="AT80" s="12">
        <f t="shared" si="20"/>
        <v>30.88235294</v>
      </c>
      <c r="AU80" s="12">
        <f t="shared" si="20"/>
        <v>25</v>
      </c>
      <c r="AV80" s="12">
        <f t="shared" si="20"/>
        <v>33.82352941</v>
      </c>
      <c r="AW80" s="12">
        <f t="shared" si="20"/>
        <v>26.47058824</v>
      </c>
      <c r="AX80" s="12">
        <f t="shared" si="20"/>
        <v>44.11764706</v>
      </c>
      <c r="AY80" s="12">
        <f t="shared" si="20"/>
        <v>30.88235294</v>
      </c>
      <c r="AZ80" s="12">
        <f t="shared" si="20"/>
        <v>23.52941176</v>
      </c>
      <c r="BA80" s="12">
        <f t="shared" si="20"/>
        <v>55.88235294</v>
      </c>
      <c r="BB80" s="12">
        <f t="shared" si="20"/>
        <v>77.94117647</v>
      </c>
    </row>
    <row r="81">
      <c r="A81" s="2" t="s">
        <v>111</v>
      </c>
      <c r="B81" s="8">
        <f t="shared" ref="B81:AE81" si="21">(COUNTIF(B$2:B$69, "&lt;"&amp;B12)) * (100/68)</f>
        <v>50</v>
      </c>
      <c r="C81" s="8">
        <f t="shared" si="21"/>
        <v>69.11764706</v>
      </c>
      <c r="D81" s="8">
        <f t="shared" si="21"/>
        <v>60.29411765</v>
      </c>
      <c r="E81" s="8">
        <f t="shared" si="21"/>
        <v>79.41176471</v>
      </c>
      <c r="F81" s="8">
        <f t="shared" si="21"/>
        <v>75</v>
      </c>
      <c r="G81" s="8">
        <f t="shared" si="21"/>
        <v>89.70588235</v>
      </c>
      <c r="H81" s="8">
        <f t="shared" si="21"/>
        <v>88.23529412</v>
      </c>
      <c r="I81" s="8">
        <f t="shared" si="21"/>
        <v>0</v>
      </c>
      <c r="J81" s="8">
        <f t="shared" si="21"/>
        <v>82.35294118</v>
      </c>
      <c r="K81" s="8">
        <f t="shared" si="21"/>
        <v>80.88235294</v>
      </c>
      <c r="L81" s="8">
        <f t="shared" si="21"/>
        <v>60.29411765</v>
      </c>
      <c r="M81" s="8">
        <f t="shared" si="21"/>
        <v>75</v>
      </c>
      <c r="N81" s="8">
        <f t="shared" si="21"/>
        <v>63.23529412</v>
      </c>
      <c r="O81" s="8">
        <f t="shared" si="21"/>
        <v>64.70588235</v>
      </c>
      <c r="P81" s="8">
        <f t="shared" si="21"/>
        <v>66.17647059</v>
      </c>
      <c r="Q81" s="8">
        <f t="shared" si="21"/>
        <v>45.58823529</v>
      </c>
      <c r="R81" s="8">
        <f t="shared" si="21"/>
        <v>67.64705882</v>
      </c>
      <c r="S81" s="8">
        <f t="shared" si="21"/>
        <v>86.76470588</v>
      </c>
      <c r="T81" s="8">
        <f t="shared" si="21"/>
        <v>92.64705882</v>
      </c>
      <c r="U81" s="8">
        <f t="shared" si="21"/>
        <v>94.11764706</v>
      </c>
      <c r="V81" s="8">
        <f t="shared" si="21"/>
        <v>17.64705882</v>
      </c>
      <c r="W81" s="8">
        <f t="shared" si="21"/>
        <v>1.470588235</v>
      </c>
      <c r="X81" s="8">
        <f t="shared" si="21"/>
        <v>52.94117647</v>
      </c>
      <c r="Y81" s="8">
        <f t="shared" si="21"/>
        <v>88.23529412</v>
      </c>
      <c r="Z81" s="8">
        <f t="shared" si="21"/>
        <v>94.11764706</v>
      </c>
      <c r="AA81" s="8">
        <f t="shared" si="21"/>
        <v>97.05882353</v>
      </c>
      <c r="AB81" s="8">
        <f t="shared" si="21"/>
        <v>4.411764706</v>
      </c>
      <c r="AC81" s="8">
        <f t="shared" si="21"/>
        <v>38.23529412</v>
      </c>
      <c r="AD81" s="8">
        <f t="shared" si="21"/>
        <v>52.94117647</v>
      </c>
      <c r="AE81" s="8">
        <f t="shared" si="21"/>
        <v>44.11764706</v>
      </c>
      <c r="AF81" s="12">
        <f t="shared" ref="AF81:BB81" si="22">(COUNTIF(AF$2:AF$69, "&gt;"&amp;AF12)) * (100/68)</f>
        <v>63.23529412</v>
      </c>
      <c r="AG81" s="12">
        <f t="shared" si="22"/>
        <v>41.17647059</v>
      </c>
      <c r="AH81" s="12">
        <f t="shared" si="22"/>
        <v>25</v>
      </c>
      <c r="AI81" s="12">
        <f t="shared" si="22"/>
        <v>26.47058824</v>
      </c>
      <c r="AJ81" s="12">
        <f t="shared" si="22"/>
        <v>13.23529412</v>
      </c>
      <c r="AK81" s="12">
        <f t="shared" si="22"/>
        <v>10.29411765</v>
      </c>
      <c r="AL81" s="12">
        <f t="shared" si="22"/>
        <v>45.58823529</v>
      </c>
      <c r="AM81" s="12">
        <f t="shared" si="22"/>
        <v>79.41176471</v>
      </c>
      <c r="AN81" s="12">
        <f t="shared" si="22"/>
        <v>5.882352941</v>
      </c>
      <c r="AO81" s="12">
        <f t="shared" si="22"/>
        <v>36.76470588</v>
      </c>
      <c r="AP81" s="12">
        <f t="shared" si="22"/>
        <v>1.470588235</v>
      </c>
      <c r="AQ81" s="12">
        <f t="shared" si="22"/>
        <v>76.47058824</v>
      </c>
      <c r="AR81" s="12">
        <f t="shared" si="22"/>
        <v>83.82352941</v>
      </c>
      <c r="AS81" s="12">
        <f t="shared" si="22"/>
        <v>13.23529412</v>
      </c>
      <c r="AT81" s="12">
        <f t="shared" si="22"/>
        <v>66.17647059</v>
      </c>
      <c r="AU81" s="12">
        <f t="shared" si="22"/>
        <v>61.76470588</v>
      </c>
      <c r="AV81" s="12">
        <f t="shared" si="22"/>
        <v>67.64705882</v>
      </c>
      <c r="AW81" s="12">
        <f t="shared" si="22"/>
        <v>61.76470588</v>
      </c>
      <c r="AX81" s="12">
        <f t="shared" si="22"/>
        <v>57.35294118</v>
      </c>
      <c r="AY81" s="12">
        <f t="shared" si="22"/>
        <v>64.70588235</v>
      </c>
      <c r="AZ81" s="12">
        <f t="shared" si="22"/>
        <v>97.05882353</v>
      </c>
      <c r="BA81" s="12">
        <f t="shared" si="22"/>
        <v>23.52941176</v>
      </c>
      <c r="BB81" s="12">
        <f t="shared" si="22"/>
        <v>13.23529412</v>
      </c>
    </row>
    <row r="82">
      <c r="A82" s="2" t="s">
        <v>219</v>
      </c>
      <c r="B82" s="8">
        <f t="shared" ref="B82:AE82" si="23">(COUNTIF(B$2:B$69, "&lt;"&amp;B13)) * (100/68)</f>
        <v>0</v>
      </c>
      <c r="C82" s="8">
        <f t="shared" si="23"/>
        <v>69.11764706</v>
      </c>
      <c r="D82" s="8">
        <f t="shared" si="23"/>
        <v>60.29411765</v>
      </c>
      <c r="E82" s="8">
        <f t="shared" si="23"/>
        <v>13.23529412</v>
      </c>
      <c r="F82" s="8">
        <f t="shared" si="23"/>
        <v>7.352941176</v>
      </c>
      <c r="G82" s="8">
        <f t="shared" si="23"/>
        <v>64.70588235</v>
      </c>
      <c r="H82" s="8">
        <f t="shared" si="23"/>
        <v>0</v>
      </c>
      <c r="I82" s="8">
        <f t="shared" si="23"/>
        <v>0</v>
      </c>
      <c r="J82" s="8">
        <f t="shared" si="23"/>
        <v>38.23529412</v>
      </c>
      <c r="K82" s="8">
        <f t="shared" si="23"/>
        <v>23.52941176</v>
      </c>
      <c r="L82" s="8">
        <f t="shared" si="23"/>
        <v>57.35294118</v>
      </c>
      <c r="M82" s="8">
        <f t="shared" si="23"/>
        <v>14.70588235</v>
      </c>
      <c r="N82" s="8">
        <f t="shared" si="23"/>
        <v>5.882352941</v>
      </c>
      <c r="O82" s="8">
        <f t="shared" si="23"/>
        <v>82.35294118</v>
      </c>
      <c r="P82" s="8">
        <f t="shared" si="23"/>
        <v>86.76470588</v>
      </c>
      <c r="Q82" s="8">
        <f t="shared" si="23"/>
        <v>63.23529412</v>
      </c>
      <c r="R82" s="8">
        <f t="shared" si="23"/>
        <v>13.23529412</v>
      </c>
      <c r="S82" s="8">
        <f t="shared" si="23"/>
        <v>64.70588235</v>
      </c>
      <c r="T82" s="8">
        <f t="shared" si="23"/>
        <v>82.35294118</v>
      </c>
      <c r="U82" s="8">
        <f t="shared" si="23"/>
        <v>80.88235294</v>
      </c>
      <c r="V82" s="8">
        <f t="shared" si="23"/>
        <v>50</v>
      </c>
      <c r="W82" s="8">
        <f t="shared" si="23"/>
        <v>17.64705882</v>
      </c>
      <c r="X82" s="8">
        <f t="shared" si="23"/>
        <v>83.82352941</v>
      </c>
      <c r="Y82" s="8">
        <f t="shared" si="23"/>
        <v>35.29411765</v>
      </c>
      <c r="Z82" s="8">
        <f t="shared" si="23"/>
        <v>42.64705882</v>
      </c>
      <c r="AA82" s="8">
        <f t="shared" si="23"/>
        <v>75</v>
      </c>
      <c r="AB82" s="8">
        <f t="shared" si="23"/>
        <v>11.76470588</v>
      </c>
      <c r="AC82" s="8">
        <f t="shared" si="23"/>
        <v>94.11764706</v>
      </c>
      <c r="AD82" s="8">
        <f t="shared" si="23"/>
        <v>35.29411765</v>
      </c>
      <c r="AE82" s="8">
        <f t="shared" si="23"/>
        <v>4.411764706</v>
      </c>
      <c r="AF82" s="12">
        <f t="shared" ref="AF82:BB82" si="24">(COUNTIF(AF$2:AF$69, "&gt;"&amp;AF13)) * (100/68)</f>
        <v>63.23529412</v>
      </c>
      <c r="AG82" s="12">
        <f t="shared" si="24"/>
        <v>67.64705882</v>
      </c>
      <c r="AH82" s="12">
        <f t="shared" si="24"/>
        <v>92.64705882</v>
      </c>
      <c r="AI82" s="12">
        <f t="shared" si="24"/>
        <v>7.352941176</v>
      </c>
      <c r="AJ82" s="12">
        <f t="shared" si="24"/>
        <v>82.35294118</v>
      </c>
      <c r="AK82" s="12">
        <f t="shared" si="24"/>
        <v>79.41176471</v>
      </c>
      <c r="AL82" s="12">
        <f t="shared" si="24"/>
        <v>17.64705882</v>
      </c>
      <c r="AM82" s="12">
        <f t="shared" si="24"/>
        <v>66.17647059</v>
      </c>
      <c r="AN82" s="12">
        <f t="shared" si="24"/>
        <v>88.23529412</v>
      </c>
      <c r="AO82" s="12">
        <f t="shared" si="24"/>
        <v>92.64705882</v>
      </c>
      <c r="AP82" s="12">
        <f t="shared" si="24"/>
        <v>61.76470588</v>
      </c>
      <c r="AQ82" s="12">
        <f t="shared" si="24"/>
        <v>94.11764706</v>
      </c>
      <c r="AR82" s="12">
        <f t="shared" si="24"/>
        <v>97.05882353</v>
      </c>
      <c r="AS82" s="12">
        <f t="shared" si="24"/>
        <v>92.64705882</v>
      </c>
      <c r="AT82" s="12">
        <f t="shared" si="24"/>
        <v>54.41176471</v>
      </c>
      <c r="AU82" s="12">
        <f t="shared" si="24"/>
        <v>66.17647059</v>
      </c>
      <c r="AV82" s="12">
        <f t="shared" si="24"/>
        <v>92.64705882</v>
      </c>
      <c r="AW82" s="12">
        <f t="shared" si="24"/>
        <v>88.23529412</v>
      </c>
      <c r="AX82" s="12">
        <f t="shared" si="24"/>
        <v>98.52941176</v>
      </c>
      <c r="AY82" s="12">
        <f t="shared" si="24"/>
        <v>48.52941176</v>
      </c>
      <c r="AZ82" s="12">
        <f t="shared" si="24"/>
        <v>86.76470588</v>
      </c>
      <c r="BA82" s="12">
        <f t="shared" si="24"/>
        <v>88.23529412</v>
      </c>
      <c r="BB82" s="12">
        <f t="shared" si="24"/>
        <v>89.70588235</v>
      </c>
    </row>
    <row r="83">
      <c r="A83" s="2" t="s">
        <v>220</v>
      </c>
      <c r="B83" s="8">
        <f t="shared" ref="B83:AE83" si="25">(COUNTIF(B$2:B$69, "&lt;"&amp;B14)) * (100/68)</f>
        <v>50</v>
      </c>
      <c r="C83" s="8">
        <f t="shared" si="25"/>
        <v>48.52941176</v>
      </c>
      <c r="D83" s="8">
        <f t="shared" si="25"/>
        <v>60.29411765</v>
      </c>
      <c r="E83" s="8">
        <f t="shared" si="25"/>
        <v>52.94117647</v>
      </c>
      <c r="F83" s="8">
        <f t="shared" si="25"/>
        <v>47.05882353</v>
      </c>
      <c r="G83" s="8">
        <f t="shared" si="25"/>
        <v>32.35294118</v>
      </c>
      <c r="H83" s="8">
        <f t="shared" si="25"/>
        <v>0</v>
      </c>
      <c r="I83" s="8">
        <f t="shared" si="25"/>
        <v>0</v>
      </c>
      <c r="J83" s="8">
        <f t="shared" si="25"/>
        <v>45.58823529</v>
      </c>
      <c r="K83" s="8">
        <f t="shared" si="25"/>
        <v>47.05882353</v>
      </c>
      <c r="L83" s="8">
        <f t="shared" si="25"/>
        <v>50</v>
      </c>
      <c r="M83" s="8">
        <f t="shared" si="25"/>
        <v>77.94117647</v>
      </c>
      <c r="N83" s="8">
        <f t="shared" si="25"/>
        <v>77.94117647</v>
      </c>
      <c r="O83" s="8">
        <f t="shared" si="25"/>
        <v>36.76470588</v>
      </c>
      <c r="P83" s="8">
        <f t="shared" si="25"/>
        <v>8.823529412</v>
      </c>
      <c r="Q83" s="8">
        <f t="shared" si="25"/>
        <v>20.58823529</v>
      </c>
      <c r="R83" s="8">
        <f t="shared" si="25"/>
        <v>11.76470588</v>
      </c>
      <c r="S83" s="8">
        <f t="shared" si="25"/>
        <v>52.94117647</v>
      </c>
      <c r="T83" s="8">
        <f t="shared" si="25"/>
        <v>58.82352941</v>
      </c>
      <c r="U83" s="8">
        <f t="shared" si="25"/>
        <v>60.29411765</v>
      </c>
      <c r="V83" s="8">
        <f t="shared" si="25"/>
        <v>5.882352941</v>
      </c>
      <c r="W83" s="8">
        <f t="shared" si="25"/>
        <v>5.882352941</v>
      </c>
      <c r="X83" s="8">
        <f t="shared" si="25"/>
        <v>88.23529412</v>
      </c>
      <c r="Y83" s="8">
        <f t="shared" si="25"/>
        <v>20.58823529</v>
      </c>
      <c r="Z83" s="8">
        <f t="shared" si="25"/>
        <v>22.05882353</v>
      </c>
      <c r="AA83" s="8">
        <f t="shared" si="25"/>
        <v>79.41176471</v>
      </c>
      <c r="AB83" s="8">
        <f t="shared" si="25"/>
        <v>4.411764706</v>
      </c>
      <c r="AC83" s="8">
        <f t="shared" si="25"/>
        <v>77.94117647</v>
      </c>
      <c r="AD83" s="8">
        <f t="shared" si="25"/>
        <v>10.29411765</v>
      </c>
      <c r="AE83" s="8">
        <f t="shared" si="25"/>
        <v>16.17647059</v>
      </c>
      <c r="AF83" s="12">
        <f t="shared" ref="AF83:BB83" si="26">(COUNTIF(AF$2:AF$69, "&gt;"&amp;AF14)) * (100/68)</f>
        <v>52.94117647</v>
      </c>
      <c r="AG83" s="12">
        <f t="shared" si="26"/>
        <v>41.17647059</v>
      </c>
      <c r="AH83" s="12">
        <f t="shared" si="26"/>
        <v>52.94117647</v>
      </c>
      <c r="AI83" s="12">
        <f t="shared" si="26"/>
        <v>82.35294118</v>
      </c>
      <c r="AJ83" s="12">
        <f t="shared" si="26"/>
        <v>73.52941176</v>
      </c>
      <c r="AK83" s="12">
        <f t="shared" si="26"/>
        <v>61.76470588</v>
      </c>
      <c r="AL83" s="12">
        <f t="shared" si="26"/>
        <v>45.58823529</v>
      </c>
      <c r="AM83" s="12">
        <f t="shared" si="26"/>
        <v>38.23529412</v>
      </c>
      <c r="AN83" s="12">
        <f t="shared" si="26"/>
        <v>67.64705882</v>
      </c>
      <c r="AO83" s="12">
        <f t="shared" si="26"/>
        <v>51.47058824</v>
      </c>
      <c r="AP83" s="12">
        <f t="shared" si="26"/>
        <v>36.76470588</v>
      </c>
      <c r="AQ83" s="12">
        <f t="shared" si="26"/>
        <v>70.58823529</v>
      </c>
      <c r="AR83" s="12">
        <f t="shared" si="26"/>
        <v>94.11764706</v>
      </c>
      <c r="AS83" s="12">
        <f t="shared" si="26"/>
        <v>55.88235294</v>
      </c>
      <c r="AT83" s="12">
        <f t="shared" si="26"/>
        <v>30.88235294</v>
      </c>
      <c r="AU83" s="12">
        <f t="shared" si="26"/>
        <v>38.23529412</v>
      </c>
      <c r="AV83" s="12">
        <f t="shared" si="26"/>
        <v>72.05882353</v>
      </c>
      <c r="AW83" s="12">
        <f t="shared" si="26"/>
        <v>82.35294118</v>
      </c>
      <c r="AX83" s="12">
        <f t="shared" si="26"/>
        <v>85.29411765</v>
      </c>
      <c r="AY83" s="12">
        <f t="shared" si="26"/>
        <v>64.70588235</v>
      </c>
      <c r="AZ83" s="12">
        <f t="shared" si="26"/>
        <v>85.29411765</v>
      </c>
      <c r="BA83" s="12">
        <f t="shared" si="26"/>
        <v>55.88235294</v>
      </c>
      <c r="BB83" s="12">
        <f t="shared" si="26"/>
        <v>72.05882353</v>
      </c>
    </row>
    <row r="84">
      <c r="A84" s="2" t="s">
        <v>104</v>
      </c>
      <c r="B84" s="8">
        <f t="shared" ref="B84:AE84" si="27">(COUNTIF(B$2:B$69, "&lt;"&amp;B15)) * (100/68)</f>
        <v>0</v>
      </c>
      <c r="C84" s="8">
        <f t="shared" si="27"/>
        <v>85.29411765</v>
      </c>
      <c r="D84" s="8">
        <f t="shared" si="27"/>
        <v>89.70588235</v>
      </c>
      <c r="E84" s="8">
        <f t="shared" si="27"/>
        <v>35.29411765</v>
      </c>
      <c r="F84" s="8">
        <f t="shared" si="27"/>
        <v>30.88235294</v>
      </c>
      <c r="G84" s="8">
        <f t="shared" si="27"/>
        <v>67.64705882</v>
      </c>
      <c r="H84" s="8">
        <f t="shared" si="27"/>
        <v>0</v>
      </c>
      <c r="I84" s="8">
        <f t="shared" si="27"/>
        <v>0</v>
      </c>
      <c r="J84" s="8">
        <f t="shared" si="27"/>
        <v>66.17647059</v>
      </c>
      <c r="K84" s="8">
        <f t="shared" si="27"/>
        <v>58.82352941</v>
      </c>
      <c r="L84" s="8">
        <f t="shared" si="27"/>
        <v>73.52941176</v>
      </c>
      <c r="M84" s="8">
        <f t="shared" si="27"/>
        <v>50</v>
      </c>
      <c r="N84" s="8">
        <f t="shared" si="27"/>
        <v>35.29411765</v>
      </c>
      <c r="O84" s="8">
        <f t="shared" si="27"/>
        <v>79.41176471</v>
      </c>
      <c r="P84" s="8">
        <f t="shared" si="27"/>
        <v>75</v>
      </c>
      <c r="Q84" s="8">
        <f t="shared" si="27"/>
        <v>77.94117647</v>
      </c>
      <c r="R84" s="8">
        <f t="shared" si="27"/>
        <v>88.23529412</v>
      </c>
      <c r="S84" s="8">
        <f t="shared" si="27"/>
        <v>4.411764706</v>
      </c>
      <c r="T84" s="8">
        <f t="shared" si="27"/>
        <v>58.82352941</v>
      </c>
      <c r="U84" s="8">
        <f t="shared" si="27"/>
        <v>16.17647059</v>
      </c>
      <c r="V84" s="8">
        <f t="shared" si="27"/>
        <v>70.58823529</v>
      </c>
      <c r="W84" s="8">
        <f t="shared" si="27"/>
        <v>36.76470588</v>
      </c>
      <c r="X84" s="8">
        <f t="shared" si="27"/>
        <v>0</v>
      </c>
      <c r="Y84" s="8">
        <f t="shared" si="27"/>
        <v>70.58823529</v>
      </c>
      <c r="Z84" s="8">
        <f t="shared" si="27"/>
        <v>39.70588235</v>
      </c>
      <c r="AA84" s="8">
        <f t="shared" si="27"/>
        <v>29.41176471</v>
      </c>
      <c r="AB84" s="8">
        <f t="shared" si="27"/>
        <v>55.88235294</v>
      </c>
      <c r="AC84" s="8">
        <f t="shared" si="27"/>
        <v>23.52941176</v>
      </c>
      <c r="AD84" s="8">
        <f t="shared" si="27"/>
        <v>4.411764706</v>
      </c>
      <c r="AE84" s="8">
        <f t="shared" si="27"/>
        <v>16.17647059</v>
      </c>
      <c r="AF84" s="12">
        <f t="shared" ref="AF84:BB84" si="28">(COUNTIF(AF$2:AF$69, "&gt;"&amp;AF15)) * (100/68)</f>
        <v>83.82352941</v>
      </c>
      <c r="AG84" s="12">
        <f t="shared" si="28"/>
        <v>67.64705882</v>
      </c>
      <c r="AH84" s="12">
        <f t="shared" si="28"/>
        <v>42.64705882</v>
      </c>
      <c r="AI84" s="12">
        <f t="shared" si="28"/>
        <v>33.82352941</v>
      </c>
      <c r="AJ84" s="12">
        <f t="shared" si="28"/>
        <v>41.17647059</v>
      </c>
      <c r="AK84" s="12">
        <f t="shared" si="28"/>
        <v>51.47058824</v>
      </c>
      <c r="AL84" s="12">
        <f t="shared" si="28"/>
        <v>86.76470588</v>
      </c>
      <c r="AM84" s="12">
        <f t="shared" si="28"/>
        <v>60.29411765</v>
      </c>
      <c r="AN84" s="12">
        <f t="shared" si="28"/>
        <v>30.88235294</v>
      </c>
      <c r="AO84" s="12">
        <f t="shared" si="28"/>
        <v>11.76470588</v>
      </c>
      <c r="AP84" s="12">
        <f t="shared" si="28"/>
        <v>36.76470588</v>
      </c>
      <c r="AQ84" s="12">
        <f t="shared" si="28"/>
        <v>2.941176471</v>
      </c>
      <c r="AR84" s="12">
        <f t="shared" si="28"/>
        <v>32.35294118</v>
      </c>
      <c r="AS84" s="12">
        <f t="shared" si="28"/>
        <v>41.17647059</v>
      </c>
      <c r="AT84" s="12">
        <f t="shared" si="28"/>
        <v>61.76470588</v>
      </c>
      <c r="AU84" s="12">
        <f t="shared" si="28"/>
        <v>55.88235294</v>
      </c>
      <c r="AV84" s="12">
        <f t="shared" si="28"/>
        <v>14.70588235</v>
      </c>
      <c r="AW84" s="12">
        <f t="shared" si="28"/>
        <v>69.11764706</v>
      </c>
      <c r="AX84" s="12">
        <f t="shared" si="28"/>
        <v>85.29411765</v>
      </c>
      <c r="AY84" s="12">
        <f t="shared" si="28"/>
        <v>72.05882353</v>
      </c>
      <c r="AZ84" s="12">
        <f t="shared" si="28"/>
        <v>38.23529412</v>
      </c>
      <c r="BA84" s="12">
        <f t="shared" si="28"/>
        <v>45.58823529</v>
      </c>
      <c r="BB84" s="12">
        <f t="shared" si="28"/>
        <v>33.82352941</v>
      </c>
    </row>
    <row r="85">
      <c r="A85" s="2" t="s">
        <v>221</v>
      </c>
      <c r="B85" s="8">
        <f t="shared" ref="B85:AE85" si="29">(COUNTIF(B$2:B$69, "&lt;"&amp;B16)) * (100/68)</f>
        <v>50</v>
      </c>
      <c r="C85" s="8">
        <f t="shared" si="29"/>
        <v>77.94117647</v>
      </c>
      <c r="D85" s="8">
        <f t="shared" si="29"/>
        <v>45.58823529</v>
      </c>
      <c r="E85" s="8">
        <f t="shared" si="29"/>
        <v>92.64705882</v>
      </c>
      <c r="F85" s="8">
        <f t="shared" si="29"/>
        <v>70.58823529</v>
      </c>
      <c r="G85" s="8">
        <f t="shared" si="29"/>
        <v>35.29411765</v>
      </c>
      <c r="H85" s="8">
        <f t="shared" si="29"/>
        <v>57.35294118</v>
      </c>
      <c r="I85" s="8">
        <f t="shared" si="29"/>
        <v>0</v>
      </c>
      <c r="J85" s="8">
        <f t="shared" si="29"/>
        <v>41.17647059</v>
      </c>
      <c r="K85" s="8">
        <f t="shared" si="29"/>
        <v>41.17647059</v>
      </c>
      <c r="L85" s="8">
        <f t="shared" si="29"/>
        <v>44.11764706</v>
      </c>
      <c r="M85" s="8">
        <f t="shared" si="29"/>
        <v>69.11764706</v>
      </c>
      <c r="N85" s="8">
        <f t="shared" si="29"/>
        <v>76.47058824</v>
      </c>
      <c r="O85" s="8">
        <f t="shared" si="29"/>
        <v>29.41176471</v>
      </c>
      <c r="P85" s="8">
        <f t="shared" si="29"/>
        <v>11.76470588</v>
      </c>
      <c r="Q85" s="8">
        <f t="shared" si="29"/>
        <v>44.11764706</v>
      </c>
      <c r="R85" s="8">
        <f t="shared" si="29"/>
        <v>10.29411765</v>
      </c>
      <c r="S85" s="8">
        <f t="shared" si="29"/>
        <v>50</v>
      </c>
      <c r="T85" s="8">
        <f t="shared" si="29"/>
        <v>4.411764706</v>
      </c>
      <c r="U85" s="8">
        <f t="shared" si="29"/>
        <v>11.76470588</v>
      </c>
      <c r="V85" s="8">
        <f t="shared" si="29"/>
        <v>67.64705882</v>
      </c>
      <c r="W85" s="8">
        <f t="shared" si="29"/>
        <v>97.05882353</v>
      </c>
      <c r="X85" s="8">
        <f t="shared" si="29"/>
        <v>23.52941176</v>
      </c>
      <c r="Y85" s="8">
        <f t="shared" si="29"/>
        <v>36.76470588</v>
      </c>
      <c r="Z85" s="8">
        <f t="shared" si="29"/>
        <v>2.941176471</v>
      </c>
      <c r="AA85" s="8">
        <f t="shared" si="29"/>
        <v>1.470588235</v>
      </c>
      <c r="AB85" s="8">
        <f t="shared" si="29"/>
        <v>66.17647059</v>
      </c>
      <c r="AC85" s="8">
        <f t="shared" si="29"/>
        <v>41.17647059</v>
      </c>
      <c r="AD85" s="8">
        <f t="shared" si="29"/>
        <v>44.11764706</v>
      </c>
      <c r="AE85" s="8">
        <f t="shared" si="29"/>
        <v>64.70588235</v>
      </c>
      <c r="AF85" s="12">
        <f t="shared" ref="AF85:BB85" si="30">(COUNTIF(AF$2:AF$69, "&gt;"&amp;AF16)) * (100/68)</f>
        <v>70.58823529</v>
      </c>
      <c r="AG85" s="12">
        <f t="shared" si="30"/>
        <v>48.52941176</v>
      </c>
      <c r="AH85" s="12">
        <f t="shared" si="30"/>
        <v>97.05882353</v>
      </c>
      <c r="AI85" s="12">
        <f t="shared" si="30"/>
        <v>85.29411765</v>
      </c>
      <c r="AJ85" s="12">
        <f t="shared" si="30"/>
        <v>47.05882353</v>
      </c>
      <c r="AK85" s="12">
        <f t="shared" si="30"/>
        <v>36.76470588</v>
      </c>
      <c r="AL85" s="12">
        <f t="shared" si="30"/>
        <v>50</v>
      </c>
      <c r="AM85" s="12">
        <f t="shared" si="30"/>
        <v>47.05882353</v>
      </c>
      <c r="AN85" s="12">
        <f t="shared" si="30"/>
        <v>95.58823529</v>
      </c>
      <c r="AO85" s="12">
        <f t="shared" si="30"/>
        <v>86.76470588</v>
      </c>
      <c r="AP85" s="12">
        <f t="shared" si="30"/>
        <v>95.58823529</v>
      </c>
      <c r="AQ85" s="12">
        <f t="shared" si="30"/>
        <v>70.58823529</v>
      </c>
      <c r="AR85" s="12">
        <f t="shared" si="30"/>
        <v>38.23529412</v>
      </c>
      <c r="AS85" s="12">
        <f t="shared" si="30"/>
        <v>70.58823529</v>
      </c>
      <c r="AT85" s="12">
        <f t="shared" si="30"/>
        <v>50</v>
      </c>
      <c r="AU85" s="12">
        <f t="shared" si="30"/>
        <v>45.58823529</v>
      </c>
      <c r="AV85" s="12">
        <f t="shared" si="30"/>
        <v>50</v>
      </c>
      <c r="AW85" s="12">
        <f t="shared" si="30"/>
        <v>55.88235294</v>
      </c>
      <c r="AX85" s="12">
        <f t="shared" si="30"/>
        <v>47.05882353</v>
      </c>
      <c r="AY85" s="12">
        <f t="shared" si="30"/>
        <v>36.76470588</v>
      </c>
      <c r="AZ85" s="12">
        <f t="shared" si="30"/>
        <v>0</v>
      </c>
      <c r="BA85" s="12">
        <f t="shared" si="30"/>
        <v>27.94117647</v>
      </c>
      <c r="BB85" s="12">
        <f t="shared" si="30"/>
        <v>94.11764706</v>
      </c>
    </row>
    <row r="86">
      <c r="A86" s="2" t="s">
        <v>222</v>
      </c>
      <c r="B86" s="8">
        <f t="shared" ref="B86:AE86" si="31">(COUNTIF(B$2:B$69, "&lt;"&amp;B17)) * (100/68)</f>
        <v>0</v>
      </c>
      <c r="C86" s="8">
        <f t="shared" si="31"/>
        <v>22.05882353</v>
      </c>
      <c r="D86" s="8">
        <f t="shared" si="31"/>
        <v>36.76470588</v>
      </c>
      <c r="E86" s="8">
        <f t="shared" si="31"/>
        <v>14.70588235</v>
      </c>
      <c r="F86" s="8">
        <f t="shared" si="31"/>
        <v>20.58823529</v>
      </c>
      <c r="G86" s="8">
        <f t="shared" si="31"/>
        <v>38.23529412</v>
      </c>
      <c r="H86" s="8">
        <f t="shared" si="31"/>
        <v>0</v>
      </c>
      <c r="I86" s="8">
        <f t="shared" si="31"/>
        <v>0</v>
      </c>
      <c r="J86" s="8">
        <f t="shared" si="31"/>
        <v>58.82352941</v>
      </c>
      <c r="K86" s="8">
        <f t="shared" si="31"/>
        <v>35.29411765</v>
      </c>
      <c r="L86" s="8">
        <f t="shared" si="31"/>
        <v>79.41176471</v>
      </c>
      <c r="M86" s="8">
        <f t="shared" si="31"/>
        <v>45.58823529</v>
      </c>
      <c r="N86" s="8">
        <f t="shared" si="31"/>
        <v>22.05882353</v>
      </c>
      <c r="O86" s="8">
        <f t="shared" si="31"/>
        <v>88.23529412</v>
      </c>
      <c r="P86" s="8">
        <f t="shared" si="31"/>
        <v>67.64705882</v>
      </c>
      <c r="Q86" s="8">
        <f t="shared" si="31"/>
        <v>69.11764706</v>
      </c>
      <c r="R86" s="8">
        <f t="shared" si="31"/>
        <v>17.64705882</v>
      </c>
      <c r="S86" s="8">
        <f t="shared" si="31"/>
        <v>10.29411765</v>
      </c>
      <c r="T86" s="8">
        <f t="shared" si="31"/>
        <v>76.47058824</v>
      </c>
      <c r="U86" s="8">
        <f t="shared" si="31"/>
        <v>30.88235294</v>
      </c>
      <c r="V86" s="8">
        <f t="shared" si="31"/>
        <v>10.29411765</v>
      </c>
      <c r="W86" s="8">
        <f t="shared" si="31"/>
        <v>25</v>
      </c>
      <c r="X86" s="8">
        <f t="shared" si="31"/>
        <v>30.88235294</v>
      </c>
      <c r="Y86" s="8">
        <f t="shared" si="31"/>
        <v>51.47058824</v>
      </c>
      <c r="Z86" s="8">
        <f t="shared" si="31"/>
        <v>70.58823529</v>
      </c>
      <c r="AA86" s="8">
        <f t="shared" si="31"/>
        <v>4.411764706</v>
      </c>
      <c r="AB86" s="8">
        <f t="shared" si="31"/>
        <v>98.52941176</v>
      </c>
      <c r="AC86" s="8">
        <f t="shared" si="31"/>
        <v>89.70588235</v>
      </c>
      <c r="AD86" s="8">
        <f t="shared" si="31"/>
        <v>22.05882353</v>
      </c>
      <c r="AE86" s="8">
        <f t="shared" si="31"/>
        <v>27.94117647</v>
      </c>
      <c r="AF86" s="12">
        <f t="shared" ref="AF86:BB86" si="32">(COUNTIF(AF$2:AF$69, "&gt;"&amp;AF17)) * (100/68)</f>
        <v>17.64705882</v>
      </c>
      <c r="AG86" s="12">
        <f t="shared" si="32"/>
        <v>67.64705882</v>
      </c>
      <c r="AH86" s="12">
        <f t="shared" si="32"/>
        <v>30.88235294</v>
      </c>
      <c r="AI86" s="12">
        <f t="shared" si="32"/>
        <v>36.76470588</v>
      </c>
      <c r="AJ86" s="12">
        <f t="shared" si="32"/>
        <v>82.35294118</v>
      </c>
      <c r="AK86" s="12">
        <f t="shared" si="32"/>
        <v>80.88235294</v>
      </c>
      <c r="AL86" s="12">
        <f t="shared" si="32"/>
        <v>33.82352941</v>
      </c>
      <c r="AM86" s="12">
        <f t="shared" si="32"/>
        <v>89.70588235</v>
      </c>
      <c r="AN86" s="12">
        <f t="shared" si="32"/>
        <v>42.64705882</v>
      </c>
      <c r="AO86" s="12">
        <f t="shared" si="32"/>
        <v>61.76470588</v>
      </c>
      <c r="AP86" s="12">
        <f t="shared" si="32"/>
        <v>92.64705882</v>
      </c>
      <c r="AQ86" s="12">
        <f t="shared" si="32"/>
        <v>51.47058824</v>
      </c>
      <c r="AR86" s="12">
        <f t="shared" si="32"/>
        <v>0</v>
      </c>
      <c r="AS86" s="12">
        <f t="shared" si="32"/>
        <v>7.352941176</v>
      </c>
      <c r="AT86" s="12">
        <f t="shared" si="32"/>
        <v>79.41176471</v>
      </c>
      <c r="AU86" s="12">
        <f t="shared" si="32"/>
        <v>88.23529412</v>
      </c>
      <c r="AV86" s="12">
        <f t="shared" si="32"/>
        <v>17.64705882</v>
      </c>
      <c r="AW86" s="12">
        <f t="shared" si="32"/>
        <v>38.23529412</v>
      </c>
      <c r="AX86" s="12">
        <f t="shared" si="32"/>
        <v>47.05882353</v>
      </c>
      <c r="AY86" s="12">
        <f t="shared" si="32"/>
        <v>22.05882353</v>
      </c>
      <c r="AZ86" s="12">
        <f t="shared" si="32"/>
        <v>61.76470588</v>
      </c>
      <c r="BA86" s="12">
        <f t="shared" si="32"/>
        <v>45.58823529</v>
      </c>
      <c r="BB86" s="12">
        <f t="shared" si="32"/>
        <v>30.88235294</v>
      </c>
    </row>
    <row r="87">
      <c r="A87" s="2" t="s">
        <v>223</v>
      </c>
      <c r="B87" s="8">
        <f t="shared" ref="B87:AE87" si="33">(COUNTIF(B$2:B$69, "&lt;"&amp;B18)) * (100/68)</f>
        <v>50</v>
      </c>
      <c r="C87" s="8">
        <f t="shared" si="33"/>
        <v>77.94117647</v>
      </c>
      <c r="D87" s="8">
        <f t="shared" si="33"/>
        <v>92.64705882</v>
      </c>
      <c r="E87" s="8">
        <f t="shared" si="33"/>
        <v>86.76470588</v>
      </c>
      <c r="F87" s="8">
        <f t="shared" si="33"/>
        <v>85.29411765</v>
      </c>
      <c r="G87" s="8">
        <f t="shared" si="33"/>
        <v>57.35294118</v>
      </c>
      <c r="H87" s="8">
        <f t="shared" si="33"/>
        <v>94.11764706</v>
      </c>
      <c r="I87" s="8">
        <f t="shared" si="33"/>
        <v>0</v>
      </c>
      <c r="J87" s="8">
        <f t="shared" si="33"/>
        <v>58.82352941</v>
      </c>
      <c r="K87" s="8">
        <f t="shared" si="33"/>
        <v>82.35294118</v>
      </c>
      <c r="L87" s="8">
        <f t="shared" si="33"/>
        <v>17.64705882</v>
      </c>
      <c r="M87" s="8">
        <f t="shared" si="33"/>
        <v>55.88235294</v>
      </c>
      <c r="N87" s="8">
        <f t="shared" si="33"/>
        <v>80.88235294</v>
      </c>
      <c r="O87" s="8">
        <f t="shared" si="33"/>
        <v>16.17647059</v>
      </c>
      <c r="P87" s="8">
        <f t="shared" si="33"/>
        <v>47.05882353</v>
      </c>
      <c r="Q87" s="8">
        <f t="shared" si="33"/>
        <v>50</v>
      </c>
      <c r="R87" s="8">
        <f t="shared" si="33"/>
        <v>79.41176471</v>
      </c>
      <c r="S87" s="8">
        <f t="shared" si="33"/>
        <v>76.47058824</v>
      </c>
      <c r="T87" s="8">
        <f t="shared" si="33"/>
        <v>94.11764706</v>
      </c>
      <c r="U87" s="8">
        <f t="shared" si="33"/>
        <v>92.64705882</v>
      </c>
      <c r="V87" s="8">
        <f t="shared" si="33"/>
        <v>36.76470588</v>
      </c>
      <c r="W87" s="8">
        <f t="shared" si="33"/>
        <v>13.23529412</v>
      </c>
      <c r="X87" s="8">
        <f t="shared" si="33"/>
        <v>72.05882353</v>
      </c>
      <c r="Y87" s="8">
        <f t="shared" si="33"/>
        <v>77.94117647</v>
      </c>
      <c r="Z87" s="8">
        <f t="shared" si="33"/>
        <v>82.35294118</v>
      </c>
      <c r="AA87" s="8">
        <f t="shared" si="33"/>
        <v>92.64705882</v>
      </c>
      <c r="AB87" s="8">
        <f t="shared" si="33"/>
        <v>54.41176471</v>
      </c>
      <c r="AC87" s="8">
        <f t="shared" si="33"/>
        <v>86.76470588</v>
      </c>
      <c r="AD87" s="8">
        <f t="shared" si="33"/>
        <v>14.70588235</v>
      </c>
      <c r="AE87" s="8">
        <f t="shared" si="33"/>
        <v>83.82352941</v>
      </c>
      <c r="AF87" s="12">
        <f t="shared" ref="AF87:BB87" si="34">(COUNTIF(AF$2:AF$69, "&gt;"&amp;AF18)) * (100/68)</f>
        <v>70.58823529</v>
      </c>
      <c r="AG87" s="12">
        <f t="shared" si="34"/>
        <v>79.41176471</v>
      </c>
      <c r="AH87" s="12">
        <f t="shared" si="34"/>
        <v>70.58823529</v>
      </c>
      <c r="AI87" s="12">
        <f t="shared" si="34"/>
        <v>44.11764706</v>
      </c>
      <c r="AJ87" s="12">
        <f t="shared" si="34"/>
        <v>10.29411765</v>
      </c>
      <c r="AK87" s="12">
        <f t="shared" si="34"/>
        <v>16.17647059</v>
      </c>
      <c r="AL87" s="12">
        <f t="shared" si="34"/>
        <v>60.29411765</v>
      </c>
      <c r="AM87" s="12">
        <f t="shared" si="34"/>
        <v>42.64705882</v>
      </c>
      <c r="AN87" s="12">
        <f t="shared" si="34"/>
        <v>38.23529412</v>
      </c>
      <c r="AO87" s="12">
        <f t="shared" si="34"/>
        <v>76.47058824</v>
      </c>
      <c r="AP87" s="12">
        <f t="shared" si="34"/>
        <v>36.76470588</v>
      </c>
      <c r="AQ87" s="12">
        <f t="shared" si="34"/>
        <v>79.41176471</v>
      </c>
      <c r="AR87" s="12">
        <f t="shared" si="34"/>
        <v>45.58823529</v>
      </c>
      <c r="AS87" s="12">
        <f t="shared" si="34"/>
        <v>73.52941176</v>
      </c>
      <c r="AT87" s="12">
        <f t="shared" si="34"/>
        <v>45.58823529</v>
      </c>
      <c r="AU87" s="12">
        <f t="shared" si="34"/>
        <v>55.88235294</v>
      </c>
      <c r="AV87" s="12">
        <f t="shared" si="34"/>
        <v>14.70588235</v>
      </c>
      <c r="AW87" s="12">
        <f t="shared" si="34"/>
        <v>38.23529412</v>
      </c>
      <c r="AX87" s="12">
        <f t="shared" si="34"/>
        <v>91.17647059</v>
      </c>
      <c r="AY87" s="12">
        <f t="shared" si="34"/>
        <v>64.70588235</v>
      </c>
      <c r="AZ87" s="12">
        <f t="shared" si="34"/>
        <v>79.41176471</v>
      </c>
      <c r="BA87" s="12">
        <f t="shared" si="34"/>
        <v>19.11764706</v>
      </c>
      <c r="BB87" s="12">
        <f t="shared" si="34"/>
        <v>38.23529412</v>
      </c>
    </row>
    <row r="88">
      <c r="A88" s="2" t="s">
        <v>110</v>
      </c>
      <c r="B88" s="8">
        <f t="shared" ref="B88:AE88" si="35">(COUNTIF(B$2:B$69, "&lt;"&amp;B19)) * (100/68)</f>
        <v>0</v>
      </c>
      <c r="C88" s="8">
        <f t="shared" si="35"/>
        <v>2.941176471</v>
      </c>
      <c r="D88" s="8">
        <f t="shared" si="35"/>
        <v>5.882352941</v>
      </c>
      <c r="E88" s="8">
        <f t="shared" si="35"/>
        <v>2.941176471</v>
      </c>
      <c r="F88" s="8">
        <f t="shared" si="35"/>
        <v>1.470588235</v>
      </c>
      <c r="G88" s="8">
        <f t="shared" si="35"/>
        <v>11.76470588</v>
      </c>
      <c r="H88" s="8">
        <f t="shared" si="35"/>
        <v>0</v>
      </c>
      <c r="I88" s="8">
        <f t="shared" si="35"/>
        <v>0</v>
      </c>
      <c r="J88" s="8">
        <f t="shared" si="35"/>
        <v>5.882352941</v>
      </c>
      <c r="K88" s="8">
        <f t="shared" si="35"/>
        <v>4.411764706</v>
      </c>
      <c r="L88" s="8">
        <f t="shared" si="35"/>
        <v>23.52941176</v>
      </c>
      <c r="M88" s="8">
        <f t="shared" si="35"/>
        <v>4.411764706</v>
      </c>
      <c r="N88" s="8">
        <f t="shared" si="35"/>
        <v>11.76470588</v>
      </c>
      <c r="O88" s="8">
        <f t="shared" si="35"/>
        <v>11.76470588</v>
      </c>
      <c r="P88" s="8">
        <f t="shared" si="35"/>
        <v>55.88235294</v>
      </c>
      <c r="Q88" s="8">
        <f t="shared" si="35"/>
        <v>85.29411765</v>
      </c>
      <c r="R88" s="8">
        <f t="shared" si="35"/>
        <v>73.52941176</v>
      </c>
      <c r="S88" s="8">
        <f t="shared" si="35"/>
        <v>55.88235294</v>
      </c>
      <c r="T88" s="8">
        <f t="shared" si="35"/>
        <v>23.52941176</v>
      </c>
      <c r="U88" s="8">
        <f t="shared" si="35"/>
        <v>36.76470588</v>
      </c>
      <c r="V88" s="8">
        <f t="shared" si="35"/>
        <v>32.35294118</v>
      </c>
      <c r="W88" s="8">
        <f t="shared" si="35"/>
        <v>25</v>
      </c>
      <c r="X88" s="8">
        <f t="shared" si="35"/>
        <v>14.70588235</v>
      </c>
      <c r="Y88" s="8">
        <f t="shared" si="35"/>
        <v>29.41176471</v>
      </c>
      <c r="Z88" s="8">
        <f t="shared" si="35"/>
        <v>54.41176471</v>
      </c>
      <c r="AA88" s="8">
        <f t="shared" si="35"/>
        <v>88.23529412</v>
      </c>
      <c r="AB88" s="8">
        <f t="shared" si="35"/>
        <v>14.70588235</v>
      </c>
      <c r="AC88" s="8">
        <f t="shared" si="35"/>
        <v>13.23529412</v>
      </c>
      <c r="AD88" s="8">
        <f t="shared" si="35"/>
        <v>83.82352941</v>
      </c>
      <c r="AE88" s="8">
        <f t="shared" si="35"/>
        <v>64.70588235</v>
      </c>
      <c r="AF88" s="12">
        <f t="shared" ref="AF88:BB88" si="36">(COUNTIF(AF$2:AF$69, "&gt;"&amp;AF19)) * (100/68)</f>
        <v>1.470588235</v>
      </c>
      <c r="AG88" s="12">
        <f t="shared" si="36"/>
        <v>48.52941176</v>
      </c>
      <c r="AH88" s="12">
        <f t="shared" si="36"/>
        <v>7.352941176</v>
      </c>
      <c r="AI88" s="12">
        <f t="shared" si="36"/>
        <v>60.29411765</v>
      </c>
      <c r="AJ88" s="12">
        <f t="shared" si="36"/>
        <v>11.76470588</v>
      </c>
      <c r="AK88" s="12">
        <f t="shared" si="36"/>
        <v>14.70588235</v>
      </c>
      <c r="AL88" s="12">
        <f t="shared" si="36"/>
        <v>0</v>
      </c>
      <c r="AM88" s="12">
        <f t="shared" si="36"/>
        <v>5.882352941</v>
      </c>
      <c r="AN88" s="12">
        <f t="shared" si="36"/>
        <v>22.05882353</v>
      </c>
      <c r="AO88" s="12">
        <f t="shared" si="36"/>
        <v>7.352941176</v>
      </c>
      <c r="AP88" s="12">
        <f t="shared" si="36"/>
        <v>7.352941176</v>
      </c>
      <c r="AQ88" s="12">
        <f t="shared" si="36"/>
        <v>25</v>
      </c>
      <c r="AR88" s="12">
        <f t="shared" si="36"/>
        <v>70.58823529</v>
      </c>
      <c r="AS88" s="12">
        <f t="shared" si="36"/>
        <v>25</v>
      </c>
      <c r="AT88" s="12">
        <f t="shared" si="36"/>
        <v>2.941176471</v>
      </c>
      <c r="AU88" s="12">
        <f t="shared" si="36"/>
        <v>2.941176471</v>
      </c>
      <c r="AV88" s="12">
        <f t="shared" si="36"/>
        <v>88.23529412</v>
      </c>
      <c r="AW88" s="12">
        <f t="shared" si="36"/>
        <v>75</v>
      </c>
      <c r="AX88" s="12">
        <f t="shared" si="36"/>
        <v>45.58823529</v>
      </c>
      <c r="AY88" s="12">
        <f t="shared" si="36"/>
        <v>1.470588235</v>
      </c>
      <c r="AZ88" s="12">
        <f t="shared" si="36"/>
        <v>33.82352941</v>
      </c>
      <c r="BA88" s="12">
        <f t="shared" si="36"/>
        <v>16.17647059</v>
      </c>
      <c r="BB88" s="12">
        <f t="shared" si="36"/>
        <v>7.352941176</v>
      </c>
    </row>
    <row r="89">
      <c r="A89" s="2" t="s">
        <v>224</v>
      </c>
      <c r="B89" s="8">
        <f t="shared" ref="B89:AE89" si="37">(COUNTIF(B$2:B$69, "&lt;"&amp;B20)) * (100/68)</f>
        <v>0</v>
      </c>
      <c r="C89" s="8">
        <f t="shared" si="37"/>
        <v>0</v>
      </c>
      <c r="D89" s="8">
        <f t="shared" si="37"/>
        <v>1.470588235</v>
      </c>
      <c r="E89" s="8">
        <f t="shared" si="37"/>
        <v>0</v>
      </c>
      <c r="F89" s="8">
        <f t="shared" si="37"/>
        <v>0</v>
      </c>
      <c r="G89" s="8">
        <f t="shared" si="37"/>
        <v>1.470588235</v>
      </c>
      <c r="H89" s="8">
        <f t="shared" si="37"/>
        <v>0</v>
      </c>
      <c r="I89" s="8">
        <f t="shared" si="37"/>
        <v>0</v>
      </c>
      <c r="J89" s="8">
        <f t="shared" si="37"/>
        <v>1.470588235</v>
      </c>
      <c r="K89" s="8">
        <f t="shared" si="37"/>
        <v>35.29411765</v>
      </c>
      <c r="L89" s="8">
        <f t="shared" si="37"/>
        <v>0</v>
      </c>
      <c r="M89" s="8">
        <f t="shared" si="37"/>
        <v>0</v>
      </c>
      <c r="N89" s="8">
        <f t="shared" si="37"/>
        <v>33.82352941</v>
      </c>
      <c r="O89" s="8">
        <f t="shared" si="37"/>
        <v>1.470588235</v>
      </c>
      <c r="P89" s="8">
        <f t="shared" si="37"/>
        <v>29.41176471</v>
      </c>
      <c r="Q89" s="8">
        <f t="shared" si="37"/>
        <v>2.941176471</v>
      </c>
      <c r="R89" s="8">
        <f t="shared" si="37"/>
        <v>23.52941176</v>
      </c>
      <c r="S89" s="8">
        <f t="shared" si="37"/>
        <v>60.29411765</v>
      </c>
      <c r="T89" s="8">
        <f t="shared" si="37"/>
        <v>27.94117647</v>
      </c>
      <c r="U89" s="8">
        <f t="shared" si="37"/>
        <v>47.05882353</v>
      </c>
      <c r="V89" s="8">
        <f t="shared" si="37"/>
        <v>10.29411765</v>
      </c>
      <c r="W89" s="8">
        <f t="shared" si="37"/>
        <v>22.05882353</v>
      </c>
      <c r="X89" s="8">
        <f t="shared" si="37"/>
        <v>4.411764706</v>
      </c>
      <c r="Y89" s="8">
        <f t="shared" si="37"/>
        <v>0</v>
      </c>
      <c r="Z89" s="8">
        <f t="shared" si="37"/>
        <v>10.29411765</v>
      </c>
      <c r="AA89" s="8">
        <f t="shared" si="37"/>
        <v>5.882352941</v>
      </c>
      <c r="AB89" s="8">
        <f t="shared" si="37"/>
        <v>51.47058824</v>
      </c>
      <c r="AC89" s="8">
        <f t="shared" si="37"/>
        <v>2.941176471</v>
      </c>
      <c r="AD89" s="8">
        <f t="shared" si="37"/>
        <v>14.70588235</v>
      </c>
      <c r="AE89" s="8">
        <f t="shared" si="37"/>
        <v>54.41176471</v>
      </c>
      <c r="AF89" s="12">
        <f t="shared" ref="AF89:BB89" si="38">(COUNTIF(AF$2:AF$69, "&gt;"&amp;AF20)) * (100/68)</f>
        <v>2.941176471</v>
      </c>
      <c r="AG89" s="12">
        <f t="shared" si="38"/>
        <v>7.352941176</v>
      </c>
      <c r="AH89" s="12">
        <f t="shared" si="38"/>
        <v>72.05882353</v>
      </c>
      <c r="AI89" s="12">
        <f t="shared" si="38"/>
        <v>47.05882353</v>
      </c>
      <c r="AJ89" s="12">
        <f t="shared" si="38"/>
        <v>95.58823529</v>
      </c>
      <c r="AK89" s="12">
        <f t="shared" si="38"/>
        <v>95.58823529</v>
      </c>
      <c r="AL89" s="12">
        <f t="shared" si="38"/>
        <v>72.05882353</v>
      </c>
      <c r="AM89" s="12">
        <f t="shared" si="38"/>
        <v>76.47058824</v>
      </c>
      <c r="AN89" s="12">
        <f t="shared" si="38"/>
        <v>86.76470588</v>
      </c>
      <c r="AO89" s="12">
        <f t="shared" si="38"/>
        <v>58.82352941</v>
      </c>
      <c r="AP89" s="12">
        <f t="shared" si="38"/>
        <v>77.94117647</v>
      </c>
      <c r="AQ89" s="12">
        <f t="shared" si="38"/>
        <v>13.23529412</v>
      </c>
      <c r="AR89" s="12">
        <f t="shared" si="38"/>
        <v>63.23529412</v>
      </c>
      <c r="AS89" s="12">
        <f t="shared" si="38"/>
        <v>94.11764706</v>
      </c>
      <c r="AT89" s="12">
        <f t="shared" si="38"/>
        <v>89.70588235</v>
      </c>
      <c r="AU89" s="12">
        <f t="shared" si="38"/>
        <v>85.29411765</v>
      </c>
      <c r="AV89" s="12">
        <f t="shared" si="38"/>
        <v>0</v>
      </c>
      <c r="AW89" s="12">
        <f t="shared" si="38"/>
        <v>19.11764706</v>
      </c>
      <c r="AX89" s="12">
        <f t="shared" si="38"/>
        <v>17.64705882</v>
      </c>
      <c r="AY89" s="12">
        <f t="shared" si="38"/>
        <v>95.58823529</v>
      </c>
      <c r="AZ89" s="12">
        <f t="shared" si="38"/>
        <v>69.11764706</v>
      </c>
      <c r="BA89" s="12">
        <f t="shared" si="38"/>
        <v>97.05882353</v>
      </c>
      <c r="BB89" s="12">
        <f t="shared" si="38"/>
        <v>91.17647059</v>
      </c>
    </row>
    <row r="90">
      <c r="A90" s="2" t="s">
        <v>225</v>
      </c>
      <c r="B90" s="8">
        <f t="shared" ref="B90:AE90" si="39">(COUNTIF(B$2:B$69, "&lt;"&amp;B21)) * (100/68)</f>
        <v>50</v>
      </c>
      <c r="C90" s="8">
        <f t="shared" si="39"/>
        <v>11.76470588</v>
      </c>
      <c r="D90" s="8">
        <f t="shared" si="39"/>
        <v>2.941176471</v>
      </c>
      <c r="E90" s="8">
        <f t="shared" si="39"/>
        <v>55.88235294</v>
      </c>
      <c r="F90" s="8">
        <f t="shared" si="39"/>
        <v>77.94117647</v>
      </c>
      <c r="G90" s="8">
        <f t="shared" si="39"/>
        <v>16.17647059</v>
      </c>
      <c r="H90" s="8">
        <f t="shared" si="39"/>
        <v>35.29411765</v>
      </c>
      <c r="I90" s="8">
        <f t="shared" si="39"/>
        <v>0</v>
      </c>
      <c r="J90" s="8">
        <f t="shared" si="39"/>
        <v>23.52941176</v>
      </c>
      <c r="K90" s="8">
        <f t="shared" si="39"/>
        <v>32.35294118</v>
      </c>
      <c r="L90" s="8">
        <f t="shared" si="39"/>
        <v>29.41176471</v>
      </c>
      <c r="M90" s="8">
        <f t="shared" si="39"/>
        <v>41.17647059</v>
      </c>
      <c r="N90" s="8">
        <f t="shared" si="39"/>
        <v>36.76470588</v>
      </c>
      <c r="O90" s="8">
        <f t="shared" si="39"/>
        <v>51.47058824</v>
      </c>
      <c r="P90" s="8">
        <f t="shared" si="39"/>
        <v>29.41176471</v>
      </c>
      <c r="Q90" s="8">
        <f t="shared" si="39"/>
        <v>5.882352941</v>
      </c>
      <c r="R90" s="8">
        <f t="shared" si="39"/>
        <v>1.470588235</v>
      </c>
      <c r="S90" s="8">
        <f t="shared" si="39"/>
        <v>79.41176471</v>
      </c>
      <c r="T90" s="8">
        <f t="shared" si="39"/>
        <v>47.05882353</v>
      </c>
      <c r="U90" s="8">
        <f t="shared" si="39"/>
        <v>72.05882353</v>
      </c>
      <c r="V90" s="8">
        <f t="shared" si="39"/>
        <v>35.29411765</v>
      </c>
      <c r="W90" s="8">
        <f t="shared" si="39"/>
        <v>82.35294118</v>
      </c>
      <c r="X90" s="8">
        <f t="shared" si="39"/>
        <v>23.52941176</v>
      </c>
      <c r="Y90" s="8">
        <f t="shared" si="39"/>
        <v>26.47058824</v>
      </c>
      <c r="Z90" s="8">
        <f t="shared" si="39"/>
        <v>45.58823529</v>
      </c>
      <c r="AA90" s="8">
        <f t="shared" si="39"/>
        <v>22.05882353</v>
      </c>
      <c r="AB90" s="8">
        <f t="shared" si="39"/>
        <v>76.47058824</v>
      </c>
      <c r="AC90" s="8">
        <f t="shared" si="39"/>
        <v>94.11764706</v>
      </c>
      <c r="AD90" s="8">
        <f t="shared" si="39"/>
        <v>52.94117647</v>
      </c>
      <c r="AE90" s="8">
        <f t="shared" si="39"/>
        <v>76.47058824</v>
      </c>
      <c r="AF90" s="12">
        <f t="shared" ref="AF90:BB90" si="40">(COUNTIF(AF$2:AF$69, "&gt;"&amp;AF21)) * (100/68)</f>
        <v>11.76470588</v>
      </c>
      <c r="AG90" s="12">
        <f t="shared" si="40"/>
        <v>1.470588235</v>
      </c>
      <c r="AH90" s="12">
        <f t="shared" si="40"/>
        <v>48.52941176</v>
      </c>
      <c r="AI90" s="12">
        <f t="shared" si="40"/>
        <v>48.52941176</v>
      </c>
      <c r="AJ90" s="12">
        <f t="shared" si="40"/>
        <v>45.58823529</v>
      </c>
      <c r="AK90" s="12">
        <f t="shared" si="40"/>
        <v>22.05882353</v>
      </c>
      <c r="AL90" s="12">
        <f t="shared" si="40"/>
        <v>7.352941176</v>
      </c>
      <c r="AM90" s="12">
        <f t="shared" si="40"/>
        <v>39.70588235</v>
      </c>
      <c r="AN90" s="12">
        <f t="shared" si="40"/>
        <v>66.17647059</v>
      </c>
      <c r="AO90" s="12">
        <f t="shared" si="40"/>
        <v>64.70588235</v>
      </c>
      <c r="AP90" s="12">
        <f t="shared" si="40"/>
        <v>55.88235294</v>
      </c>
      <c r="AQ90" s="12">
        <f t="shared" si="40"/>
        <v>19.11764706</v>
      </c>
      <c r="AR90" s="12">
        <f t="shared" si="40"/>
        <v>45.58823529</v>
      </c>
      <c r="AS90" s="12">
        <f t="shared" si="40"/>
        <v>95.58823529</v>
      </c>
      <c r="AT90" s="12">
        <f t="shared" si="40"/>
        <v>22.05882353</v>
      </c>
      <c r="AU90" s="12">
        <f t="shared" si="40"/>
        <v>32.35294118</v>
      </c>
      <c r="AV90" s="12">
        <f t="shared" si="40"/>
        <v>76.47058824</v>
      </c>
      <c r="AW90" s="12">
        <f t="shared" si="40"/>
        <v>72.05882353</v>
      </c>
      <c r="AX90" s="12">
        <f t="shared" si="40"/>
        <v>64.70588235</v>
      </c>
      <c r="AY90" s="12">
        <f t="shared" si="40"/>
        <v>5.882352941</v>
      </c>
      <c r="AZ90" s="12">
        <f t="shared" si="40"/>
        <v>29.41176471</v>
      </c>
      <c r="BA90" s="12">
        <f t="shared" si="40"/>
        <v>33.82352941</v>
      </c>
      <c r="BB90" s="12">
        <f t="shared" si="40"/>
        <v>52.94117647</v>
      </c>
    </row>
    <row r="91">
      <c r="A91" s="2" t="s">
        <v>226</v>
      </c>
      <c r="B91" s="8">
        <f t="shared" ref="B91:AE91" si="41">(COUNTIF(B$2:B$69, "&lt;"&amp;B22)) * (100/68)</f>
        <v>50</v>
      </c>
      <c r="C91" s="8">
        <f t="shared" si="41"/>
        <v>4.411764706</v>
      </c>
      <c r="D91" s="8">
        <f t="shared" si="41"/>
        <v>14.70588235</v>
      </c>
      <c r="E91" s="8">
        <f t="shared" si="41"/>
        <v>76.47058824</v>
      </c>
      <c r="F91" s="8">
        <f t="shared" si="41"/>
        <v>89.70588235</v>
      </c>
      <c r="G91" s="8">
        <f t="shared" si="41"/>
        <v>22.05882353</v>
      </c>
      <c r="H91" s="8">
        <f t="shared" si="41"/>
        <v>98.52941176</v>
      </c>
      <c r="I91" s="8">
        <f t="shared" si="41"/>
        <v>0</v>
      </c>
      <c r="J91" s="8">
        <f t="shared" si="41"/>
        <v>44.11764706</v>
      </c>
      <c r="K91" s="8">
        <f t="shared" si="41"/>
        <v>52.94117647</v>
      </c>
      <c r="L91" s="8">
        <f t="shared" si="41"/>
        <v>41.17647059</v>
      </c>
      <c r="M91" s="8">
        <f t="shared" si="41"/>
        <v>70.58823529</v>
      </c>
      <c r="N91" s="8">
        <f t="shared" si="41"/>
        <v>88.23529412</v>
      </c>
      <c r="O91" s="8">
        <f t="shared" si="41"/>
        <v>17.64705882</v>
      </c>
      <c r="P91" s="8">
        <f t="shared" si="41"/>
        <v>8.823529412</v>
      </c>
      <c r="Q91" s="8">
        <f t="shared" si="41"/>
        <v>61.76470588</v>
      </c>
      <c r="R91" s="8">
        <f t="shared" si="41"/>
        <v>14.70588235</v>
      </c>
      <c r="S91" s="8">
        <f t="shared" si="41"/>
        <v>38.23529412</v>
      </c>
      <c r="T91" s="8">
        <f t="shared" si="41"/>
        <v>20.58823529</v>
      </c>
      <c r="U91" s="8">
        <f t="shared" si="41"/>
        <v>19.11764706</v>
      </c>
      <c r="V91" s="8">
        <f t="shared" si="41"/>
        <v>76.47058824</v>
      </c>
      <c r="W91" s="8">
        <f t="shared" si="41"/>
        <v>61.76470588</v>
      </c>
      <c r="X91" s="8">
        <f t="shared" si="41"/>
        <v>60.29411765</v>
      </c>
      <c r="Y91" s="8">
        <f t="shared" si="41"/>
        <v>14.70588235</v>
      </c>
      <c r="Z91" s="8">
        <f t="shared" si="41"/>
        <v>16.17647059</v>
      </c>
      <c r="AA91" s="8">
        <f t="shared" si="41"/>
        <v>10.29411765</v>
      </c>
      <c r="AB91" s="8">
        <f t="shared" si="41"/>
        <v>60.29411765</v>
      </c>
      <c r="AC91" s="8">
        <f t="shared" si="41"/>
        <v>45.58823529</v>
      </c>
      <c r="AD91" s="8">
        <f t="shared" si="41"/>
        <v>52.94117647</v>
      </c>
      <c r="AE91" s="8">
        <f t="shared" si="41"/>
        <v>44.11764706</v>
      </c>
      <c r="AF91" s="12">
        <f t="shared" ref="AF91:BB91" si="42">(COUNTIF(AF$2:AF$69, "&gt;"&amp;AF22)) * (100/68)</f>
        <v>4.411764706</v>
      </c>
      <c r="AG91" s="12">
        <f t="shared" si="42"/>
        <v>1.470588235</v>
      </c>
      <c r="AH91" s="12">
        <f t="shared" si="42"/>
        <v>63.23529412</v>
      </c>
      <c r="AI91" s="12">
        <f t="shared" si="42"/>
        <v>91.17647059</v>
      </c>
      <c r="AJ91" s="12">
        <f t="shared" si="42"/>
        <v>80.88235294</v>
      </c>
      <c r="AK91" s="12">
        <f t="shared" si="42"/>
        <v>75</v>
      </c>
      <c r="AL91" s="12">
        <f t="shared" si="42"/>
        <v>80.88235294</v>
      </c>
      <c r="AM91" s="12">
        <f t="shared" si="42"/>
        <v>47.05882353</v>
      </c>
      <c r="AN91" s="12">
        <f t="shared" si="42"/>
        <v>82.35294118</v>
      </c>
      <c r="AO91" s="12">
        <f t="shared" si="42"/>
        <v>73.52941176</v>
      </c>
      <c r="AP91" s="12">
        <f t="shared" si="42"/>
        <v>89.70588235</v>
      </c>
      <c r="AQ91" s="12">
        <f t="shared" si="42"/>
        <v>66.17647059</v>
      </c>
      <c r="AR91" s="12">
        <f t="shared" si="42"/>
        <v>27.94117647</v>
      </c>
      <c r="AS91" s="12">
        <f t="shared" si="42"/>
        <v>42.64705882</v>
      </c>
      <c r="AT91" s="12">
        <f t="shared" si="42"/>
        <v>50</v>
      </c>
      <c r="AU91" s="12">
        <f t="shared" si="42"/>
        <v>48.52941176</v>
      </c>
      <c r="AV91" s="12">
        <f t="shared" si="42"/>
        <v>33.82352941</v>
      </c>
      <c r="AW91" s="12">
        <f t="shared" si="42"/>
        <v>30.88235294</v>
      </c>
      <c r="AX91" s="12">
        <f t="shared" si="42"/>
        <v>35.29411765</v>
      </c>
      <c r="AY91" s="12">
        <f t="shared" si="42"/>
        <v>85.29411765</v>
      </c>
      <c r="AZ91" s="12">
        <f t="shared" si="42"/>
        <v>30.88235294</v>
      </c>
      <c r="BA91" s="12">
        <f t="shared" si="42"/>
        <v>54.41176471</v>
      </c>
      <c r="BB91" s="12">
        <f t="shared" si="42"/>
        <v>80.88235294</v>
      </c>
    </row>
    <row r="92">
      <c r="A92" s="2" t="s">
        <v>79</v>
      </c>
      <c r="B92" s="8">
        <f t="shared" ref="B92:AE92" si="43">(COUNTIF(B$2:B$69, "&lt;"&amp;B23)) * (100/68)</f>
        <v>0</v>
      </c>
      <c r="C92" s="8">
        <f t="shared" si="43"/>
        <v>69.11764706</v>
      </c>
      <c r="D92" s="8">
        <f t="shared" si="43"/>
        <v>76.47058824</v>
      </c>
      <c r="E92" s="8">
        <f t="shared" si="43"/>
        <v>70.58823529</v>
      </c>
      <c r="F92" s="8">
        <f t="shared" si="43"/>
        <v>33.82352941</v>
      </c>
      <c r="G92" s="8">
        <f t="shared" si="43"/>
        <v>76.47058824</v>
      </c>
      <c r="H92" s="8">
        <f t="shared" si="43"/>
        <v>0</v>
      </c>
      <c r="I92" s="8">
        <f t="shared" si="43"/>
        <v>0</v>
      </c>
      <c r="J92" s="8">
        <f t="shared" si="43"/>
        <v>52.94117647</v>
      </c>
      <c r="K92" s="8">
        <f t="shared" si="43"/>
        <v>47.05882353</v>
      </c>
      <c r="L92" s="8">
        <f t="shared" si="43"/>
        <v>57.35294118</v>
      </c>
      <c r="M92" s="8">
        <f t="shared" si="43"/>
        <v>54.41176471</v>
      </c>
      <c r="N92" s="8">
        <f t="shared" si="43"/>
        <v>51.47058824</v>
      </c>
      <c r="O92" s="8">
        <f t="shared" si="43"/>
        <v>51.47058824</v>
      </c>
      <c r="P92" s="8">
        <f t="shared" si="43"/>
        <v>39.70588235</v>
      </c>
      <c r="Q92" s="8">
        <f t="shared" si="43"/>
        <v>54.41176471</v>
      </c>
      <c r="R92" s="8">
        <f t="shared" si="43"/>
        <v>2.941176471</v>
      </c>
      <c r="S92" s="8">
        <f t="shared" si="43"/>
        <v>91.17647059</v>
      </c>
      <c r="T92" s="8">
        <f t="shared" si="43"/>
        <v>52.94117647</v>
      </c>
      <c r="U92" s="8">
        <f t="shared" si="43"/>
        <v>82.35294118</v>
      </c>
      <c r="V92" s="8">
        <f t="shared" si="43"/>
        <v>75</v>
      </c>
      <c r="W92" s="8">
        <f t="shared" si="43"/>
        <v>41.17647059</v>
      </c>
      <c r="X92" s="8">
        <f t="shared" si="43"/>
        <v>60.29411765</v>
      </c>
      <c r="Y92" s="8">
        <f t="shared" si="43"/>
        <v>19.11764706</v>
      </c>
      <c r="Z92" s="8">
        <f t="shared" si="43"/>
        <v>5.882352941</v>
      </c>
      <c r="AA92" s="8">
        <f t="shared" si="43"/>
        <v>57.35294118</v>
      </c>
      <c r="AB92" s="8">
        <f t="shared" si="43"/>
        <v>0</v>
      </c>
      <c r="AC92" s="8">
        <f t="shared" si="43"/>
        <v>45.58823529</v>
      </c>
      <c r="AD92" s="8">
        <f t="shared" si="43"/>
        <v>1.470588235</v>
      </c>
      <c r="AE92" s="8">
        <f t="shared" si="43"/>
        <v>22.05882353</v>
      </c>
      <c r="AF92" s="12">
        <f t="shared" ref="AF92:BB92" si="44">(COUNTIF(AF$2:AF$69, "&gt;"&amp;AF23)) * (100/68)</f>
        <v>70.58823529</v>
      </c>
      <c r="AG92" s="12">
        <f t="shared" si="44"/>
        <v>95.58823529</v>
      </c>
      <c r="AH92" s="12">
        <f t="shared" si="44"/>
        <v>94.11764706</v>
      </c>
      <c r="AI92" s="12">
        <f t="shared" si="44"/>
        <v>61.76470588</v>
      </c>
      <c r="AJ92" s="12">
        <f t="shared" si="44"/>
        <v>89.70588235</v>
      </c>
      <c r="AK92" s="12">
        <f t="shared" si="44"/>
        <v>85.29411765</v>
      </c>
      <c r="AL92" s="12">
        <f t="shared" si="44"/>
        <v>67.64705882</v>
      </c>
      <c r="AM92" s="12">
        <f t="shared" si="44"/>
        <v>57.35294118</v>
      </c>
      <c r="AN92" s="12">
        <f t="shared" si="44"/>
        <v>94.11764706</v>
      </c>
      <c r="AO92" s="12">
        <f t="shared" si="44"/>
        <v>91.17647059</v>
      </c>
      <c r="AP92" s="12">
        <f t="shared" si="44"/>
        <v>77.94117647</v>
      </c>
      <c r="AQ92" s="12">
        <f t="shared" si="44"/>
        <v>97.05882353</v>
      </c>
      <c r="AR92" s="12">
        <f t="shared" si="44"/>
        <v>98.52941176</v>
      </c>
      <c r="AS92" s="12">
        <f t="shared" si="44"/>
        <v>70.58823529</v>
      </c>
      <c r="AT92" s="12">
        <f t="shared" si="44"/>
        <v>70.58823529</v>
      </c>
      <c r="AU92" s="12">
        <f t="shared" si="44"/>
        <v>73.52941176</v>
      </c>
      <c r="AV92" s="12">
        <f t="shared" si="44"/>
        <v>98.52941176</v>
      </c>
      <c r="AW92" s="12">
        <f t="shared" si="44"/>
        <v>98.52941176</v>
      </c>
      <c r="AX92" s="12">
        <f t="shared" si="44"/>
        <v>94.11764706</v>
      </c>
      <c r="AY92" s="12">
        <f t="shared" si="44"/>
        <v>80.88235294</v>
      </c>
      <c r="AZ92" s="12">
        <f t="shared" si="44"/>
        <v>77.94117647</v>
      </c>
      <c r="BA92" s="12">
        <f t="shared" si="44"/>
        <v>85.29411765</v>
      </c>
      <c r="BB92" s="12">
        <f t="shared" si="44"/>
        <v>97.05882353</v>
      </c>
    </row>
    <row r="93">
      <c r="A93" s="2" t="s">
        <v>114</v>
      </c>
      <c r="B93" s="8">
        <f t="shared" ref="B93:AE93" si="45">(COUNTIF(B$2:B$69, "&lt;"&amp;B24)) * (100/68)</f>
        <v>0</v>
      </c>
      <c r="C93" s="8">
        <f t="shared" si="45"/>
        <v>89.70588235</v>
      </c>
      <c r="D93" s="8">
        <f t="shared" si="45"/>
        <v>92.64705882</v>
      </c>
      <c r="E93" s="8">
        <f t="shared" si="45"/>
        <v>32.35294118</v>
      </c>
      <c r="F93" s="8">
        <f t="shared" si="45"/>
        <v>26.47058824</v>
      </c>
      <c r="G93" s="8">
        <f t="shared" si="45"/>
        <v>66.17647059</v>
      </c>
      <c r="H93" s="8">
        <f t="shared" si="45"/>
        <v>0</v>
      </c>
      <c r="I93" s="8">
        <f t="shared" si="45"/>
        <v>0</v>
      </c>
      <c r="J93" s="8">
        <f t="shared" si="45"/>
        <v>30.88235294</v>
      </c>
      <c r="K93" s="8">
        <f t="shared" si="45"/>
        <v>27.94117647</v>
      </c>
      <c r="L93" s="8">
        <f t="shared" si="45"/>
        <v>47.05882353</v>
      </c>
      <c r="M93" s="8">
        <f t="shared" si="45"/>
        <v>48.52941176</v>
      </c>
      <c r="N93" s="8">
        <f t="shared" si="45"/>
        <v>47.05882353</v>
      </c>
      <c r="O93" s="8">
        <f t="shared" si="45"/>
        <v>50</v>
      </c>
      <c r="P93" s="8">
        <f t="shared" si="45"/>
        <v>29.41176471</v>
      </c>
      <c r="Q93" s="8">
        <f t="shared" si="45"/>
        <v>29.41176471</v>
      </c>
      <c r="R93" s="8">
        <f t="shared" si="45"/>
        <v>77.94117647</v>
      </c>
      <c r="S93" s="8">
        <f t="shared" si="45"/>
        <v>73.52941176</v>
      </c>
      <c r="T93" s="8">
        <f t="shared" si="45"/>
        <v>50</v>
      </c>
      <c r="U93" s="8">
        <f t="shared" si="45"/>
        <v>69.11764706</v>
      </c>
      <c r="V93" s="8">
        <f t="shared" si="45"/>
        <v>4.411764706</v>
      </c>
      <c r="W93" s="8">
        <f t="shared" si="45"/>
        <v>83.82352941</v>
      </c>
      <c r="X93" s="8">
        <f t="shared" si="45"/>
        <v>94.11764706</v>
      </c>
      <c r="Y93" s="8">
        <f t="shared" si="45"/>
        <v>64.70588235</v>
      </c>
      <c r="Z93" s="8">
        <f t="shared" si="45"/>
        <v>48.52941176</v>
      </c>
      <c r="AA93" s="8">
        <f t="shared" si="45"/>
        <v>75</v>
      </c>
      <c r="AB93" s="8">
        <f t="shared" si="45"/>
        <v>19.11764706</v>
      </c>
      <c r="AC93" s="8">
        <f t="shared" si="45"/>
        <v>33.82352941</v>
      </c>
      <c r="AD93" s="8">
        <f t="shared" si="45"/>
        <v>86.76470588</v>
      </c>
      <c r="AE93" s="8">
        <f t="shared" si="45"/>
        <v>11.76470588</v>
      </c>
      <c r="AF93" s="12">
        <f t="shared" ref="AF93:BB93" si="46">(COUNTIF(AF$2:AF$69, "&gt;"&amp;AF24)) * (100/68)</f>
        <v>89.70588235</v>
      </c>
      <c r="AG93" s="12">
        <f t="shared" si="46"/>
        <v>79.41176471</v>
      </c>
      <c r="AH93" s="12">
        <f t="shared" si="46"/>
        <v>88.23529412</v>
      </c>
      <c r="AI93" s="12">
        <f t="shared" si="46"/>
        <v>66.17647059</v>
      </c>
      <c r="AJ93" s="12">
        <f t="shared" si="46"/>
        <v>0</v>
      </c>
      <c r="AK93" s="12">
        <f t="shared" si="46"/>
        <v>0</v>
      </c>
      <c r="AL93" s="12">
        <f t="shared" si="46"/>
        <v>14.70588235</v>
      </c>
      <c r="AM93" s="12">
        <f t="shared" si="46"/>
        <v>14.70588235</v>
      </c>
      <c r="AN93" s="12">
        <f t="shared" si="46"/>
        <v>75</v>
      </c>
      <c r="AO93" s="12">
        <f t="shared" si="46"/>
        <v>79.41176471</v>
      </c>
      <c r="AP93" s="12">
        <f t="shared" si="46"/>
        <v>55.88235294</v>
      </c>
      <c r="AQ93" s="12">
        <f t="shared" si="46"/>
        <v>89.70588235</v>
      </c>
      <c r="AR93" s="12">
        <f t="shared" si="46"/>
        <v>79.41176471</v>
      </c>
      <c r="AS93" s="12">
        <f t="shared" si="46"/>
        <v>48.52941176</v>
      </c>
      <c r="AT93" s="12">
        <f t="shared" si="46"/>
        <v>25</v>
      </c>
      <c r="AU93" s="12">
        <f t="shared" si="46"/>
        <v>22.05882353</v>
      </c>
      <c r="AV93" s="12">
        <f t="shared" si="46"/>
        <v>83.82352941</v>
      </c>
      <c r="AW93" s="12">
        <f t="shared" si="46"/>
        <v>55.88235294</v>
      </c>
      <c r="AX93" s="12">
        <f t="shared" si="46"/>
        <v>80.88235294</v>
      </c>
      <c r="AY93" s="12">
        <f t="shared" si="46"/>
        <v>44.11764706</v>
      </c>
      <c r="AZ93" s="12">
        <f t="shared" si="46"/>
        <v>13.23529412</v>
      </c>
      <c r="BA93" s="12">
        <f t="shared" si="46"/>
        <v>4.411764706</v>
      </c>
      <c r="BB93" s="12">
        <f t="shared" si="46"/>
        <v>72.05882353</v>
      </c>
    </row>
    <row r="94">
      <c r="A94" s="2" t="s">
        <v>53</v>
      </c>
      <c r="B94" s="8">
        <f t="shared" ref="B94:AE94" si="47">(COUNTIF(B$2:B$69, "&lt;"&amp;B25)) * (100/68)</f>
        <v>50</v>
      </c>
      <c r="C94" s="8">
        <f t="shared" si="47"/>
        <v>11.76470588</v>
      </c>
      <c r="D94" s="8">
        <f t="shared" si="47"/>
        <v>45.58823529</v>
      </c>
      <c r="E94" s="8">
        <f t="shared" si="47"/>
        <v>88.23529412</v>
      </c>
      <c r="F94" s="8">
        <f t="shared" si="47"/>
        <v>94.11764706</v>
      </c>
      <c r="G94" s="8">
        <f t="shared" si="47"/>
        <v>97.05882353</v>
      </c>
      <c r="H94" s="8">
        <f t="shared" si="47"/>
        <v>67.64705882</v>
      </c>
      <c r="I94" s="8">
        <f t="shared" si="47"/>
        <v>0</v>
      </c>
      <c r="J94" s="8">
        <f t="shared" si="47"/>
        <v>94.11764706</v>
      </c>
      <c r="K94" s="8">
        <f t="shared" si="47"/>
        <v>95.58823529</v>
      </c>
      <c r="L94" s="8">
        <f t="shared" si="47"/>
        <v>69.11764706</v>
      </c>
      <c r="M94" s="8">
        <f t="shared" si="47"/>
        <v>50</v>
      </c>
      <c r="N94" s="8">
        <f t="shared" si="47"/>
        <v>19.11764706</v>
      </c>
      <c r="O94" s="8">
        <f t="shared" si="47"/>
        <v>91.17647059</v>
      </c>
      <c r="P94" s="8">
        <f t="shared" si="47"/>
        <v>97.05882353</v>
      </c>
      <c r="Q94" s="8">
        <f t="shared" si="47"/>
        <v>72.05882353</v>
      </c>
      <c r="R94" s="8">
        <f t="shared" si="47"/>
        <v>97.05882353</v>
      </c>
      <c r="S94" s="8">
        <f t="shared" si="47"/>
        <v>83.82352941</v>
      </c>
      <c r="T94" s="8">
        <f t="shared" si="47"/>
        <v>64.70588235</v>
      </c>
      <c r="U94" s="8">
        <f t="shared" si="47"/>
        <v>83.82352941</v>
      </c>
      <c r="V94" s="8">
        <f t="shared" si="47"/>
        <v>73.52941176</v>
      </c>
      <c r="W94" s="8">
        <f t="shared" si="47"/>
        <v>67.64705882</v>
      </c>
      <c r="X94" s="8">
        <f t="shared" si="47"/>
        <v>76.47058824</v>
      </c>
      <c r="Y94" s="8">
        <f t="shared" si="47"/>
        <v>98.52941176</v>
      </c>
      <c r="Z94" s="8">
        <f t="shared" si="47"/>
        <v>91.17647059</v>
      </c>
      <c r="AA94" s="8">
        <f t="shared" si="47"/>
        <v>94.11764706</v>
      </c>
      <c r="AB94" s="8">
        <f t="shared" si="47"/>
        <v>63.23529412</v>
      </c>
      <c r="AC94" s="8">
        <f t="shared" si="47"/>
        <v>85.29411765</v>
      </c>
      <c r="AD94" s="8">
        <f t="shared" si="47"/>
        <v>91.17647059</v>
      </c>
      <c r="AE94" s="8">
        <f t="shared" si="47"/>
        <v>92.64705882</v>
      </c>
      <c r="AF94" s="12">
        <f t="shared" ref="AF94:BB94" si="48">(COUNTIF(AF$2:AF$69, "&gt;"&amp;AF25)) * (100/68)</f>
        <v>23.52941176</v>
      </c>
      <c r="AG94" s="12">
        <f t="shared" si="48"/>
        <v>48.52941176</v>
      </c>
      <c r="AH94" s="12">
        <f t="shared" si="48"/>
        <v>0</v>
      </c>
      <c r="AI94" s="12">
        <f t="shared" si="48"/>
        <v>2.941176471</v>
      </c>
      <c r="AJ94" s="12">
        <f t="shared" si="48"/>
        <v>2.941176471</v>
      </c>
      <c r="AK94" s="12">
        <f t="shared" si="48"/>
        <v>17.64705882</v>
      </c>
      <c r="AL94" s="12">
        <f t="shared" si="48"/>
        <v>17.64705882</v>
      </c>
      <c r="AM94" s="12">
        <f t="shared" si="48"/>
        <v>0</v>
      </c>
      <c r="AN94" s="12">
        <f t="shared" si="48"/>
        <v>4.411764706</v>
      </c>
      <c r="AO94" s="12">
        <f t="shared" si="48"/>
        <v>14.70588235</v>
      </c>
      <c r="AP94" s="12">
        <f t="shared" si="48"/>
        <v>4.411764706</v>
      </c>
      <c r="AQ94" s="12">
        <f t="shared" si="48"/>
        <v>8.823529412</v>
      </c>
      <c r="AR94" s="12">
        <f t="shared" si="48"/>
        <v>38.23529412</v>
      </c>
      <c r="AS94" s="12">
        <f t="shared" si="48"/>
        <v>58.82352941</v>
      </c>
      <c r="AT94" s="12">
        <f t="shared" si="48"/>
        <v>0</v>
      </c>
      <c r="AU94" s="12">
        <f t="shared" si="48"/>
        <v>0</v>
      </c>
      <c r="AV94" s="12">
        <f t="shared" si="48"/>
        <v>42.64705882</v>
      </c>
      <c r="AW94" s="12">
        <f t="shared" si="48"/>
        <v>13.23529412</v>
      </c>
      <c r="AX94" s="12">
        <f t="shared" si="48"/>
        <v>35.29411765</v>
      </c>
      <c r="AY94" s="12">
        <f t="shared" si="48"/>
        <v>4.411764706</v>
      </c>
      <c r="AZ94" s="12">
        <f t="shared" si="48"/>
        <v>50</v>
      </c>
      <c r="BA94" s="12">
        <f t="shared" si="48"/>
        <v>4.411764706</v>
      </c>
      <c r="BB94" s="12">
        <f t="shared" si="48"/>
        <v>0</v>
      </c>
    </row>
    <row r="95">
      <c r="A95" s="2" t="s">
        <v>227</v>
      </c>
      <c r="B95" s="8">
        <f t="shared" ref="B95:AE95" si="49">(COUNTIF(B$2:B$69, "&lt;"&amp;B26)) * (100/68)</f>
        <v>0</v>
      </c>
      <c r="C95" s="8">
        <f t="shared" si="49"/>
        <v>77.94117647</v>
      </c>
      <c r="D95" s="8">
        <f t="shared" si="49"/>
        <v>76.47058824</v>
      </c>
      <c r="E95" s="8">
        <f t="shared" si="49"/>
        <v>22.05882353</v>
      </c>
      <c r="F95" s="8">
        <f t="shared" si="49"/>
        <v>22.05882353</v>
      </c>
      <c r="G95" s="8">
        <f t="shared" si="49"/>
        <v>70.58823529</v>
      </c>
      <c r="H95" s="8">
        <f t="shared" si="49"/>
        <v>0</v>
      </c>
      <c r="I95" s="8">
        <f t="shared" si="49"/>
        <v>0</v>
      </c>
      <c r="J95" s="8">
        <f t="shared" si="49"/>
        <v>72.05882353</v>
      </c>
      <c r="K95" s="8">
        <f t="shared" si="49"/>
        <v>92.64705882</v>
      </c>
      <c r="L95" s="8">
        <f t="shared" si="49"/>
        <v>14.70588235</v>
      </c>
      <c r="M95" s="8">
        <f t="shared" si="49"/>
        <v>19.11764706</v>
      </c>
      <c r="N95" s="8">
        <f t="shared" si="49"/>
        <v>14.70588235</v>
      </c>
      <c r="O95" s="8">
        <f t="shared" si="49"/>
        <v>45.58823529</v>
      </c>
      <c r="P95" s="8">
        <f t="shared" si="49"/>
        <v>94.11764706</v>
      </c>
      <c r="Q95" s="8">
        <f t="shared" si="49"/>
        <v>32.35294118</v>
      </c>
      <c r="R95" s="8">
        <f t="shared" si="49"/>
        <v>42.64705882</v>
      </c>
      <c r="S95" s="8">
        <f t="shared" si="49"/>
        <v>86.76470588</v>
      </c>
      <c r="T95" s="8">
        <f t="shared" si="49"/>
        <v>63.23529412</v>
      </c>
      <c r="U95" s="8">
        <f t="shared" si="49"/>
        <v>88.23529412</v>
      </c>
      <c r="V95" s="8">
        <f t="shared" si="49"/>
        <v>58.82352941</v>
      </c>
      <c r="W95" s="8">
        <f t="shared" si="49"/>
        <v>29.41176471</v>
      </c>
      <c r="X95" s="8">
        <f t="shared" si="49"/>
        <v>23.52941176</v>
      </c>
      <c r="Y95" s="8">
        <f t="shared" si="49"/>
        <v>70.58823529</v>
      </c>
      <c r="Z95" s="8">
        <f t="shared" si="49"/>
        <v>76.47058824</v>
      </c>
      <c r="AA95" s="8">
        <f t="shared" si="49"/>
        <v>66.17647059</v>
      </c>
      <c r="AB95" s="8">
        <f t="shared" si="49"/>
        <v>55.88235294</v>
      </c>
      <c r="AC95" s="8">
        <f t="shared" si="49"/>
        <v>30.88235294</v>
      </c>
      <c r="AD95" s="8">
        <f t="shared" si="49"/>
        <v>35.29411765</v>
      </c>
      <c r="AE95" s="8">
        <f t="shared" si="49"/>
        <v>54.41176471</v>
      </c>
      <c r="AF95" s="12">
        <f t="shared" ref="AF95:BB95" si="50">(COUNTIF(AF$2:AF$69, "&gt;"&amp;AF26)) * (100/68)</f>
        <v>70.58823529</v>
      </c>
      <c r="AG95" s="12">
        <f t="shared" si="50"/>
        <v>79.41176471</v>
      </c>
      <c r="AH95" s="12">
        <f t="shared" si="50"/>
        <v>25</v>
      </c>
      <c r="AI95" s="12">
        <f t="shared" si="50"/>
        <v>1.470588235</v>
      </c>
      <c r="AJ95" s="12">
        <f t="shared" si="50"/>
        <v>76.47058824</v>
      </c>
      <c r="AK95" s="12">
        <f t="shared" si="50"/>
        <v>75</v>
      </c>
      <c r="AL95" s="12">
        <f t="shared" si="50"/>
        <v>75</v>
      </c>
      <c r="AM95" s="12">
        <f t="shared" si="50"/>
        <v>69.11764706</v>
      </c>
      <c r="AN95" s="12">
        <f t="shared" si="50"/>
        <v>11.76470588</v>
      </c>
      <c r="AO95" s="12">
        <f t="shared" si="50"/>
        <v>14.70588235</v>
      </c>
      <c r="AP95" s="12">
        <f t="shared" si="50"/>
        <v>17.64705882</v>
      </c>
      <c r="AQ95" s="12">
        <f t="shared" si="50"/>
        <v>22.05882353</v>
      </c>
      <c r="AR95" s="12">
        <f t="shared" si="50"/>
        <v>27.94117647</v>
      </c>
      <c r="AS95" s="12">
        <f t="shared" si="50"/>
        <v>25</v>
      </c>
      <c r="AT95" s="12">
        <f t="shared" si="50"/>
        <v>70.58823529</v>
      </c>
      <c r="AU95" s="12">
        <f t="shared" si="50"/>
        <v>72.05882353</v>
      </c>
      <c r="AV95" s="12">
        <f t="shared" si="50"/>
        <v>5.882352941</v>
      </c>
      <c r="AW95" s="12">
        <f t="shared" si="50"/>
        <v>13.23529412</v>
      </c>
      <c r="AX95" s="12">
        <f t="shared" si="50"/>
        <v>66.17647059</v>
      </c>
      <c r="AY95" s="12">
        <f t="shared" si="50"/>
        <v>36.76470588</v>
      </c>
      <c r="AZ95" s="12">
        <f t="shared" si="50"/>
        <v>52.94117647</v>
      </c>
      <c r="BA95" s="12">
        <f t="shared" si="50"/>
        <v>73.52941176</v>
      </c>
      <c r="BB95" s="12">
        <f t="shared" si="50"/>
        <v>20.58823529</v>
      </c>
    </row>
    <row r="96">
      <c r="A96" s="2" t="s">
        <v>228</v>
      </c>
      <c r="B96" s="8">
        <f t="shared" ref="B96:AE96" si="51">(COUNTIF(B$2:B$69, "&lt;"&amp;B27)) * (100/68)</f>
        <v>50</v>
      </c>
      <c r="C96" s="8">
        <f t="shared" si="51"/>
        <v>11.76470588</v>
      </c>
      <c r="D96" s="8">
        <f t="shared" si="51"/>
        <v>25</v>
      </c>
      <c r="E96" s="8">
        <f t="shared" si="51"/>
        <v>54.41176471</v>
      </c>
      <c r="F96" s="8">
        <f t="shared" si="51"/>
        <v>73.52941176</v>
      </c>
      <c r="G96" s="8">
        <f t="shared" si="51"/>
        <v>61.76470588</v>
      </c>
      <c r="H96" s="8">
        <f t="shared" si="51"/>
        <v>35.29411765</v>
      </c>
      <c r="I96" s="8">
        <f t="shared" si="51"/>
        <v>0</v>
      </c>
      <c r="J96" s="8">
        <f t="shared" si="51"/>
        <v>45.58823529</v>
      </c>
      <c r="K96" s="8">
        <f t="shared" si="51"/>
        <v>44.11764706</v>
      </c>
      <c r="L96" s="8">
        <f t="shared" si="51"/>
        <v>54.41176471</v>
      </c>
      <c r="M96" s="8">
        <f t="shared" si="51"/>
        <v>39.70588235</v>
      </c>
      <c r="N96" s="8">
        <f t="shared" si="51"/>
        <v>29.41176471</v>
      </c>
      <c r="O96" s="8">
        <f t="shared" si="51"/>
        <v>67.64705882</v>
      </c>
      <c r="P96" s="8">
        <f t="shared" si="51"/>
        <v>60.29411765</v>
      </c>
      <c r="Q96" s="8">
        <f t="shared" si="51"/>
        <v>50</v>
      </c>
      <c r="R96" s="8">
        <f t="shared" si="51"/>
        <v>98.52941176</v>
      </c>
      <c r="S96" s="8">
        <f t="shared" si="51"/>
        <v>20.58823529</v>
      </c>
      <c r="T96" s="8">
        <f t="shared" si="51"/>
        <v>72.05882353</v>
      </c>
      <c r="U96" s="8">
        <f t="shared" si="51"/>
        <v>45.58823529</v>
      </c>
      <c r="V96" s="8">
        <f t="shared" si="51"/>
        <v>39.70588235</v>
      </c>
      <c r="W96" s="8">
        <f t="shared" si="51"/>
        <v>2.941176471</v>
      </c>
      <c r="X96" s="8">
        <f t="shared" si="51"/>
        <v>60.29411765</v>
      </c>
      <c r="Y96" s="8">
        <f t="shared" si="51"/>
        <v>52.94117647</v>
      </c>
      <c r="Z96" s="8">
        <f t="shared" si="51"/>
        <v>66.17647059</v>
      </c>
      <c r="AA96" s="8">
        <f t="shared" si="51"/>
        <v>32.35294118</v>
      </c>
      <c r="AB96" s="8">
        <f t="shared" si="51"/>
        <v>82.35294118</v>
      </c>
      <c r="AC96" s="8">
        <f t="shared" si="51"/>
        <v>86.76470588</v>
      </c>
      <c r="AD96" s="8">
        <f t="shared" si="51"/>
        <v>30.88235294</v>
      </c>
      <c r="AE96" s="8">
        <f t="shared" si="51"/>
        <v>4.411764706</v>
      </c>
      <c r="AF96" s="12">
        <f t="shared" ref="AF96:BB96" si="52">(COUNTIF(AF$2:AF$69, "&gt;"&amp;AF27)) * (100/68)</f>
        <v>23.52941176</v>
      </c>
      <c r="AG96" s="12">
        <f t="shared" si="52"/>
        <v>7.352941176</v>
      </c>
      <c r="AH96" s="12">
        <f t="shared" si="52"/>
        <v>11.76470588</v>
      </c>
      <c r="AI96" s="12">
        <f t="shared" si="52"/>
        <v>33.82352941</v>
      </c>
      <c r="AJ96" s="12">
        <f t="shared" si="52"/>
        <v>57.35294118</v>
      </c>
      <c r="AK96" s="12">
        <f t="shared" si="52"/>
        <v>72.05882353</v>
      </c>
      <c r="AL96" s="12">
        <f t="shared" si="52"/>
        <v>63.23529412</v>
      </c>
      <c r="AM96" s="12">
        <f t="shared" si="52"/>
        <v>69.11764706</v>
      </c>
      <c r="AN96" s="12">
        <f t="shared" si="52"/>
        <v>48.52941176</v>
      </c>
      <c r="AO96" s="12">
        <f t="shared" si="52"/>
        <v>58.82352941</v>
      </c>
      <c r="AP96" s="12">
        <f t="shared" si="52"/>
        <v>67.64705882</v>
      </c>
      <c r="AQ96" s="12">
        <f t="shared" si="52"/>
        <v>69.11764706</v>
      </c>
      <c r="AR96" s="12">
        <f t="shared" si="52"/>
        <v>11.76470588</v>
      </c>
      <c r="AS96" s="12">
        <f t="shared" si="52"/>
        <v>14.70588235</v>
      </c>
      <c r="AT96" s="12">
        <f t="shared" si="52"/>
        <v>26.47058824</v>
      </c>
      <c r="AU96" s="12">
        <f t="shared" si="52"/>
        <v>38.23529412</v>
      </c>
      <c r="AV96" s="12">
        <f t="shared" si="52"/>
        <v>30.88235294</v>
      </c>
      <c r="AW96" s="12">
        <f t="shared" si="52"/>
        <v>52.94117647</v>
      </c>
      <c r="AX96" s="12">
        <f t="shared" si="52"/>
        <v>82.35294118</v>
      </c>
      <c r="AY96" s="12">
        <f t="shared" si="52"/>
        <v>36.76470588</v>
      </c>
      <c r="AZ96" s="12">
        <f t="shared" si="52"/>
        <v>95.58823529</v>
      </c>
      <c r="BA96" s="12">
        <f t="shared" si="52"/>
        <v>85.29411765</v>
      </c>
      <c r="BB96" s="12">
        <f t="shared" si="52"/>
        <v>25</v>
      </c>
    </row>
    <row r="97">
      <c r="A97" s="2" t="s">
        <v>229</v>
      </c>
      <c r="B97" s="8">
        <f t="shared" ref="B97:AE97" si="53">(COUNTIF(B$2:B$69, "&lt;"&amp;B28)) * (100/68)</f>
        <v>0</v>
      </c>
      <c r="C97" s="8">
        <f t="shared" si="53"/>
        <v>69.11764706</v>
      </c>
      <c r="D97" s="8">
        <f t="shared" si="53"/>
        <v>14.70588235</v>
      </c>
      <c r="E97" s="8">
        <f t="shared" si="53"/>
        <v>64.70588235</v>
      </c>
      <c r="F97" s="8">
        <f t="shared" si="53"/>
        <v>44.11764706</v>
      </c>
      <c r="G97" s="8">
        <f t="shared" si="53"/>
        <v>51.47058824</v>
      </c>
      <c r="H97" s="8">
        <f t="shared" si="53"/>
        <v>35.29411765</v>
      </c>
      <c r="I97" s="8">
        <f t="shared" si="53"/>
        <v>0</v>
      </c>
      <c r="J97" s="8">
        <f t="shared" si="53"/>
        <v>88.23529412</v>
      </c>
      <c r="K97" s="8">
        <f t="shared" si="53"/>
        <v>97.05882353</v>
      </c>
      <c r="L97" s="8">
        <f t="shared" si="53"/>
        <v>39.70588235</v>
      </c>
      <c r="M97" s="8">
        <f t="shared" si="53"/>
        <v>95.58823529</v>
      </c>
      <c r="N97" s="8">
        <f t="shared" si="53"/>
        <v>98.52941176</v>
      </c>
      <c r="O97" s="8">
        <f t="shared" si="53"/>
        <v>25</v>
      </c>
      <c r="P97" s="8">
        <f t="shared" si="53"/>
        <v>13.23529412</v>
      </c>
      <c r="Q97" s="8">
        <f t="shared" si="53"/>
        <v>13.23529412</v>
      </c>
      <c r="R97" s="8">
        <f t="shared" si="53"/>
        <v>20.58823529</v>
      </c>
      <c r="S97" s="8">
        <f t="shared" si="53"/>
        <v>83.82352941</v>
      </c>
      <c r="T97" s="8">
        <f t="shared" si="53"/>
        <v>64.70588235</v>
      </c>
      <c r="U97" s="8">
        <f t="shared" si="53"/>
        <v>83.82352941</v>
      </c>
      <c r="V97" s="8">
        <f t="shared" si="53"/>
        <v>42.64705882</v>
      </c>
      <c r="W97" s="8">
        <f t="shared" si="53"/>
        <v>89.70588235</v>
      </c>
      <c r="X97" s="8">
        <f t="shared" si="53"/>
        <v>89.70588235</v>
      </c>
      <c r="Y97" s="8">
        <f t="shared" si="53"/>
        <v>80.88235294</v>
      </c>
      <c r="Z97" s="8">
        <f t="shared" si="53"/>
        <v>60.29411765</v>
      </c>
      <c r="AA97" s="8">
        <f t="shared" si="53"/>
        <v>57.35294118</v>
      </c>
      <c r="AB97" s="8">
        <f t="shared" si="53"/>
        <v>47.05882353</v>
      </c>
      <c r="AC97" s="8">
        <f t="shared" si="53"/>
        <v>70.58823529</v>
      </c>
      <c r="AD97" s="8">
        <f t="shared" si="53"/>
        <v>47.05882353</v>
      </c>
      <c r="AE97" s="8">
        <f t="shared" si="53"/>
        <v>92.64705882</v>
      </c>
      <c r="AF97" s="12">
        <f t="shared" ref="AF97:BB97" si="54">(COUNTIF(AF$2:AF$69, "&gt;"&amp;AF28)) * (100/68)</f>
        <v>52.94117647</v>
      </c>
      <c r="AG97" s="12">
        <f t="shared" si="54"/>
        <v>17.64705882</v>
      </c>
      <c r="AH97" s="12">
        <f t="shared" si="54"/>
        <v>76.47058824</v>
      </c>
      <c r="AI97" s="12">
        <f t="shared" si="54"/>
        <v>76.47058824</v>
      </c>
      <c r="AJ97" s="12">
        <f t="shared" si="54"/>
        <v>32.35294118</v>
      </c>
      <c r="AK97" s="12">
        <f t="shared" si="54"/>
        <v>29.41176471</v>
      </c>
      <c r="AL97" s="12">
        <f t="shared" si="54"/>
        <v>75</v>
      </c>
      <c r="AM97" s="12">
        <f t="shared" si="54"/>
        <v>22.05882353</v>
      </c>
      <c r="AN97" s="12">
        <f t="shared" si="54"/>
        <v>42.64705882</v>
      </c>
      <c r="AO97" s="12">
        <f t="shared" si="54"/>
        <v>51.47058824</v>
      </c>
      <c r="AP97" s="12">
        <f t="shared" si="54"/>
        <v>29.41176471</v>
      </c>
      <c r="AQ97" s="12">
        <f t="shared" si="54"/>
        <v>41.17647059</v>
      </c>
      <c r="AR97" s="12">
        <f t="shared" si="54"/>
        <v>63.23529412</v>
      </c>
      <c r="AS97" s="12">
        <f t="shared" si="54"/>
        <v>85.29411765</v>
      </c>
      <c r="AT97" s="12">
        <f t="shared" si="54"/>
        <v>16.17647059</v>
      </c>
      <c r="AU97" s="12">
        <f t="shared" si="54"/>
        <v>20.58823529</v>
      </c>
      <c r="AV97" s="12">
        <f t="shared" si="54"/>
        <v>7.352941176</v>
      </c>
      <c r="AW97" s="12">
        <f t="shared" si="54"/>
        <v>11.76470588</v>
      </c>
      <c r="AX97" s="12">
        <f t="shared" si="54"/>
        <v>20.58823529</v>
      </c>
      <c r="AY97" s="12">
        <f t="shared" si="54"/>
        <v>55.88235294</v>
      </c>
      <c r="AZ97" s="12">
        <f t="shared" si="54"/>
        <v>11.76470588</v>
      </c>
      <c r="BA97" s="12">
        <f t="shared" si="54"/>
        <v>33.82352941</v>
      </c>
      <c r="BB97" s="12">
        <f t="shared" si="54"/>
        <v>33.82352941</v>
      </c>
    </row>
    <row r="98">
      <c r="A98" s="2" t="s">
        <v>58</v>
      </c>
      <c r="B98" s="8">
        <f t="shared" ref="B98:AE98" si="55">(COUNTIF(B$2:B$69, "&lt;"&amp;B29)) * (100/68)</f>
        <v>50</v>
      </c>
      <c r="C98" s="8">
        <f t="shared" si="55"/>
        <v>33.82352941</v>
      </c>
      <c r="D98" s="8">
        <f t="shared" si="55"/>
        <v>25</v>
      </c>
      <c r="E98" s="8">
        <f t="shared" si="55"/>
        <v>82.35294118</v>
      </c>
      <c r="F98" s="8">
        <f t="shared" si="55"/>
        <v>92.64705882</v>
      </c>
      <c r="G98" s="8">
        <f t="shared" si="55"/>
        <v>83.82352941</v>
      </c>
      <c r="H98" s="8">
        <f t="shared" si="55"/>
        <v>75</v>
      </c>
      <c r="I98" s="8">
        <f t="shared" si="55"/>
        <v>0</v>
      </c>
      <c r="J98" s="8">
        <f t="shared" si="55"/>
        <v>55.88235294</v>
      </c>
      <c r="K98" s="8">
        <f t="shared" si="55"/>
        <v>16.17647059</v>
      </c>
      <c r="L98" s="8">
        <f t="shared" si="55"/>
        <v>79.41176471</v>
      </c>
      <c r="M98" s="8">
        <f t="shared" si="55"/>
        <v>41.17647059</v>
      </c>
      <c r="N98" s="8">
        <f t="shared" si="55"/>
        <v>30.88235294</v>
      </c>
      <c r="O98" s="8">
        <f t="shared" si="55"/>
        <v>63.23529412</v>
      </c>
      <c r="P98" s="8">
        <f t="shared" si="55"/>
        <v>67.64705882</v>
      </c>
      <c r="Q98" s="8">
        <f t="shared" si="55"/>
        <v>88.23529412</v>
      </c>
      <c r="R98" s="8">
        <f t="shared" si="55"/>
        <v>64.70588235</v>
      </c>
      <c r="S98" s="8">
        <f t="shared" si="55"/>
        <v>57.35294118</v>
      </c>
      <c r="T98" s="8">
        <f t="shared" si="55"/>
        <v>7.352941176</v>
      </c>
      <c r="U98" s="8">
        <f t="shared" si="55"/>
        <v>29.41176471</v>
      </c>
      <c r="V98" s="8">
        <f t="shared" si="55"/>
        <v>42.64705882</v>
      </c>
      <c r="W98" s="8">
        <f t="shared" si="55"/>
        <v>47.05882353</v>
      </c>
      <c r="X98" s="8">
        <f t="shared" si="55"/>
        <v>30.88235294</v>
      </c>
      <c r="Y98" s="8">
        <f t="shared" si="55"/>
        <v>70.58823529</v>
      </c>
      <c r="Z98" s="8">
        <f t="shared" si="55"/>
        <v>38.23529412</v>
      </c>
      <c r="AA98" s="8">
        <f t="shared" si="55"/>
        <v>48.52941176</v>
      </c>
      <c r="AB98" s="8">
        <f t="shared" si="55"/>
        <v>27.94117647</v>
      </c>
      <c r="AC98" s="8">
        <f t="shared" si="55"/>
        <v>70.58823529</v>
      </c>
      <c r="AD98" s="8">
        <f t="shared" si="55"/>
        <v>22.05882353</v>
      </c>
      <c r="AE98" s="8">
        <f t="shared" si="55"/>
        <v>57.35294118</v>
      </c>
      <c r="AF98" s="12">
        <f t="shared" ref="AF98:BB98" si="56">(COUNTIF(AF$2:AF$69, "&gt;"&amp;AF29)) * (100/68)</f>
        <v>36.76470588</v>
      </c>
      <c r="AG98" s="12">
        <f t="shared" si="56"/>
        <v>32.35294118</v>
      </c>
      <c r="AH98" s="12">
        <f t="shared" si="56"/>
        <v>22.05882353</v>
      </c>
      <c r="AI98" s="12">
        <f t="shared" si="56"/>
        <v>55.88235294</v>
      </c>
      <c r="AJ98" s="12">
        <f t="shared" si="56"/>
        <v>17.64705882</v>
      </c>
      <c r="AK98" s="12">
        <f t="shared" si="56"/>
        <v>17.64705882</v>
      </c>
      <c r="AL98" s="12">
        <f t="shared" si="56"/>
        <v>16.17647059</v>
      </c>
      <c r="AM98" s="12">
        <f t="shared" si="56"/>
        <v>47.05882353</v>
      </c>
      <c r="AN98" s="12">
        <f t="shared" si="56"/>
        <v>23.52941176</v>
      </c>
      <c r="AO98" s="12">
        <f t="shared" si="56"/>
        <v>2.941176471</v>
      </c>
      <c r="AP98" s="12">
        <f t="shared" si="56"/>
        <v>17.64705882</v>
      </c>
      <c r="AQ98" s="12">
        <f t="shared" si="56"/>
        <v>2.941176471</v>
      </c>
      <c r="AR98" s="12">
        <f t="shared" si="56"/>
        <v>50</v>
      </c>
      <c r="AS98" s="12">
        <f t="shared" si="56"/>
        <v>22.05882353</v>
      </c>
      <c r="AT98" s="12">
        <f t="shared" si="56"/>
        <v>60.29411765</v>
      </c>
      <c r="AU98" s="12">
        <f t="shared" si="56"/>
        <v>63.23529412</v>
      </c>
      <c r="AV98" s="12">
        <f t="shared" si="56"/>
        <v>95.58823529</v>
      </c>
      <c r="AW98" s="12">
        <f t="shared" si="56"/>
        <v>97.05882353</v>
      </c>
      <c r="AX98" s="12">
        <f t="shared" si="56"/>
        <v>13.23529412</v>
      </c>
      <c r="AY98" s="12">
        <f t="shared" si="56"/>
        <v>11.76470588</v>
      </c>
      <c r="AZ98" s="12">
        <f t="shared" si="56"/>
        <v>41.17647059</v>
      </c>
      <c r="BA98" s="12">
        <f t="shared" si="56"/>
        <v>11.76470588</v>
      </c>
      <c r="BB98" s="12">
        <f t="shared" si="56"/>
        <v>26.47058824</v>
      </c>
    </row>
    <row r="99">
      <c r="A99" s="2" t="s">
        <v>109</v>
      </c>
      <c r="B99" s="8">
        <f t="shared" ref="B99:AE99" si="57">(COUNTIF(B$2:B$69, "&lt;"&amp;B30)) * (100/68)</f>
        <v>0</v>
      </c>
      <c r="C99" s="8">
        <f t="shared" si="57"/>
        <v>61.76470588</v>
      </c>
      <c r="D99" s="8">
        <f t="shared" si="57"/>
        <v>89.70588235</v>
      </c>
      <c r="E99" s="8">
        <f t="shared" si="57"/>
        <v>11.76470588</v>
      </c>
      <c r="F99" s="8">
        <f t="shared" si="57"/>
        <v>5.882352941</v>
      </c>
      <c r="G99" s="8">
        <f t="shared" si="57"/>
        <v>13.23529412</v>
      </c>
      <c r="H99" s="8">
        <f t="shared" si="57"/>
        <v>0</v>
      </c>
      <c r="I99" s="8">
        <f t="shared" si="57"/>
        <v>0</v>
      </c>
      <c r="J99" s="8">
        <f t="shared" si="57"/>
        <v>27.94117647</v>
      </c>
      <c r="K99" s="8">
        <f t="shared" si="57"/>
        <v>10.29411765</v>
      </c>
      <c r="L99" s="8">
        <f t="shared" si="57"/>
        <v>60.29411765</v>
      </c>
      <c r="M99" s="8">
        <f t="shared" si="57"/>
        <v>35.29411765</v>
      </c>
      <c r="N99" s="8">
        <f t="shared" si="57"/>
        <v>27.94117647</v>
      </c>
      <c r="O99" s="8">
        <f t="shared" si="57"/>
        <v>57.35294118</v>
      </c>
      <c r="P99" s="8">
        <f t="shared" si="57"/>
        <v>47.05882353</v>
      </c>
      <c r="Q99" s="8">
        <f t="shared" si="57"/>
        <v>63.23529412</v>
      </c>
      <c r="R99" s="8">
        <f t="shared" si="57"/>
        <v>4.411764706</v>
      </c>
      <c r="S99" s="8">
        <f t="shared" si="57"/>
        <v>7.352941176</v>
      </c>
      <c r="T99" s="8">
        <f t="shared" si="57"/>
        <v>82.35294118</v>
      </c>
      <c r="U99" s="8">
        <f t="shared" si="57"/>
        <v>36.76470588</v>
      </c>
      <c r="V99" s="8">
        <f t="shared" si="57"/>
        <v>50</v>
      </c>
      <c r="W99" s="8">
        <f t="shared" si="57"/>
        <v>36.76470588</v>
      </c>
      <c r="X99" s="8">
        <f t="shared" si="57"/>
        <v>44.11764706</v>
      </c>
      <c r="Y99" s="8">
        <f t="shared" si="57"/>
        <v>7.352941176</v>
      </c>
      <c r="Z99" s="8">
        <f t="shared" si="57"/>
        <v>45.58823529</v>
      </c>
      <c r="AA99" s="8">
        <f t="shared" si="57"/>
        <v>27.94117647</v>
      </c>
      <c r="AB99" s="8">
        <f t="shared" si="57"/>
        <v>63.23529412</v>
      </c>
      <c r="AC99" s="8">
        <f t="shared" si="57"/>
        <v>0</v>
      </c>
      <c r="AD99" s="8">
        <f t="shared" si="57"/>
        <v>14.70588235</v>
      </c>
      <c r="AE99" s="8">
        <f t="shared" si="57"/>
        <v>11.76470588</v>
      </c>
      <c r="AF99" s="12">
        <f t="shared" ref="AF99:BB99" si="58">(COUNTIF(AF$2:AF$69, "&gt;"&amp;AF30)) * (100/68)</f>
        <v>52.94117647</v>
      </c>
      <c r="AG99" s="12">
        <f t="shared" si="58"/>
        <v>91.17647059</v>
      </c>
      <c r="AH99" s="12">
        <f t="shared" si="58"/>
        <v>91.17647059</v>
      </c>
      <c r="AI99" s="12">
        <f t="shared" si="58"/>
        <v>58.82352941</v>
      </c>
      <c r="AJ99" s="12">
        <f t="shared" si="58"/>
        <v>97.05882353</v>
      </c>
      <c r="AK99" s="12">
        <f t="shared" si="58"/>
        <v>94.11764706</v>
      </c>
      <c r="AL99" s="12">
        <f t="shared" si="58"/>
        <v>54.41176471</v>
      </c>
      <c r="AM99" s="12">
        <f t="shared" si="58"/>
        <v>95.58823529</v>
      </c>
      <c r="AN99" s="12">
        <f t="shared" si="58"/>
        <v>70.58823529</v>
      </c>
      <c r="AO99" s="12">
        <f t="shared" si="58"/>
        <v>75</v>
      </c>
      <c r="AP99" s="12">
        <f t="shared" si="58"/>
        <v>61.76470588</v>
      </c>
      <c r="AQ99" s="12">
        <f t="shared" si="58"/>
        <v>51.47058824</v>
      </c>
      <c r="AR99" s="12">
        <f t="shared" si="58"/>
        <v>50</v>
      </c>
      <c r="AS99" s="12">
        <f t="shared" si="58"/>
        <v>89.70588235</v>
      </c>
      <c r="AT99" s="12">
        <f t="shared" si="58"/>
        <v>97.05882353</v>
      </c>
      <c r="AU99" s="12">
        <f t="shared" si="58"/>
        <v>94.11764706</v>
      </c>
      <c r="AV99" s="12">
        <f t="shared" si="58"/>
        <v>29.41176471</v>
      </c>
      <c r="AW99" s="12">
        <f t="shared" si="58"/>
        <v>60.29411765</v>
      </c>
      <c r="AX99" s="12">
        <f t="shared" si="58"/>
        <v>33.82352941</v>
      </c>
      <c r="AY99" s="12">
        <f t="shared" si="58"/>
        <v>64.70588235</v>
      </c>
      <c r="AZ99" s="12">
        <f t="shared" si="58"/>
        <v>73.52941176</v>
      </c>
      <c r="BA99" s="12">
        <f t="shared" si="58"/>
        <v>95.58823529</v>
      </c>
      <c r="BB99" s="12">
        <f t="shared" si="58"/>
        <v>86.76470588</v>
      </c>
    </row>
    <row r="100">
      <c r="A100" s="2" t="s">
        <v>230</v>
      </c>
      <c r="B100" s="8">
        <f t="shared" ref="B100:AE100" si="59">(COUNTIF(B$2:B$69, "&lt;"&amp;B31)) * (100/68)</f>
        <v>0</v>
      </c>
      <c r="C100" s="8">
        <f t="shared" si="59"/>
        <v>48.52941176</v>
      </c>
      <c r="D100" s="8">
        <f t="shared" si="59"/>
        <v>60.29411765</v>
      </c>
      <c r="E100" s="8">
        <f t="shared" si="59"/>
        <v>48.52941176</v>
      </c>
      <c r="F100" s="8">
        <f t="shared" si="59"/>
        <v>42.64705882</v>
      </c>
      <c r="G100" s="8">
        <f t="shared" si="59"/>
        <v>72.05882353</v>
      </c>
      <c r="H100" s="8">
        <f t="shared" si="59"/>
        <v>35.29411765</v>
      </c>
      <c r="I100" s="8">
        <f t="shared" si="59"/>
        <v>0</v>
      </c>
      <c r="J100" s="8">
        <f t="shared" si="59"/>
        <v>8.823529412</v>
      </c>
      <c r="K100" s="8">
        <f t="shared" si="59"/>
        <v>0</v>
      </c>
      <c r="L100" s="8">
        <f t="shared" si="59"/>
        <v>69.11764706</v>
      </c>
      <c r="M100" s="8">
        <f t="shared" si="59"/>
        <v>1.470588235</v>
      </c>
      <c r="N100" s="8">
        <f t="shared" si="59"/>
        <v>0</v>
      </c>
      <c r="O100" s="8">
        <f t="shared" si="59"/>
        <v>57.35294118</v>
      </c>
      <c r="P100" s="8">
        <f t="shared" si="59"/>
        <v>88.23529412</v>
      </c>
      <c r="Q100" s="8">
        <f t="shared" si="59"/>
        <v>95.58823529</v>
      </c>
      <c r="R100" s="8">
        <f t="shared" si="59"/>
        <v>60.29411765</v>
      </c>
      <c r="S100" s="8">
        <f t="shared" si="59"/>
        <v>8.823529412</v>
      </c>
      <c r="T100" s="8">
        <f t="shared" si="59"/>
        <v>42.64705882</v>
      </c>
      <c r="U100" s="8">
        <f t="shared" si="59"/>
        <v>10.29411765</v>
      </c>
      <c r="V100" s="8">
        <f t="shared" si="59"/>
        <v>42.64705882</v>
      </c>
      <c r="W100" s="8">
        <f t="shared" si="59"/>
        <v>8.823529412</v>
      </c>
      <c r="X100" s="8">
        <f t="shared" si="59"/>
        <v>67.64705882</v>
      </c>
      <c r="Y100" s="8">
        <f t="shared" si="59"/>
        <v>23.52941176</v>
      </c>
      <c r="Z100" s="8">
        <f t="shared" si="59"/>
        <v>67.64705882</v>
      </c>
      <c r="AA100" s="8">
        <f t="shared" si="59"/>
        <v>35.29411765</v>
      </c>
      <c r="AB100" s="8">
        <f t="shared" si="59"/>
        <v>80.88235294</v>
      </c>
      <c r="AC100" s="8">
        <f t="shared" si="59"/>
        <v>76.47058824</v>
      </c>
      <c r="AD100" s="8">
        <f t="shared" si="59"/>
        <v>70.58823529</v>
      </c>
      <c r="AE100" s="8">
        <f t="shared" si="59"/>
        <v>39.70588235</v>
      </c>
      <c r="AF100" s="12">
        <f t="shared" ref="AF100:BB100" si="60">(COUNTIF(AF$2:AF$69, "&gt;"&amp;AF31)) * (100/68)</f>
        <v>70.58823529</v>
      </c>
      <c r="AG100" s="12">
        <f t="shared" si="60"/>
        <v>67.64705882</v>
      </c>
      <c r="AH100" s="12">
        <f t="shared" si="60"/>
        <v>32.35294118</v>
      </c>
      <c r="AI100" s="12">
        <f t="shared" si="60"/>
        <v>30.88235294</v>
      </c>
      <c r="AJ100" s="12">
        <f t="shared" si="60"/>
        <v>48.52941176</v>
      </c>
      <c r="AK100" s="12">
        <f t="shared" si="60"/>
        <v>45.58823529</v>
      </c>
      <c r="AL100" s="12">
        <f t="shared" si="60"/>
        <v>63.23529412</v>
      </c>
      <c r="AM100" s="12">
        <f t="shared" si="60"/>
        <v>95.58823529</v>
      </c>
      <c r="AN100" s="12">
        <f t="shared" si="60"/>
        <v>50</v>
      </c>
      <c r="AO100" s="12">
        <f t="shared" si="60"/>
        <v>66.17647059</v>
      </c>
      <c r="AP100" s="12">
        <f t="shared" si="60"/>
        <v>60.29411765</v>
      </c>
      <c r="AQ100" s="12">
        <f t="shared" si="60"/>
        <v>48.52941176</v>
      </c>
      <c r="AR100" s="12">
        <f t="shared" si="60"/>
        <v>23.52941176</v>
      </c>
      <c r="AS100" s="12">
        <f t="shared" si="60"/>
        <v>67.64705882</v>
      </c>
      <c r="AT100" s="12">
        <f t="shared" si="60"/>
        <v>95.58823529</v>
      </c>
      <c r="AU100" s="12">
        <f t="shared" si="60"/>
        <v>97.05882353</v>
      </c>
      <c r="AV100" s="12">
        <f t="shared" si="60"/>
        <v>82.35294118</v>
      </c>
      <c r="AW100" s="12">
        <f t="shared" si="60"/>
        <v>64.70588235</v>
      </c>
      <c r="AX100" s="12">
        <f t="shared" si="60"/>
        <v>35.29411765</v>
      </c>
      <c r="AY100" s="12">
        <f t="shared" si="60"/>
        <v>63.23529412</v>
      </c>
      <c r="AZ100" s="12">
        <f t="shared" si="60"/>
        <v>88.23529412</v>
      </c>
      <c r="BA100" s="12">
        <f t="shared" si="60"/>
        <v>66.17647059</v>
      </c>
      <c r="BB100" s="12">
        <f t="shared" si="60"/>
        <v>79.41176471</v>
      </c>
    </row>
    <row r="101">
      <c r="A101" s="2" t="s">
        <v>119</v>
      </c>
      <c r="B101" s="8">
        <f t="shared" ref="B101:AE101" si="61">(COUNTIF(B$2:B$69, "&lt;"&amp;B32)) * (100/68)</f>
        <v>0</v>
      </c>
      <c r="C101" s="8">
        <f t="shared" si="61"/>
        <v>69.11764706</v>
      </c>
      <c r="D101" s="8">
        <f t="shared" si="61"/>
        <v>45.58823529</v>
      </c>
      <c r="E101" s="8">
        <f t="shared" si="61"/>
        <v>45.58823529</v>
      </c>
      <c r="F101" s="8">
        <f t="shared" si="61"/>
        <v>41.17647059</v>
      </c>
      <c r="G101" s="8">
        <f t="shared" si="61"/>
        <v>57.35294118</v>
      </c>
      <c r="H101" s="8">
        <f t="shared" si="61"/>
        <v>0</v>
      </c>
      <c r="I101" s="8">
        <f t="shared" si="61"/>
        <v>0</v>
      </c>
      <c r="J101" s="8">
        <f t="shared" si="61"/>
        <v>14.70588235</v>
      </c>
      <c r="K101" s="8">
        <f t="shared" si="61"/>
        <v>2.941176471</v>
      </c>
      <c r="L101" s="8">
        <f t="shared" si="61"/>
        <v>67.64705882</v>
      </c>
      <c r="M101" s="8">
        <f t="shared" si="61"/>
        <v>44.11764706</v>
      </c>
      <c r="N101" s="8">
        <f t="shared" si="61"/>
        <v>42.64705882</v>
      </c>
      <c r="O101" s="8">
        <f t="shared" si="61"/>
        <v>44.11764706</v>
      </c>
      <c r="P101" s="8">
        <f t="shared" si="61"/>
        <v>17.64705882</v>
      </c>
      <c r="Q101" s="8">
        <f t="shared" si="61"/>
        <v>72.05882353</v>
      </c>
      <c r="R101" s="8">
        <f t="shared" si="61"/>
        <v>45.58823529</v>
      </c>
      <c r="S101" s="8">
        <f t="shared" si="61"/>
        <v>19.11764706</v>
      </c>
      <c r="T101" s="8">
        <f t="shared" si="61"/>
        <v>42.64705882</v>
      </c>
      <c r="U101" s="8">
        <f t="shared" si="61"/>
        <v>17.64705882</v>
      </c>
      <c r="V101" s="8">
        <f t="shared" si="61"/>
        <v>50</v>
      </c>
      <c r="W101" s="8">
        <f t="shared" si="61"/>
        <v>29.41176471</v>
      </c>
      <c r="X101" s="8">
        <f t="shared" si="61"/>
        <v>48.52941176</v>
      </c>
      <c r="Y101" s="8">
        <f t="shared" si="61"/>
        <v>44.11764706</v>
      </c>
      <c r="Z101" s="8">
        <f t="shared" si="61"/>
        <v>19.11764706</v>
      </c>
      <c r="AA101" s="8">
        <f t="shared" si="61"/>
        <v>11.76470588</v>
      </c>
      <c r="AB101" s="8">
        <f t="shared" si="61"/>
        <v>69.11764706</v>
      </c>
      <c r="AC101" s="8">
        <f t="shared" si="61"/>
        <v>11.76470588</v>
      </c>
      <c r="AD101" s="8">
        <f t="shared" si="61"/>
        <v>41.17647059</v>
      </c>
      <c r="AE101" s="8">
        <f t="shared" si="61"/>
        <v>4.411764706</v>
      </c>
      <c r="AF101" s="12">
        <f t="shared" ref="AF101:BB101" si="62">(COUNTIF(AF$2:AF$69, "&gt;"&amp;AF32)) * (100/68)</f>
        <v>70.58823529</v>
      </c>
      <c r="AG101" s="12">
        <f t="shared" si="62"/>
        <v>48.52941176</v>
      </c>
      <c r="AH101" s="12">
        <f t="shared" si="62"/>
        <v>52.94117647</v>
      </c>
      <c r="AI101" s="12">
        <f t="shared" si="62"/>
        <v>88.23529412</v>
      </c>
      <c r="AJ101" s="12">
        <f t="shared" si="62"/>
        <v>2.941176471</v>
      </c>
      <c r="AK101" s="12">
        <f t="shared" si="62"/>
        <v>4.411764706</v>
      </c>
      <c r="AL101" s="12">
        <f t="shared" si="62"/>
        <v>72.05882353</v>
      </c>
      <c r="AM101" s="12">
        <f t="shared" si="62"/>
        <v>19.11764706</v>
      </c>
      <c r="AN101" s="12">
        <f t="shared" si="62"/>
        <v>76.47058824</v>
      </c>
      <c r="AO101" s="12">
        <f t="shared" si="62"/>
        <v>61.76470588</v>
      </c>
      <c r="AP101" s="12">
        <f t="shared" si="62"/>
        <v>82.35294118</v>
      </c>
      <c r="AQ101" s="12">
        <f t="shared" si="62"/>
        <v>44.11764706</v>
      </c>
      <c r="AR101" s="12">
        <f t="shared" si="62"/>
        <v>32.35294118</v>
      </c>
      <c r="AS101" s="12">
        <f t="shared" si="62"/>
        <v>63.23529412</v>
      </c>
      <c r="AT101" s="12">
        <f t="shared" si="62"/>
        <v>38.23529412</v>
      </c>
      <c r="AU101" s="12">
        <f t="shared" si="62"/>
        <v>29.41176471</v>
      </c>
      <c r="AV101" s="12">
        <f t="shared" si="62"/>
        <v>60.29411765</v>
      </c>
      <c r="AW101" s="12">
        <f t="shared" si="62"/>
        <v>66.17647059</v>
      </c>
      <c r="AX101" s="12">
        <f t="shared" si="62"/>
        <v>27.94117647</v>
      </c>
      <c r="AY101" s="12">
        <f t="shared" si="62"/>
        <v>92.64705882</v>
      </c>
      <c r="AZ101" s="12">
        <f t="shared" si="62"/>
        <v>45.58823529</v>
      </c>
      <c r="BA101" s="12">
        <f t="shared" si="62"/>
        <v>0</v>
      </c>
      <c r="BB101" s="12">
        <f t="shared" si="62"/>
        <v>69.11764706</v>
      </c>
    </row>
    <row r="102">
      <c r="A102" s="2" t="s">
        <v>93</v>
      </c>
      <c r="B102" s="8">
        <f t="shared" ref="B102:AE102" si="63">(COUNTIF(B$2:B$69, "&lt;"&amp;B33)) * (100/68)</f>
        <v>50</v>
      </c>
      <c r="C102" s="8">
        <f t="shared" si="63"/>
        <v>61.76470588</v>
      </c>
      <c r="D102" s="8">
        <f t="shared" si="63"/>
        <v>76.47058824</v>
      </c>
      <c r="E102" s="8">
        <f t="shared" si="63"/>
        <v>97.05882353</v>
      </c>
      <c r="F102" s="8">
        <f t="shared" si="63"/>
        <v>82.35294118</v>
      </c>
      <c r="G102" s="8">
        <f t="shared" si="63"/>
        <v>86.76470588</v>
      </c>
      <c r="H102" s="8">
        <f t="shared" si="63"/>
        <v>88.23529412</v>
      </c>
      <c r="I102" s="8">
        <f t="shared" si="63"/>
        <v>0</v>
      </c>
      <c r="J102" s="8">
        <f t="shared" si="63"/>
        <v>95.58823529</v>
      </c>
      <c r="K102" s="8">
        <f t="shared" si="63"/>
        <v>91.17647059</v>
      </c>
      <c r="L102" s="8">
        <f t="shared" si="63"/>
        <v>88.23529412</v>
      </c>
      <c r="M102" s="8">
        <f t="shared" si="63"/>
        <v>97.05882353</v>
      </c>
      <c r="N102" s="8">
        <f t="shared" si="63"/>
        <v>97.05882353</v>
      </c>
      <c r="O102" s="8">
        <f t="shared" si="63"/>
        <v>69.11764706</v>
      </c>
      <c r="P102" s="8">
        <f t="shared" si="63"/>
        <v>45.58823529</v>
      </c>
      <c r="Q102" s="8">
        <f t="shared" si="63"/>
        <v>83.82352941</v>
      </c>
      <c r="R102" s="8">
        <f t="shared" si="63"/>
        <v>39.70588235</v>
      </c>
      <c r="S102" s="8">
        <f t="shared" si="63"/>
        <v>91.17647059</v>
      </c>
      <c r="T102" s="8">
        <f t="shared" si="63"/>
        <v>97.05882353</v>
      </c>
      <c r="U102" s="8">
        <f t="shared" si="63"/>
        <v>95.58823529</v>
      </c>
      <c r="V102" s="8">
        <f t="shared" si="63"/>
        <v>95.58823529</v>
      </c>
      <c r="W102" s="8">
        <f t="shared" si="63"/>
        <v>86.76470588</v>
      </c>
      <c r="X102" s="8">
        <f t="shared" si="63"/>
        <v>44.11764706</v>
      </c>
      <c r="Y102" s="8">
        <f t="shared" si="63"/>
        <v>95.58823529</v>
      </c>
      <c r="Z102" s="8">
        <f t="shared" si="63"/>
        <v>86.76470588</v>
      </c>
      <c r="AA102" s="8">
        <f t="shared" si="63"/>
        <v>77.94117647</v>
      </c>
      <c r="AB102" s="8">
        <f t="shared" si="63"/>
        <v>79.41176471</v>
      </c>
      <c r="AC102" s="8">
        <f t="shared" si="63"/>
        <v>38.23529412</v>
      </c>
      <c r="AD102" s="8">
        <f t="shared" si="63"/>
        <v>10.29411765</v>
      </c>
      <c r="AE102" s="8">
        <f t="shared" si="63"/>
        <v>76.47058824</v>
      </c>
      <c r="AF102" s="12">
        <f t="shared" ref="AF102:BB102" si="64">(COUNTIF(AF$2:AF$69, "&gt;"&amp;AF33)) * (100/68)</f>
        <v>63.23529412</v>
      </c>
      <c r="AG102" s="12">
        <f t="shared" si="64"/>
        <v>48.52941176</v>
      </c>
      <c r="AH102" s="12">
        <f t="shared" si="64"/>
        <v>79.41176471</v>
      </c>
      <c r="AI102" s="12">
        <f t="shared" si="64"/>
        <v>63.23529412</v>
      </c>
      <c r="AJ102" s="12">
        <f t="shared" si="64"/>
        <v>16.17647059</v>
      </c>
      <c r="AK102" s="12">
        <f t="shared" si="64"/>
        <v>8.823529412</v>
      </c>
      <c r="AL102" s="12">
        <f t="shared" si="64"/>
        <v>17.64705882</v>
      </c>
      <c r="AM102" s="12">
        <f t="shared" si="64"/>
        <v>54.41176471</v>
      </c>
      <c r="AN102" s="12">
        <f t="shared" si="64"/>
        <v>14.70588235</v>
      </c>
      <c r="AO102" s="12">
        <f t="shared" si="64"/>
        <v>50</v>
      </c>
      <c r="AP102" s="12">
        <f t="shared" si="64"/>
        <v>27.94117647</v>
      </c>
      <c r="AQ102" s="12">
        <f t="shared" si="64"/>
        <v>60.29411765</v>
      </c>
      <c r="AR102" s="12">
        <f t="shared" si="64"/>
        <v>16.17647059</v>
      </c>
      <c r="AS102" s="12">
        <f t="shared" si="64"/>
        <v>30.88235294</v>
      </c>
      <c r="AT102" s="12">
        <f t="shared" si="64"/>
        <v>80.88235294</v>
      </c>
      <c r="AU102" s="12">
        <f t="shared" si="64"/>
        <v>77.94117647</v>
      </c>
      <c r="AV102" s="12">
        <f t="shared" si="64"/>
        <v>60.29411765</v>
      </c>
      <c r="AW102" s="12">
        <f t="shared" si="64"/>
        <v>80.88235294</v>
      </c>
      <c r="AX102" s="12">
        <f t="shared" si="64"/>
        <v>11.76470588</v>
      </c>
      <c r="AY102" s="12">
        <f t="shared" si="64"/>
        <v>11.76470588</v>
      </c>
      <c r="AZ102" s="12">
        <f t="shared" si="64"/>
        <v>20.58823529</v>
      </c>
      <c r="BA102" s="12">
        <f t="shared" si="64"/>
        <v>11.76470588</v>
      </c>
      <c r="BB102" s="12">
        <f t="shared" si="64"/>
        <v>22.05882353</v>
      </c>
    </row>
    <row r="103">
      <c r="A103" s="2" t="s">
        <v>231</v>
      </c>
      <c r="B103" s="8">
        <f t="shared" ref="B103:AE103" si="65">(COUNTIF(B$2:B$69, "&lt;"&amp;B34)) * (100/68)</f>
        <v>0</v>
      </c>
      <c r="C103" s="8">
        <f t="shared" si="65"/>
        <v>11.76470588</v>
      </c>
      <c r="D103" s="8">
        <f t="shared" si="65"/>
        <v>14.70588235</v>
      </c>
      <c r="E103" s="8">
        <f t="shared" si="65"/>
        <v>10.29411765</v>
      </c>
      <c r="F103" s="8">
        <f t="shared" si="65"/>
        <v>27.94117647</v>
      </c>
      <c r="G103" s="8">
        <f t="shared" si="65"/>
        <v>8.823529412</v>
      </c>
      <c r="H103" s="8">
        <f t="shared" si="65"/>
        <v>35.29411765</v>
      </c>
      <c r="I103" s="8">
        <f t="shared" si="65"/>
        <v>0</v>
      </c>
      <c r="J103" s="8">
        <f t="shared" si="65"/>
        <v>23.52941176</v>
      </c>
      <c r="K103" s="8">
        <f t="shared" si="65"/>
        <v>82.35294118</v>
      </c>
      <c r="L103" s="8">
        <f t="shared" si="65"/>
        <v>4.411764706</v>
      </c>
      <c r="M103" s="8">
        <f t="shared" si="65"/>
        <v>27.94117647</v>
      </c>
      <c r="N103" s="8">
        <f t="shared" si="65"/>
        <v>67.64705882</v>
      </c>
      <c r="O103" s="8">
        <f t="shared" si="65"/>
        <v>5.882352941</v>
      </c>
      <c r="P103" s="8">
        <f t="shared" si="65"/>
        <v>51.47058824</v>
      </c>
      <c r="Q103" s="8">
        <f t="shared" si="65"/>
        <v>13.23529412</v>
      </c>
      <c r="R103" s="8">
        <f t="shared" si="65"/>
        <v>25</v>
      </c>
      <c r="S103" s="8">
        <f t="shared" si="65"/>
        <v>14.70588235</v>
      </c>
      <c r="T103" s="8">
        <f t="shared" si="65"/>
        <v>4.411764706</v>
      </c>
      <c r="U103" s="8">
        <f t="shared" si="65"/>
        <v>2.941176471</v>
      </c>
      <c r="V103" s="8">
        <f t="shared" si="65"/>
        <v>32.35294118</v>
      </c>
      <c r="W103" s="8">
        <f t="shared" si="65"/>
        <v>54.41176471</v>
      </c>
      <c r="X103" s="8">
        <f t="shared" si="65"/>
        <v>52.94117647</v>
      </c>
      <c r="Y103" s="8">
        <f t="shared" si="65"/>
        <v>10.29411765</v>
      </c>
      <c r="Z103" s="8">
        <f t="shared" si="65"/>
        <v>79.41176471</v>
      </c>
      <c r="AA103" s="8">
        <f t="shared" si="65"/>
        <v>23.52941176</v>
      </c>
      <c r="AB103" s="8">
        <f t="shared" si="65"/>
        <v>97.05882353</v>
      </c>
      <c r="AC103" s="8">
        <f t="shared" si="65"/>
        <v>63.23529412</v>
      </c>
      <c r="AD103" s="8">
        <f t="shared" si="65"/>
        <v>79.41176471</v>
      </c>
      <c r="AE103" s="8">
        <f t="shared" si="65"/>
        <v>16.17647059</v>
      </c>
      <c r="AF103" s="12">
        <f t="shared" ref="AF103:BB103" si="66">(COUNTIF(AF$2:AF$69, "&gt;"&amp;AF34)) * (100/68)</f>
        <v>4.411764706</v>
      </c>
      <c r="AG103" s="12">
        <f t="shared" si="66"/>
        <v>1.470588235</v>
      </c>
      <c r="AH103" s="12">
        <f t="shared" si="66"/>
        <v>23.52941176</v>
      </c>
      <c r="AI103" s="12">
        <f t="shared" si="66"/>
        <v>27.94117647</v>
      </c>
      <c r="AJ103" s="12">
        <f t="shared" si="66"/>
        <v>92.64705882</v>
      </c>
      <c r="AK103" s="12">
        <f t="shared" si="66"/>
        <v>89.70588235</v>
      </c>
      <c r="AL103" s="12">
        <f t="shared" si="66"/>
        <v>2.941176471</v>
      </c>
      <c r="AM103" s="12">
        <f t="shared" si="66"/>
        <v>2.941176471</v>
      </c>
      <c r="AN103" s="12">
        <f t="shared" si="66"/>
        <v>17.64705882</v>
      </c>
      <c r="AO103" s="12">
        <f t="shared" si="66"/>
        <v>32.35294118</v>
      </c>
      <c r="AP103" s="12">
        <f t="shared" si="66"/>
        <v>55.88235294</v>
      </c>
      <c r="AQ103" s="12">
        <f t="shared" si="66"/>
        <v>27.94117647</v>
      </c>
      <c r="AR103" s="12">
        <f t="shared" si="66"/>
        <v>1.470588235</v>
      </c>
      <c r="AS103" s="12">
        <f t="shared" si="66"/>
        <v>8.823529412</v>
      </c>
      <c r="AT103" s="12">
        <f t="shared" si="66"/>
        <v>23.52941176</v>
      </c>
      <c r="AU103" s="12">
        <f t="shared" si="66"/>
        <v>26.47058824</v>
      </c>
      <c r="AV103" s="12">
        <f t="shared" si="66"/>
        <v>17.64705882</v>
      </c>
      <c r="AW103" s="12">
        <f t="shared" si="66"/>
        <v>10.29411765</v>
      </c>
      <c r="AX103" s="12">
        <f t="shared" si="66"/>
        <v>1.470588235</v>
      </c>
      <c r="AY103" s="12">
        <f t="shared" si="66"/>
        <v>11.76470588</v>
      </c>
      <c r="AZ103" s="12">
        <f t="shared" si="66"/>
        <v>14.70588235</v>
      </c>
      <c r="BA103" s="12">
        <f t="shared" si="66"/>
        <v>2.941176471</v>
      </c>
      <c r="BB103" s="12">
        <f t="shared" si="66"/>
        <v>4.411764706</v>
      </c>
    </row>
    <row r="104">
      <c r="A104" s="2" t="s">
        <v>69</v>
      </c>
      <c r="B104" s="8">
        <f t="shared" ref="B104:AE104" si="67">(COUNTIF(B$2:B$69, "&lt;"&amp;B35)) * (100/68)</f>
        <v>50</v>
      </c>
      <c r="C104" s="8">
        <f t="shared" si="67"/>
        <v>94.11764706</v>
      </c>
      <c r="D104" s="8">
        <f t="shared" si="67"/>
        <v>76.47058824</v>
      </c>
      <c r="E104" s="8">
        <f t="shared" si="67"/>
        <v>98.52941176</v>
      </c>
      <c r="F104" s="8">
        <f t="shared" si="67"/>
        <v>88.23529412</v>
      </c>
      <c r="G104" s="8">
        <f t="shared" si="67"/>
        <v>54.41176471</v>
      </c>
      <c r="H104" s="8">
        <f t="shared" si="67"/>
        <v>67.64705882</v>
      </c>
      <c r="I104" s="8">
        <f t="shared" si="67"/>
        <v>0</v>
      </c>
      <c r="J104" s="8">
        <f t="shared" si="67"/>
        <v>23.52941176</v>
      </c>
      <c r="K104" s="8">
        <f t="shared" si="67"/>
        <v>67.64705882</v>
      </c>
      <c r="L104" s="8">
        <f t="shared" si="67"/>
        <v>5.882352941</v>
      </c>
      <c r="M104" s="8">
        <f t="shared" si="67"/>
        <v>32.35294118</v>
      </c>
      <c r="N104" s="8">
        <f t="shared" si="67"/>
        <v>64.70588235</v>
      </c>
      <c r="O104" s="8">
        <f t="shared" si="67"/>
        <v>8.823529412</v>
      </c>
      <c r="P104" s="8">
        <f t="shared" si="67"/>
        <v>44.11764706</v>
      </c>
      <c r="Q104" s="8">
        <f t="shared" si="67"/>
        <v>36.76470588</v>
      </c>
      <c r="R104" s="8">
        <f t="shared" si="67"/>
        <v>8.823529412</v>
      </c>
      <c r="S104" s="8">
        <f t="shared" si="67"/>
        <v>94.11764706</v>
      </c>
      <c r="T104" s="8">
        <f t="shared" si="67"/>
        <v>10.29411765</v>
      </c>
      <c r="U104" s="8">
        <f t="shared" si="67"/>
        <v>55.88235294</v>
      </c>
      <c r="V104" s="8">
        <f t="shared" si="67"/>
        <v>14.70588235</v>
      </c>
      <c r="W104" s="8">
        <f t="shared" si="67"/>
        <v>94.11764706</v>
      </c>
      <c r="X104" s="8">
        <f t="shared" si="67"/>
        <v>83.82352941</v>
      </c>
      <c r="Y104" s="8">
        <f t="shared" si="67"/>
        <v>13.23529412</v>
      </c>
      <c r="Z104" s="8">
        <f t="shared" si="67"/>
        <v>0</v>
      </c>
      <c r="AA104" s="8">
        <f t="shared" si="67"/>
        <v>2.941176471</v>
      </c>
      <c r="AB104" s="8">
        <f t="shared" si="67"/>
        <v>27.94117647</v>
      </c>
      <c r="AC104" s="8">
        <f t="shared" si="67"/>
        <v>1.470588235</v>
      </c>
      <c r="AD104" s="8">
        <f t="shared" si="67"/>
        <v>67.64705882</v>
      </c>
      <c r="AE104" s="8">
        <f t="shared" si="67"/>
        <v>27.94117647</v>
      </c>
      <c r="AF104" s="12">
        <f t="shared" ref="AF104:BB104" si="68">(COUNTIF(AF$2:AF$69, "&gt;"&amp;AF35)) * (100/68)</f>
        <v>89.70588235</v>
      </c>
      <c r="AG104" s="12">
        <f t="shared" si="68"/>
        <v>79.41176471</v>
      </c>
      <c r="AH104" s="12">
        <f t="shared" si="68"/>
        <v>98.52941176</v>
      </c>
      <c r="AI104" s="12">
        <f t="shared" si="68"/>
        <v>48.52941176</v>
      </c>
      <c r="AJ104" s="12">
        <f t="shared" si="68"/>
        <v>76.47058824</v>
      </c>
      <c r="AK104" s="12">
        <f t="shared" si="68"/>
        <v>70.58823529</v>
      </c>
      <c r="AL104" s="12">
        <f t="shared" si="68"/>
        <v>95.58823529</v>
      </c>
      <c r="AM104" s="12">
        <f t="shared" si="68"/>
        <v>16.17647059</v>
      </c>
      <c r="AN104" s="12">
        <f t="shared" si="68"/>
        <v>98.52941176</v>
      </c>
      <c r="AO104" s="12">
        <f t="shared" si="68"/>
        <v>98.52941176</v>
      </c>
      <c r="AP104" s="12">
        <f t="shared" si="68"/>
        <v>97.05882353</v>
      </c>
      <c r="AQ104" s="12">
        <f t="shared" si="68"/>
        <v>94.11764706</v>
      </c>
      <c r="AR104" s="12">
        <f t="shared" si="68"/>
        <v>83.82352941</v>
      </c>
      <c r="AS104" s="12">
        <f t="shared" si="68"/>
        <v>88.23529412</v>
      </c>
      <c r="AT104" s="12">
        <f t="shared" si="68"/>
        <v>45.58823529</v>
      </c>
      <c r="AU104" s="12">
        <f t="shared" si="68"/>
        <v>23.52941176</v>
      </c>
      <c r="AV104" s="12">
        <f t="shared" si="68"/>
        <v>50</v>
      </c>
      <c r="AW104" s="12">
        <f t="shared" si="68"/>
        <v>30.88235294</v>
      </c>
      <c r="AX104" s="12">
        <f t="shared" si="68"/>
        <v>67.64705882</v>
      </c>
      <c r="AY104" s="12">
        <f t="shared" si="68"/>
        <v>88.23529412</v>
      </c>
      <c r="AZ104" s="12">
        <f t="shared" si="68"/>
        <v>4.411764706</v>
      </c>
      <c r="BA104" s="12">
        <f t="shared" si="68"/>
        <v>82.35294118</v>
      </c>
      <c r="BB104" s="12">
        <f t="shared" si="68"/>
        <v>98.52941176</v>
      </c>
    </row>
    <row r="105">
      <c r="A105" s="2" t="s">
        <v>232</v>
      </c>
      <c r="B105" s="8">
        <f t="shared" ref="B105:AE105" si="69">(COUNTIF(B$2:B$69, "&lt;"&amp;B36)) * (100/68)</f>
        <v>0</v>
      </c>
      <c r="C105" s="8">
        <f t="shared" si="69"/>
        <v>11.76470588</v>
      </c>
      <c r="D105" s="8">
        <f t="shared" si="69"/>
        <v>0</v>
      </c>
      <c r="E105" s="8">
        <f t="shared" si="69"/>
        <v>8.823529412</v>
      </c>
      <c r="F105" s="8">
        <f t="shared" si="69"/>
        <v>10.29411765</v>
      </c>
      <c r="G105" s="8">
        <f t="shared" si="69"/>
        <v>19.11764706</v>
      </c>
      <c r="H105" s="8">
        <f t="shared" si="69"/>
        <v>0</v>
      </c>
      <c r="I105" s="8">
        <f t="shared" si="69"/>
        <v>0</v>
      </c>
      <c r="J105" s="8">
        <f t="shared" si="69"/>
        <v>38.23529412</v>
      </c>
      <c r="K105" s="8">
        <f t="shared" si="69"/>
        <v>54.41176471</v>
      </c>
      <c r="L105" s="8">
        <f t="shared" si="69"/>
        <v>30.88235294</v>
      </c>
      <c r="M105" s="8">
        <f t="shared" si="69"/>
        <v>79.41176471</v>
      </c>
      <c r="N105" s="8">
        <f t="shared" si="69"/>
        <v>89.70588235</v>
      </c>
      <c r="O105" s="8">
        <f t="shared" si="69"/>
        <v>11.76470588</v>
      </c>
      <c r="P105" s="8">
        <f t="shared" si="69"/>
        <v>2.941176471</v>
      </c>
      <c r="Q105" s="8">
        <f t="shared" si="69"/>
        <v>27.94117647</v>
      </c>
      <c r="R105" s="8">
        <f t="shared" si="69"/>
        <v>4.411764706</v>
      </c>
      <c r="S105" s="8">
        <f t="shared" si="69"/>
        <v>94.11764706</v>
      </c>
      <c r="T105" s="8">
        <f t="shared" si="69"/>
        <v>36.76470588</v>
      </c>
      <c r="U105" s="8">
        <f t="shared" si="69"/>
        <v>79.41176471</v>
      </c>
      <c r="V105" s="8">
        <f t="shared" si="69"/>
        <v>14.70588235</v>
      </c>
      <c r="W105" s="8">
        <f t="shared" si="69"/>
        <v>55.88235294</v>
      </c>
      <c r="X105" s="8">
        <f t="shared" si="69"/>
        <v>10.29411765</v>
      </c>
      <c r="Y105" s="8">
        <f t="shared" si="69"/>
        <v>36.76470588</v>
      </c>
      <c r="Z105" s="8">
        <f t="shared" si="69"/>
        <v>11.76470588</v>
      </c>
      <c r="AA105" s="8">
        <f t="shared" si="69"/>
        <v>13.23529412</v>
      </c>
      <c r="AB105" s="8">
        <f t="shared" si="69"/>
        <v>50</v>
      </c>
      <c r="AC105" s="8">
        <f t="shared" si="69"/>
        <v>7.352941176</v>
      </c>
      <c r="AD105" s="8">
        <f t="shared" si="69"/>
        <v>5.882352941</v>
      </c>
      <c r="AE105" s="8">
        <f t="shared" si="69"/>
        <v>27.94117647</v>
      </c>
      <c r="AF105" s="12">
        <f t="shared" ref="AF105:BB105" si="70">(COUNTIF(AF$2:AF$69, "&gt;"&amp;AF36)) * (100/68)</f>
        <v>11.76470588</v>
      </c>
      <c r="AG105" s="12">
        <f t="shared" si="70"/>
        <v>1.470588235</v>
      </c>
      <c r="AH105" s="12">
        <f t="shared" si="70"/>
        <v>64.70588235</v>
      </c>
      <c r="AI105" s="12">
        <f t="shared" si="70"/>
        <v>97.05882353</v>
      </c>
      <c r="AJ105" s="12">
        <f t="shared" si="70"/>
        <v>25</v>
      </c>
      <c r="AK105" s="12">
        <f t="shared" si="70"/>
        <v>13.23529412</v>
      </c>
      <c r="AL105" s="12">
        <f t="shared" si="70"/>
        <v>13.23529412</v>
      </c>
      <c r="AM105" s="12">
        <f t="shared" si="70"/>
        <v>13.23529412</v>
      </c>
      <c r="AN105" s="12">
        <f t="shared" si="70"/>
        <v>69.11764706</v>
      </c>
      <c r="AO105" s="12">
        <f t="shared" si="70"/>
        <v>22.05882353</v>
      </c>
      <c r="AP105" s="12">
        <f t="shared" si="70"/>
        <v>75</v>
      </c>
      <c r="AQ105" s="12">
        <f t="shared" si="70"/>
        <v>29.41176471</v>
      </c>
      <c r="AR105" s="12">
        <f t="shared" si="70"/>
        <v>32.35294118</v>
      </c>
      <c r="AS105" s="12">
        <f t="shared" si="70"/>
        <v>11.76470588</v>
      </c>
      <c r="AT105" s="12">
        <f t="shared" si="70"/>
        <v>42.64705882</v>
      </c>
      <c r="AU105" s="12">
        <f t="shared" si="70"/>
        <v>27.94117647</v>
      </c>
      <c r="AV105" s="12">
        <f t="shared" si="70"/>
        <v>86.76470588</v>
      </c>
      <c r="AW105" s="12">
        <f t="shared" si="70"/>
        <v>92.64705882</v>
      </c>
      <c r="AX105" s="12">
        <f t="shared" si="70"/>
        <v>55.88235294</v>
      </c>
      <c r="AY105" s="12">
        <f t="shared" si="70"/>
        <v>33.82352941</v>
      </c>
      <c r="AZ105" s="12">
        <f t="shared" si="70"/>
        <v>14.70588235</v>
      </c>
      <c r="BA105" s="12">
        <f t="shared" si="70"/>
        <v>7.352941176</v>
      </c>
      <c r="BB105" s="12">
        <f t="shared" si="70"/>
        <v>63.23529412</v>
      </c>
    </row>
    <row r="106">
      <c r="A106" s="2" t="s">
        <v>233</v>
      </c>
      <c r="B106" s="8">
        <f t="shared" ref="B106:AE106" si="71">(COUNTIF(B$2:B$69, "&lt;"&amp;B37)) * (100/68)</f>
        <v>50</v>
      </c>
      <c r="C106" s="8">
        <f t="shared" si="71"/>
        <v>33.82352941</v>
      </c>
      <c r="D106" s="8">
        <f t="shared" si="71"/>
        <v>36.76470588</v>
      </c>
      <c r="E106" s="8">
        <f t="shared" si="71"/>
        <v>57.35294118</v>
      </c>
      <c r="F106" s="8">
        <f t="shared" si="71"/>
        <v>52.94117647</v>
      </c>
      <c r="G106" s="8">
        <f t="shared" si="71"/>
        <v>35.29411765</v>
      </c>
      <c r="H106" s="8">
        <f t="shared" si="71"/>
        <v>35.29411765</v>
      </c>
      <c r="I106" s="8">
        <f t="shared" si="71"/>
        <v>0</v>
      </c>
      <c r="J106" s="8">
        <f t="shared" si="71"/>
        <v>30.88235294</v>
      </c>
      <c r="K106" s="8">
        <f t="shared" si="71"/>
        <v>55.88235294</v>
      </c>
      <c r="L106" s="8">
        <f t="shared" si="71"/>
        <v>25</v>
      </c>
      <c r="M106" s="8">
        <f t="shared" si="71"/>
        <v>8.823529412</v>
      </c>
      <c r="N106" s="8">
        <f t="shared" si="71"/>
        <v>7.352941176</v>
      </c>
      <c r="O106" s="8">
        <f t="shared" si="71"/>
        <v>39.70588235</v>
      </c>
      <c r="P106" s="8">
        <f t="shared" si="71"/>
        <v>88.23529412</v>
      </c>
      <c r="Q106" s="8">
        <f t="shared" si="71"/>
        <v>58.82352941</v>
      </c>
      <c r="R106" s="8">
        <f t="shared" si="71"/>
        <v>79.41176471</v>
      </c>
      <c r="S106" s="8">
        <f t="shared" si="71"/>
        <v>23.52941176</v>
      </c>
      <c r="T106" s="8">
        <f t="shared" si="71"/>
        <v>91.17647059</v>
      </c>
      <c r="U106" s="8">
        <f t="shared" si="71"/>
        <v>63.23529412</v>
      </c>
      <c r="V106" s="8">
        <f t="shared" si="71"/>
        <v>58.82352941</v>
      </c>
      <c r="W106" s="8">
        <f t="shared" si="71"/>
        <v>35.29411765</v>
      </c>
      <c r="X106" s="8">
        <f t="shared" si="71"/>
        <v>10.29411765</v>
      </c>
      <c r="Y106" s="8">
        <f t="shared" si="71"/>
        <v>55.88235294</v>
      </c>
      <c r="Z106" s="8">
        <f t="shared" si="71"/>
        <v>89.70588235</v>
      </c>
      <c r="AA106" s="8">
        <f t="shared" si="71"/>
        <v>45.58823529</v>
      </c>
      <c r="AB106" s="8">
        <f t="shared" si="71"/>
        <v>95.58823529</v>
      </c>
      <c r="AC106" s="8">
        <f t="shared" si="71"/>
        <v>16.17647059</v>
      </c>
      <c r="AD106" s="8">
        <f t="shared" si="71"/>
        <v>98.52941176</v>
      </c>
      <c r="AE106" s="8">
        <f t="shared" si="71"/>
        <v>69.11764706</v>
      </c>
      <c r="AF106" s="12">
        <f t="shared" ref="AF106:BB106" si="72">(COUNTIF(AF$2:AF$69, "&gt;"&amp;AF37)) * (100/68)</f>
        <v>36.76470588</v>
      </c>
      <c r="AG106" s="12">
        <f t="shared" si="72"/>
        <v>17.64705882</v>
      </c>
      <c r="AH106" s="12">
        <f t="shared" si="72"/>
        <v>47.05882353</v>
      </c>
      <c r="AI106" s="12">
        <f t="shared" si="72"/>
        <v>5.882352941</v>
      </c>
      <c r="AJ106" s="12">
        <f t="shared" si="72"/>
        <v>48.52941176</v>
      </c>
      <c r="AK106" s="12">
        <f t="shared" si="72"/>
        <v>55.88235294</v>
      </c>
      <c r="AL106" s="12">
        <f t="shared" si="72"/>
        <v>41.17647059</v>
      </c>
      <c r="AM106" s="12">
        <f t="shared" si="72"/>
        <v>69.11764706</v>
      </c>
      <c r="AN106" s="12">
        <f t="shared" si="72"/>
        <v>42.64705882</v>
      </c>
      <c r="AO106" s="12">
        <f t="shared" si="72"/>
        <v>89.70588235</v>
      </c>
      <c r="AP106" s="12">
        <f t="shared" si="72"/>
        <v>72.05882353</v>
      </c>
      <c r="AQ106" s="12">
        <f t="shared" si="72"/>
        <v>85.29411765</v>
      </c>
      <c r="AR106" s="12">
        <f t="shared" si="72"/>
        <v>7.352941176</v>
      </c>
      <c r="AS106" s="12">
        <f t="shared" si="72"/>
        <v>58.82352941</v>
      </c>
      <c r="AT106" s="12">
        <f t="shared" si="72"/>
        <v>67.64705882</v>
      </c>
      <c r="AU106" s="12">
        <f t="shared" si="72"/>
        <v>60.29411765</v>
      </c>
      <c r="AV106" s="12">
        <f t="shared" si="72"/>
        <v>10.29411765</v>
      </c>
      <c r="AW106" s="12">
        <f t="shared" si="72"/>
        <v>0</v>
      </c>
      <c r="AX106" s="12">
        <f t="shared" si="72"/>
        <v>25</v>
      </c>
      <c r="AY106" s="12">
        <f t="shared" si="72"/>
        <v>33.82352941</v>
      </c>
      <c r="AZ106" s="12">
        <f t="shared" si="72"/>
        <v>55.88235294</v>
      </c>
      <c r="BA106" s="12">
        <f t="shared" si="72"/>
        <v>79.41176471</v>
      </c>
      <c r="BB106" s="12">
        <f t="shared" si="72"/>
        <v>41.17647059</v>
      </c>
    </row>
    <row r="107">
      <c r="A107" s="2" t="s">
        <v>234</v>
      </c>
      <c r="B107" s="8">
        <f t="shared" ref="B107:AE107" si="73">(COUNTIF(B$2:B$69, "&lt;"&amp;B38)) * (100/68)</f>
        <v>50</v>
      </c>
      <c r="C107" s="8">
        <f t="shared" si="73"/>
        <v>7.352941176</v>
      </c>
      <c r="D107" s="8">
        <f t="shared" si="73"/>
        <v>5.882352941</v>
      </c>
      <c r="E107" s="8">
        <f t="shared" si="73"/>
        <v>44.11764706</v>
      </c>
      <c r="F107" s="8">
        <f t="shared" si="73"/>
        <v>76.47058824</v>
      </c>
      <c r="G107" s="8">
        <f t="shared" si="73"/>
        <v>30.88235294</v>
      </c>
      <c r="H107" s="8">
        <f t="shared" si="73"/>
        <v>57.35294118</v>
      </c>
      <c r="I107" s="8">
        <f t="shared" si="73"/>
        <v>0</v>
      </c>
      <c r="J107" s="8">
        <f t="shared" si="73"/>
        <v>8.823529412</v>
      </c>
      <c r="K107" s="8">
        <f t="shared" si="73"/>
        <v>88.23529412</v>
      </c>
      <c r="L107" s="8">
        <f t="shared" si="73"/>
        <v>2.941176471</v>
      </c>
      <c r="M107" s="8">
        <f t="shared" si="73"/>
        <v>27.94117647</v>
      </c>
      <c r="N107" s="8">
        <f t="shared" si="73"/>
        <v>75</v>
      </c>
      <c r="O107" s="8">
        <f t="shared" si="73"/>
        <v>4.411764706</v>
      </c>
      <c r="P107" s="8">
        <f t="shared" si="73"/>
        <v>22.05882353</v>
      </c>
      <c r="Q107" s="8">
        <f t="shared" si="73"/>
        <v>0</v>
      </c>
      <c r="R107" s="8">
        <f t="shared" si="73"/>
        <v>20.58823529</v>
      </c>
      <c r="S107" s="8">
        <f t="shared" si="73"/>
        <v>98.52941176</v>
      </c>
      <c r="T107" s="8">
        <f t="shared" si="73"/>
        <v>41.17647059</v>
      </c>
      <c r="U107" s="8">
        <f t="shared" si="73"/>
        <v>97.05882353</v>
      </c>
      <c r="V107" s="8">
        <f t="shared" si="73"/>
        <v>2.941176471</v>
      </c>
      <c r="W107" s="8">
        <f t="shared" si="73"/>
        <v>55.88235294</v>
      </c>
      <c r="X107" s="8">
        <f t="shared" si="73"/>
        <v>14.70588235</v>
      </c>
      <c r="Y107" s="8">
        <f t="shared" si="73"/>
        <v>26.47058824</v>
      </c>
      <c r="Z107" s="8">
        <f t="shared" si="73"/>
        <v>51.47058824</v>
      </c>
      <c r="AA107" s="8">
        <f t="shared" si="73"/>
        <v>7.352941176</v>
      </c>
      <c r="AB107" s="8">
        <f t="shared" si="73"/>
        <v>92.64705882</v>
      </c>
      <c r="AC107" s="8">
        <f t="shared" si="73"/>
        <v>26.47058824</v>
      </c>
      <c r="AD107" s="8">
        <f t="shared" si="73"/>
        <v>52.94117647</v>
      </c>
      <c r="AE107" s="8">
        <f t="shared" si="73"/>
        <v>98.52941176</v>
      </c>
      <c r="AF107" s="12">
        <f t="shared" ref="AF107:BB107" si="74">(COUNTIF(AF$2:AF$69, "&gt;"&amp;AF38)) * (100/68)</f>
        <v>4.411764706</v>
      </c>
      <c r="AG107" s="12">
        <f t="shared" si="74"/>
        <v>7.352941176</v>
      </c>
      <c r="AH107" s="12">
        <f t="shared" si="74"/>
        <v>14.70588235</v>
      </c>
      <c r="AI107" s="12">
        <f t="shared" si="74"/>
        <v>20.58823529</v>
      </c>
      <c r="AJ107" s="12">
        <f t="shared" si="74"/>
        <v>13.23529412</v>
      </c>
      <c r="AK107" s="12">
        <f t="shared" si="74"/>
        <v>5.882352941</v>
      </c>
      <c r="AL107" s="12">
        <f t="shared" si="74"/>
        <v>89.70588235</v>
      </c>
      <c r="AM107" s="12">
        <f t="shared" si="74"/>
        <v>42.64705882</v>
      </c>
      <c r="AN107" s="12">
        <f t="shared" si="74"/>
        <v>50</v>
      </c>
      <c r="AO107" s="12">
        <f t="shared" si="74"/>
        <v>47.05882353</v>
      </c>
      <c r="AP107" s="12">
        <f t="shared" si="74"/>
        <v>85.29411765</v>
      </c>
      <c r="AQ107" s="12">
        <f t="shared" si="74"/>
        <v>35.29411765</v>
      </c>
      <c r="AR107" s="12">
        <f t="shared" si="74"/>
        <v>2.941176471</v>
      </c>
      <c r="AS107" s="12">
        <f t="shared" si="74"/>
        <v>16.17647059</v>
      </c>
      <c r="AT107" s="12">
        <f t="shared" si="74"/>
        <v>52.94117647</v>
      </c>
      <c r="AU107" s="12">
        <f t="shared" si="74"/>
        <v>45.58823529</v>
      </c>
      <c r="AV107" s="12">
        <f t="shared" si="74"/>
        <v>33.82352941</v>
      </c>
      <c r="AW107" s="12">
        <f t="shared" si="74"/>
        <v>30.88235294</v>
      </c>
      <c r="AX107" s="12">
        <f t="shared" si="74"/>
        <v>2.941176471</v>
      </c>
      <c r="AY107" s="12">
        <f t="shared" si="74"/>
        <v>80.88235294</v>
      </c>
      <c r="AZ107" s="12">
        <f t="shared" si="74"/>
        <v>61.76470588</v>
      </c>
      <c r="BA107" s="12">
        <f t="shared" si="74"/>
        <v>7.352941176</v>
      </c>
      <c r="BB107" s="12">
        <f t="shared" si="74"/>
        <v>30.88235294</v>
      </c>
    </row>
    <row r="108">
      <c r="A108" s="2" t="s">
        <v>235</v>
      </c>
      <c r="B108" s="8">
        <f t="shared" ref="B108:AE108" si="75">(COUNTIF(B$2:B$69, "&lt;"&amp;B39)) * (100/68)</f>
        <v>50</v>
      </c>
      <c r="C108" s="8">
        <f t="shared" si="75"/>
        <v>22.05882353</v>
      </c>
      <c r="D108" s="8">
        <f t="shared" si="75"/>
        <v>25</v>
      </c>
      <c r="E108" s="8">
        <f t="shared" si="75"/>
        <v>69.11764706</v>
      </c>
      <c r="F108" s="8">
        <f t="shared" si="75"/>
        <v>95.58823529</v>
      </c>
      <c r="G108" s="8">
        <f t="shared" si="75"/>
        <v>47.05882353</v>
      </c>
      <c r="H108" s="8">
        <f t="shared" si="75"/>
        <v>57.35294118</v>
      </c>
      <c r="I108" s="8">
        <f t="shared" si="75"/>
        <v>0</v>
      </c>
      <c r="J108" s="8">
        <f t="shared" si="75"/>
        <v>27.94117647</v>
      </c>
      <c r="K108" s="8">
        <f t="shared" si="75"/>
        <v>19.11764706</v>
      </c>
      <c r="L108" s="8">
        <f t="shared" si="75"/>
        <v>44.11764706</v>
      </c>
      <c r="M108" s="8">
        <f t="shared" si="75"/>
        <v>45.58823529</v>
      </c>
      <c r="N108" s="8">
        <f t="shared" si="75"/>
        <v>48.52941176</v>
      </c>
      <c r="O108" s="8">
        <f t="shared" si="75"/>
        <v>36.76470588</v>
      </c>
      <c r="P108" s="8">
        <f t="shared" si="75"/>
        <v>26.47058824</v>
      </c>
      <c r="Q108" s="8">
        <f t="shared" si="75"/>
        <v>39.70588235</v>
      </c>
      <c r="R108" s="8">
        <f t="shared" si="75"/>
        <v>83.82352941</v>
      </c>
      <c r="S108" s="8">
        <f t="shared" si="75"/>
        <v>30.88235294</v>
      </c>
      <c r="T108" s="8">
        <f t="shared" si="75"/>
        <v>10.29411765</v>
      </c>
      <c r="U108" s="8">
        <f t="shared" si="75"/>
        <v>13.23529412</v>
      </c>
      <c r="V108" s="8">
        <f t="shared" si="75"/>
        <v>8.823529412</v>
      </c>
      <c r="W108" s="8">
        <f t="shared" si="75"/>
        <v>29.41176471</v>
      </c>
      <c r="X108" s="8">
        <f t="shared" si="75"/>
        <v>0</v>
      </c>
      <c r="Y108" s="8">
        <f t="shared" si="75"/>
        <v>23.52941176</v>
      </c>
      <c r="Z108" s="8">
        <f t="shared" si="75"/>
        <v>11.76470588</v>
      </c>
      <c r="AA108" s="8">
        <f t="shared" si="75"/>
        <v>38.23529412</v>
      </c>
      <c r="AB108" s="8">
        <f t="shared" si="75"/>
        <v>10.29411765</v>
      </c>
      <c r="AC108" s="8">
        <f t="shared" si="75"/>
        <v>51.47058824</v>
      </c>
      <c r="AD108" s="8">
        <f t="shared" si="75"/>
        <v>1.470588235</v>
      </c>
      <c r="AE108" s="8">
        <f t="shared" si="75"/>
        <v>86.76470588</v>
      </c>
      <c r="AF108" s="12">
        <f t="shared" ref="AF108:BB108" si="76">(COUNTIF(AF$2:AF$69, "&gt;"&amp;AF39)) * (100/68)</f>
        <v>11.76470588</v>
      </c>
      <c r="AG108" s="12">
        <f t="shared" si="76"/>
        <v>7.352941176</v>
      </c>
      <c r="AH108" s="12">
        <f t="shared" si="76"/>
        <v>19.11764706</v>
      </c>
      <c r="AI108" s="12">
        <f t="shared" si="76"/>
        <v>69.11764706</v>
      </c>
      <c r="AJ108" s="12">
        <f t="shared" si="76"/>
        <v>48.52941176</v>
      </c>
      <c r="AK108" s="12">
        <f t="shared" si="76"/>
        <v>55.88235294</v>
      </c>
      <c r="AL108" s="12">
        <f t="shared" si="76"/>
        <v>80.88235294</v>
      </c>
      <c r="AM108" s="12">
        <f t="shared" si="76"/>
        <v>54.41176471</v>
      </c>
      <c r="AN108" s="12">
        <f t="shared" si="76"/>
        <v>42.64705882</v>
      </c>
      <c r="AO108" s="12">
        <f t="shared" si="76"/>
        <v>1.470588235</v>
      </c>
      <c r="AP108" s="12">
        <f t="shared" si="76"/>
        <v>47.05882353</v>
      </c>
      <c r="AQ108" s="12">
        <f t="shared" si="76"/>
        <v>25</v>
      </c>
      <c r="AR108" s="12">
        <f t="shared" si="76"/>
        <v>50</v>
      </c>
      <c r="AS108" s="12">
        <f t="shared" si="76"/>
        <v>0</v>
      </c>
      <c r="AT108" s="12">
        <f t="shared" si="76"/>
        <v>54.41176471</v>
      </c>
      <c r="AU108" s="12">
        <f t="shared" si="76"/>
        <v>51.47058824</v>
      </c>
      <c r="AV108" s="12">
        <f t="shared" si="76"/>
        <v>67.64705882</v>
      </c>
      <c r="AW108" s="12">
        <f t="shared" si="76"/>
        <v>86.76470588</v>
      </c>
      <c r="AX108" s="12">
        <f t="shared" si="76"/>
        <v>57.35294118</v>
      </c>
      <c r="AY108" s="12">
        <f t="shared" si="76"/>
        <v>92.64705882</v>
      </c>
      <c r="AZ108" s="12">
        <f t="shared" si="76"/>
        <v>69.11764706</v>
      </c>
      <c r="BA108" s="12">
        <f t="shared" si="76"/>
        <v>30.88235294</v>
      </c>
      <c r="BB108" s="12">
        <f t="shared" si="76"/>
        <v>48.52941176</v>
      </c>
    </row>
    <row r="109">
      <c r="A109" s="2" t="s">
        <v>236</v>
      </c>
      <c r="B109" s="8">
        <f t="shared" ref="B109:AE109" si="77">(COUNTIF(B$2:B$69, "&lt;"&amp;B40)) * (100/68)</f>
        <v>0</v>
      </c>
      <c r="C109" s="8">
        <f t="shared" si="77"/>
        <v>97.05882353</v>
      </c>
      <c r="D109" s="8">
        <f t="shared" si="77"/>
        <v>76.47058824</v>
      </c>
      <c r="E109" s="8">
        <f t="shared" si="77"/>
        <v>30.88235294</v>
      </c>
      <c r="F109" s="8">
        <f t="shared" si="77"/>
        <v>11.76470588</v>
      </c>
      <c r="G109" s="8">
        <f t="shared" si="77"/>
        <v>77.94117647</v>
      </c>
      <c r="H109" s="8">
        <f t="shared" si="77"/>
        <v>35.29411765</v>
      </c>
      <c r="I109" s="8">
        <f t="shared" si="77"/>
        <v>0</v>
      </c>
      <c r="J109" s="8">
        <f t="shared" si="77"/>
        <v>92.64705882</v>
      </c>
      <c r="K109" s="8">
        <f t="shared" si="77"/>
        <v>86.76470588</v>
      </c>
      <c r="L109" s="8">
        <f t="shared" si="77"/>
        <v>75</v>
      </c>
      <c r="M109" s="8">
        <f t="shared" si="77"/>
        <v>85.29411765</v>
      </c>
      <c r="N109" s="8">
        <f t="shared" si="77"/>
        <v>72.05882353</v>
      </c>
      <c r="O109" s="8">
        <f t="shared" si="77"/>
        <v>76.47058824</v>
      </c>
      <c r="P109" s="8">
        <f t="shared" si="77"/>
        <v>79.41176471</v>
      </c>
      <c r="Q109" s="8">
        <f t="shared" si="77"/>
        <v>72.05882353</v>
      </c>
      <c r="R109" s="8">
        <f t="shared" si="77"/>
        <v>17.64705882</v>
      </c>
      <c r="S109" s="8">
        <f t="shared" si="77"/>
        <v>64.70588235</v>
      </c>
      <c r="T109" s="8">
        <f t="shared" si="77"/>
        <v>75</v>
      </c>
      <c r="U109" s="8">
        <f t="shared" si="77"/>
        <v>76.47058824</v>
      </c>
      <c r="V109" s="8">
        <f t="shared" si="77"/>
        <v>77.94117647</v>
      </c>
      <c r="W109" s="8">
        <f t="shared" si="77"/>
        <v>91.17647059</v>
      </c>
      <c r="X109" s="8">
        <f t="shared" si="77"/>
        <v>19.11764706</v>
      </c>
      <c r="Y109" s="8">
        <f t="shared" si="77"/>
        <v>89.70588235</v>
      </c>
      <c r="Z109" s="8">
        <f t="shared" si="77"/>
        <v>60.29411765</v>
      </c>
      <c r="AA109" s="8">
        <f t="shared" si="77"/>
        <v>67.64705882</v>
      </c>
      <c r="AB109" s="8">
        <f t="shared" si="77"/>
        <v>38.23529412</v>
      </c>
      <c r="AC109" s="8">
        <f t="shared" si="77"/>
        <v>70.58823529</v>
      </c>
      <c r="AD109" s="8">
        <f t="shared" si="77"/>
        <v>52.94117647</v>
      </c>
      <c r="AE109" s="8">
        <f t="shared" si="77"/>
        <v>57.35294118</v>
      </c>
      <c r="AF109" s="12">
        <f t="shared" ref="AF109:BB109" si="78">(COUNTIF(AF$2:AF$69, "&gt;"&amp;AF40)) * (100/68)</f>
        <v>95.58823529</v>
      </c>
      <c r="AG109" s="12">
        <f t="shared" si="78"/>
        <v>79.41176471</v>
      </c>
      <c r="AH109" s="12">
        <f t="shared" si="78"/>
        <v>89.70588235</v>
      </c>
      <c r="AI109" s="12">
        <f t="shared" si="78"/>
        <v>23.52941176</v>
      </c>
      <c r="AJ109" s="12">
        <f t="shared" si="78"/>
        <v>41.17647059</v>
      </c>
      <c r="AK109" s="12">
        <f t="shared" si="78"/>
        <v>36.76470588</v>
      </c>
      <c r="AL109" s="12">
        <f t="shared" si="78"/>
        <v>45.58823529</v>
      </c>
      <c r="AM109" s="12">
        <f t="shared" si="78"/>
        <v>32.35294118</v>
      </c>
      <c r="AN109" s="12">
        <f t="shared" si="78"/>
        <v>58.82352941</v>
      </c>
      <c r="AO109" s="12">
        <f t="shared" si="78"/>
        <v>70.58823529</v>
      </c>
      <c r="AP109" s="12">
        <f t="shared" si="78"/>
        <v>29.41176471</v>
      </c>
      <c r="AQ109" s="12">
        <f t="shared" si="78"/>
        <v>51.47058824</v>
      </c>
      <c r="AR109" s="12">
        <f t="shared" si="78"/>
        <v>86.76470588</v>
      </c>
      <c r="AS109" s="12">
        <f t="shared" si="78"/>
        <v>97.05882353</v>
      </c>
      <c r="AT109" s="12">
        <f t="shared" si="78"/>
        <v>13.23529412</v>
      </c>
      <c r="AU109" s="12">
        <f t="shared" si="78"/>
        <v>17.64705882</v>
      </c>
      <c r="AV109" s="12">
        <f t="shared" si="78"/>
        <v>39.70588235</v>
      </c>
      <c r="AW109" s="12">
        <f t="shared" si="78"/>
        <v>30.88235294</v>
      </c>
      <c r="AX109" s="12">
        <f t="shared" si="78"/>
        <v>89.70588235</v>
      </c>
      <c r="AY109" s="12">
        <f t="shared" si="78"/>
        <v>55.88235294</v>
      </c>
      <c r="AZ109" s="12">
        <f t="shared" si="78"/>
        <v>8.823529412</v>
      </c>
      <c r="BA109" s="12">
        <f t="shared" si="78"/>
        <v>50</v>
      </c>
      <c r="BB109" s="12">
        <f t="shared" si="78"/>
        <v>51.47058824</v>
      </c>
    </row>
    <row r="110">
      <c r="A110" s="2" t="s">
        <v>63</v>
      </c>
      <c r="B110" s="8">
        <f t="shared" ref="B110:AE110" si="79">(COUNTIF(B$2:B$69, "&lt;"&amp;B41)) * (100/68)</f>
        <v>50</v>
      </c>
      <c r="C110" s="8">
        <f t="shared" si="79"/>
        <v>85.29411765</v>
      </c>
      <c r="D110" s="8">
        <f t="shared" si="79"/>
        <v>76.47058824</v>
      </c>
      <c r="E110" s="8">
        <f t="shared" si="79"/>
        <v>83.82352941</v>
      </c>
      <c r="F110" s="8">
        <f t="shared" si="79"/>
        <v>58.82352941</v>
      </c>
      <c r="G110" s="8">
        <f t="shared" si="79"/>
        <v>88.23529412</v>
      </c>
      <c r="H110" s="8">
        <f t="shared" si="79"/>
        <v>97.05882353</v>
      </c>
      <c r="I110" s="8">
        <f t="shared" si="79"/>
        <v>0</v>
      </c>
      <c r="J110" s="8">
        <f t="shared" si="79"/>
        <v>67.64705882</v>
      </c>
      <c r="K110" s="8">
        <f t="shared" si="79"/>
        <v>55.88235294</v>
      </c>
      <c r="L110" s="8">
        <f t="shared" si="79"/>
        <v>77.94117647</v>
      </c>
      <c r="M110" s="8">
        <f t="shared" si="79"/>
        <v>58.82352941</v>
      </c>
      <c r="N110" s="8">
        <f t="shared" si="79"/>
        <v>50</v>
      </c>
      <c r="O110" s="8">
        <f t="shared" si="79"/>
        <v>64.70588235</v>
      </c>
      <c r="P110" s="8">
        <f t="shared" si="79"/>
        <v>60.29411765</v>
      </c>
      <c r="Q110" s="8">
        <f t="shared" si="79"/>
        <v>86.76470588</v>
      </c>
      <c r="R110" s="8">
        <f t="shared" si="79"/>
        <v>50</v>
      </c>
      <c r="S110" s="8">
        <f t="shared" si="79"/>
        <v>44.11764706</v>
      </c>
      <c r="T110" s="8">
        <f t="shared" si="79"/>
        <v>48.52941176</v>
      </c>
      <c r="U110" s="8">
        <f t="shared" si="79"/>
        <v>47.05882353</v>
      </c>
      <c r="V110" s="8">
        <f t="shared" si="79"/>
        <v>61.76470588</v>
      </c>
      <c r="W110" s="8">
        <f t="shared" si="79"/>
        <v>36.76470588</v>
      </c>
      <c r="X110" s="8">
        <f t="shared" si="79"/>
        <v>51.47058824</v>
      </c>
      <c r="Y110" s="8">
        <f t="shared" si="79"/>
        <v>64.70588235</v>
      </c>
      <c r="Z110" s="8">
        <f t="shared" si="79"/>
        <v>44.11764706</v>
      </c>
      <c r="AA110" s="8">
        <f t="shared" si="79"/>
        <v>54.41176471</v>
      </c>
      <c r="AB110" s="8">
        <f t="shared" si="79"/>
        <v>27.94117647</v>
      </c>
      <c r="AC110" s="8">
        <f t="shared" si="79"/>
        <v>7.352941176</v>
      </c>
      <c r="AD110" s="8">
        <f t="shared" si="79"/>
        <v>27.94117647</v>
      </c>
      <c r="AE110" s="8">
        <f t="shared" si="79"/>
        <v>95.58823529</v>
      </c>
      <c r="AF110" s="12">
        <f t="shared" ref="AF110:BB110" si="80">(COUNTIF(AF$2:AF$69, "&gt;"&amp;AF41)) * (100/68)</f>
        <v>89.70588235</v>
      </c>
      <c r="AG110" s="12">
        <f t="shared" si="80"/>
        <v>48.52941176</v>
      </c>
      <c r="AH110" s="12">
        <f t="shared" si="80"/>
        <v>57.35294118</v>
      </c>
      <c r="AI110" s="12">
        <f t="shared" si="80"/>
        <v>52.94117647</v>
      </c>
      <c r="AJ110" s="12">
        <f t="shared" si="80"/>
        <v>55.88235294</v>
      </c>
      <c r="AK110" s="12">
        <f t="shared" si="80"/>
        <v>44.11764706</v>
      </c>
      <c r="AL110" s="12">
        <f t="shared" si="80"/>
        <v>86.76470588</v>
      </c>
      <c r="AM110" s="12">
        <f t="shared" si="80"/>
        <v>69.11764706</v>
      </c>
      <c r="AN110" s="12">
        <f t="shared" si="80"/>
        <v>41.17647059</v>
      </c>
      <c r="AO110" s="12">
        <f t="shared" si="80"/>
        <v>32.35294118</v>
      </c>
      <c r="AP110" s="12">
        <f t="shared" si="80"/>
        <v>29.41176471</v>
      </c>
      <c r="AQ110" s="12">
        <f t="shared" si="80"/>
        <v>38.23529412</v>
      </c>
      <c r="AR110" s="12">
        <f t="shared" si="80"/>
        <v>58.82352941</v>
      </c>
      <c r="AS110" s="12">
        <f t="shared" si="80"/>
        <v>45.58823529</v>
      </c>
      <c r="AT110" s="12">
        <f t="shared" si="80"/>
        <v>85.29411765</v>
      </c>
      <c r="AU110" s="12">
        <f t="shared" si="80"/>
        <v>79.41176471</v>
      </c>
      <c r="AV110" s="12">
        <f t="shared" si="80"/>
        <v>77.94117647</v>
      </c>
      <c r="AW110" s="12">
        <f t="shared" si="80"/>
        <v>85.29411765</v>
      </c>
      <c r="AX110" s="12">
        <f t="shared" si="80"/>
        <v>32.35294118</v>
      </c>
      <c r="AY110" s="12">
        <f t="shared" si="80"/>
        <v>80.88235294</v>
      </c>
      <c r="AZ110" s="12">
        <f t="shared" si="80"/>
        <v>61.76470588</v>
      </c>
      <c r="BA110" s="12">
        <f t="shared" si="80"/>
        <v>79.41176471</v>
      </c>
      <c r="BB110" s="12">
        <f t="shared" si="80"/>
        <v>67.64705882</v>
      </c>
    </row>
    <row r="111">
      <c r="A111" s="2" t="s">
        <v>101</v>
      </c>
      <c r="B111" s="8">
        <f t="shared" ref="B111:AE111" si="81">(COUNTIF(B$2:B$69, "&lt;"&amp;B42)) * (100/68)</f>
        <v>0</v>
      </c>
      <c r="C111" s="8">
        <f t="shared" si="81"/>
        <v>85.29411765</v>
      </c>
      <c r="D111" s="8">
        <f t="shared" si="81"/>
        <v>76.47058824</v>
      </c>
      <c r="E111" s="8">
        <f t="shared" si="81"/>
        <v>19.11764706</v>
      </c>
      <c r="F111" s="8">
        <f t="shared" si="81"/>
        <v>13.23529412</v>
      </c>
      <c r="G111" s="8">
        <f t="shared" si="81"/>
        <v>25</v>
      </c>
      <c r="H111" s="8">
        <f t="shared" si="81"/>
        <v>0</v>
      </c>
      <c r="I111" s="8">
        <f t="shared" si="81"/>
        <v>0</v>
      </c>
      <c r="J111" s="8">
        <f t="shared" si="81"/>
        <v>14.70588235</v>
      </c>
      <c r="K111" s="8">
        <f t="shared" si="81"/>
        <v>11.76470588</v>
      </c>
      <c r="L111" s="8">
        <f t="shared" si="81"/>
        <v>30.88235294</v>
      </c>
      <c r="M111" s="8">
        <f t="shared" si="81"/>
        <v>5.882352941</v>
      </c>
      <c r="N111" s="8">
        <f t="shared" si="81"/>
        <v>4.411764706</v>
      </c>
      <c r="O111" s="8">
        <f t="shared" si="81"/>
        <v>72.05882353</v>
      </c>
      <c r="P111" s="8">
        <f t="shared" si="81"/>
        <v>75</v>
      </c>
      <c r="Q111" s="8">
        <f t="shared" si="81"/>
        <v>29.41176471</v>
      </c>
      <c r="R111" s="8">
        <f t="shared" si="81"/>
        <v>42.64705882</v>
      </c>
      <c r="S111" s="8">
        <f t="shared" si="81"/>
        <v>1.470588235</v>
      </c>
      <c r="T111" s="8">
        <f t="shared" si="81"/>
        <v>72.05882353</v>
      </c>
      <c r="U111" s="8">
        <f t="shared" si="81"/>
        <v>22.05882353</v>
      </c>
      <c r="V111" s="8">
        <f t="shared" si="81"/>
        <v>29.41176471</v>
      </c>
      <c r="W111" s="8">
        <f t="shared" si="81"/>
        <v>13.23529412</v>
      </c>
      <c r="X111" s="8">
        <f t="shared" si="81"/>
        <v>60.29411765</v>
      </c>
      <c r="Y111" s="8">
        <f t="shared" si="81"/>
        <v>11.76470588</v>
      </c>
      <c r="Z111" s="8">
        <f t="shared" si="81"/>
        <v>33.82352941</v>
      </c>
      <c r="AA111" s="8">
        <f t="shared" si="81"/>
        <v>47.05882353</v>
      </c>
      <c r="AB111" s="8">
        <f t="shared" si="81"/>
        <v>27.94117647</v>
      </c>
      <c r="AC111" s="8">
        <f t="shared" si="81"/>
        <v>48.52941176</v>
      </c>
      <c r="AD111" s="8">
        <f t="shared" si="81"/>
        <v>7.352941176</v>
      </c>
      <c r="AE111" s="8">
        <f t="shared" si="81"/>
        <v>44.11764706</v>
      </c>
      <c r="AF111" s="12">
        <f t="shared" ref="AF111:BB111" si="82">(COUNTIF(AF$2:AF$69, "&gt;"&amp;AF42)) * (100/68)</f>
        <v>83.82352941</v>
      </c>
      <c r="AG111" s="12">
        <f t="shared" si="82"/>
        <v>95.58823529</v>
      </c>
      <c r="AH111" s="12">
        <f t="shared" si="82"/>
        <v>86.76470588</v>
      </c>
      <c r="AI111" s="12">
        <f t="shared" si="82"/>
        <v>10.29411765</v>
      </c>
      <c r="AJ111" s="12">
        <f t="shared" si="82"/>
        <v>85.29411765</v>
      </c>
      <c r="AK111" s="12">
        <f t="shared" si="82"/>
        <v>86.76470588</v>
      </c>
      <c r="AL111" s="12">
        <f t="shared" si="82"/>
        <v>94.11764706</v>
      </c>
      <c r="AM111" s="12">
        <f t="shared" si="82"/>
        <v>92.64705882</v>
      </c>
      <c r="AN111" s="12">
        <f t="shared" si="82"/>
        <v>79.41176471</v>
      </c>
      <c r="AO111" s="12">
        <f t="shared" si="82"/>
        <v>77.94117647</v>
      </c>
      <c r="AP111" s="12">
        <f t="shared" si="82"/>
        <v>61.76470588</v>
      </c>
      <c r="AQ111" s="12">
        <f t="shared" si="82"/>
        <v>80.88235294</v>
      </c>
      <c r="AR111" s="12">
        <f t="shared" si="82"/>
        <v>70.58823529</v>
      </c>
      <c r="AS111" s="12">
        <f t="shared" si="82"/>
        <v>73.52941176</v>
      </c>
      <c r="AT111" s="12">
        <f t="shared" si="82"/>
        <v>91.17647059</v>
      </c>
      <c r="AU111" s="12">
        <f t="shared" si="82"/>
        <v>91.17647059</v>
      </c>
      <c r="AV111" s="12">
        <f t="shared" si="82"/>
        <v>8.823529412</v>
      </c>
      <c r="AW111" s="12">
        <f t="shared" si="82"/>
        <v>38.23529412</v>
      </c>
      <c r="AX111" s="12">
        <f t="shared" si="82"/>
        <v>95.58823529</v>
      </c>
      <c r="AY111" s="12">
        <f t="shared" si="82"/>
        <v>91.17647059</v>
      </c>
      <c r="AZ111" s="12">
        <f t="shared" si="82"/>
        <v>89.70588235</v>
      </c>
      <c r="BA111" s="12">
        <f t="shared" si="82"/>
        <v>89.70588235</v>
      </c>
      <c r="BB111" s="12">
        <f t="shared" si="82"/>
        <v>88.23529412</v>
      </c>
    </row>
    <row r="112">
      <c r="A112" s="2" t="s">
        <v>237</v>
      </c>
      <c r="B112" s="8">
        <f t="shared" ref="B112:AE112" si="83">(COUNTIF(B$2:B$69, "&lt;"&amp;B43)) * (100/68)</f>
        <v>50</v>
      </c>
      <c r="C112" s="8">
        <f t="shared" si="83"/>
        <v>33.82352941</v>
      </c>
      <c r="D112" s="8">
        <f t="shared" si="83"/>
        <v>25</v>
      </c>
      <c r="E112" s="8">
        <f t="shared" si="83"/>
        <v>63.23529412</v>
      </c>
      <c r="F112" s="8">
        <f t="shared" si="83"/>
        <v>83.82352941</v>
      </c>
      <c r="G112" s="8">
        <f t="shared" si="83"/>
        <v>42.64705882</v>
      </c>
      <c r="H112" s="8">
        <f t="shared" si="83"/>
        <v>35.29411765</v>
      </c>
      <c r="I112" s="8">
        <f t="shared" si="83"/>
        <v>0</v>
      </c>
      <c r="J112" s="8">
        <f t="shared" si="83"/>
        <v>13.23529412</v>
      </c>
      <c r="K112" s="8">
        <f t="shared" si="83"/>
        <v>14.70588235</v>
      </c>
      <c r="L112" s="8">
        <f t="shared" si="83"/>
        <v>27.94117647</v>
      </c>
      <c r="M112" s="8">
        <f t="shared" si="83"/>
        <v>7.352941176</v>
      </c>
      <c r="N112" s="8">
        <f t="shared" si="83"/>
        <v>11.76470588</v>
      </c>
      <c r="O112" s="8">
        <f t="shared" si="83"/>
        <v>26.47058824</v>
      </c>
      <c r="P112" s="8">
        <f t="shared" si="83"/>
        <v>67.64705882</v>
      </c>
      <c r="Q112" s="8">
        <f t="shared" si="83"/>
        <v>72.05882353</v>
      </c>
      <c r="R112" s="8">
        <f t="shared" si="83"/>
        <v>92.64705882</v>
      </c>
      <c r="S112" s="8">
        <f t="shared" si="83"/>
        <v>27.94117647</v>
      </c>
      <c r="T112" s="8">
        <f t="shared" si="83"/>
        <v>30.88235294</v>
      </c>
      <c r="U112" s="8">
        <f t="shared" si="83"/>
        <v>25</v>
      </c>
      <c r="V112" s="8">
        <f t="shared" si="83"/>
        <v>39.70588235</v>
      </c>
      <c r="W112" s="8">
        <f t="shared" si="83"/>
        <v>25</v>
      </c>
      <c r="X112" s="8">
        <f t="shared" si="83"/>
        <v>8.823529412</v>
      </c>
      <c r="Y112" s="8">
        <f t="shared" si="83"/>
        <v>36.76470588</v>
      </c>
      <c r="Z112" s="8">
        <f t="shared" si="83"/>
        <v>67.64705882</v>
      </c>
      <c r="AA112" s="8">
        <f t="shared" si="83"/>
        <v>42.64705882</v>
      </c>
      <c r="AB112" s="8">
        <f t="shared" si="83"/>
        <v>66.17647059</v>
      </c>
      <c r="AC112" s="8">
        <f t="shared" si="83"/>
        <v>33.82352941</v>
      </c>
      <c r="AD112" s="8">
        <f t="shared" si="83"/>
        <v>83.82352941</v>
      </c>
      <c r="AE112" s="8">
        <f t="shared" si="83"/>
        <v>57.35294118</v>
      </c>
      <c r="AF112" s="12">
        <f t="shared" ref="AF112:BB112" si="84">(COUNTIF(AF$2:AF$69, "&gt;"&amp;AF43)) * (100/68)</f>
        <v>36.76470588</v>
      </c>
      <c r="AG112" s="12">
        <f t="shared" si="84"/>
        <v>32.35294118</v>
      </c>
      <c r="AH112" s="12">
        <f t="shared" si="84"/>
        <v>27.94117647</v>
      </c>
      <c r="AI112" s="12">
        <f t="shared" si="84"/>
        <v>38.23529412</v>
      </c>
      <c r="AJ112" s="12">
        <f t="shared" si="84"/>
        <v>32.35294118</v>
      </c>
      <c r="AK112" s="12">
        <f t="shared" si="84"/>
        <v>48.52941176</v>
      </c>
      <c r="AL112" s="12">
        <f t="shared" si="84"/>
        <v>33.82352941</v>
      </c>
      <c r="AM112" s="12">
        <f t="shared" si="84"/>
        <v>85.29411765</v>
      </c>
      <c r="AN112" s="12">
        <f t="shared" si="84"/>
        <v>30.88235294</v>
      </c>
      <c r="AO112" s="12">
        <f t="shared" si="84"/>
        <v>41.17647059</v>
      </c>
      <c r="AP112" s="12">
        <f t="shared" si="84"/>
        <v>47.05882353</v>
      </c>
      <c r="AQ112" s="12">
        <f t="shared" si="84"/>
        <v>32.35294118</v>
      </c>
      <c r="AR112" s="12">
        <f t="shared" si="84"/>
        <v>32.35294118</v>
      </c>
      <c r="AS112" s="12">
        <f t="shared" si="84"/>
        <v>54.41176471</v>
      </c>
      <c r="AT112" s="12">
        <f t="shared" si="84"/>
        <v>83.82352941</v>
      </c>
      <c r="AU112" s="12">
        <f t="shared" si="84"/>
        <v>82.35294118</v>
      </c>
      <c r="AV112" s="12">
        <f t="shared" si="84"/>
        <v>72.05882353</v>
      </c>
      <c r="AW112" s="12">
        <f t="shared" si="84"/>
        <v>30.88235294</v>
      </c>
      <c r="AX112" s="12">
        <f t="shared" si="84"/>
        <v>51.47058824</v>
      </c>
      <c r="AY112" s="12">
        <f t="shared" si="84"/>
        <v>48.52941176</v>
      </c>
      <c r="AZ112" s="12">
        <f t="shared" si="84"/>
        <v>55.88235294</v>
      </c>
      <c r="BA112" s="12">
        <f t="shared" si="84"/>
        <v>50</v>
      </c>
      <c r="BB112" s="12">
        <f t="shared" si="84"/>
        <v>48.52941176</v>
      </c>
    </row>
    <row r="113">
      <c r="A113" s="2" t="s">
        <v>90</v>
      </c>
      <c r="B113" s="8">
        <f t="shared" ref="B113:AE113" si="85">(COUNTIF(B$2:B$69, "&lt;"&amp;B44)) * (100/68)</f>
        <v>50</v>
      </c>
      <c r="C113" s="8">
        <f t="shared" si="85"/>
        <v>22.05882353</v>
      </c>
      <c r="D113" s="8">
        <f t="shared" si="85"/>
        <v>5.882352941</v>
      </c>
      <c r="E113" s="8">
        <f t="shared" si="85"/>
        <v>38.23529412</v>
      </c>
      <c r="F113" s="8">
        <f t="shared" si="85"/>
        <v>63.23529412</v>
      </c>
      <c r="G113" s="8">
        <f t="shared" si="85"/>
        <v>23.52941176</v>
      </c>
      <c r="H113" s="8">
        <f t="shared" si="85"/>
        <v>67.64705882</v>
      </c>
      <c r="I113" s="8">
        <f t="shared" si="85"/>
        <v>0</v>
      </c>
      <c r="J113" s="8">
        <f t="shared" si="85"/>
        <v>45.58823529</v>
      </c>
      <c r="K113" s="8">
        <f t="shared" si="85"/>
        <v>70.58823529</v>
      </c>
      <c r="L113" s="8">
        <f t="shared" si="85"/>
        <v>19.11764706</v>
      </c>
      <c r="M113" s="8">
        <f t="shared" si="85"/>
        <v>61.76470588</v>
      </c>
      <c r="N113" s="8">
        <f t="shared" si="85"/>
        <v>83.82352941</v>
      </c>
      <c r="O113" s="8">
        <f t="shared" si="85"/>
        <v>11.76470588</v>
      </c>
      <c r="P113" s="8">
        <f t="shared" si="85"/>
        <v>26.47058824</v>
      </c>
      <c r="Q113" s="8">
        <f t="shared" si="85"/>
        <v>36.76470588</v>
      </c>
      <c r="R113" s="8">
        <f t="shared" si="85"/>
        <v>60.29411765</v>
      </c>
      <c r="S113" s="8">
        <f t="shared" si="85"/>
        <v>39.70588235</v>
      </c>
      <c r="T113" s="8">
        <f t="shared" si="85"/>
        <v>23.52941176</v>
      </c>
      <c r="U113" s="8">
        <f t="shared" si="85"/>
        <v>25</v>
      </c>
      <c r="V113" s="8">
        <f t="shared" si="85"/>
        <v>10.29411765</v>
      </c>
      <c r="W113" s="8">
        <f t="shared" si="85"/>
        <v>72.05882353</v>
      </c>
      <c r="X113" s="8">
        <f t="shared" si="85"/>
        <v>44.11764706</v>
      </c>
      <c r="Y113" s="8">
        <f t="shared" si="85"/>
        <v>44.11764706</v>
      </c>
      <c r="Z113" s="8">
        <f t="shared" si="85"/>
        <v>55.88235294</v>
      </c>
      <c r="AA113" s="8">
        <f t="shared" si="85"/>
        <v>63.23529412</v>
      </c>
      <c r="AB113" s="8">
        <f t="shared" si="85"/>
        <v>38.23529412</v>
      </c>
      <c r="AC113" s="8">
        <f t="shared" si="85"/>
        <v>75</v>
      </c>
      <c r="AD113" s="8">
        <f t="shared" si="85"/>
        <v>63.23529412</v>
      </c>
      <c r="AE113" s="8">
        <f t="shared" si="85"/>
        <v>41.17647059</v>
      </c>
      <c r="AF113" s="12">
        <f t="shared" ref="AF113:BB113" si="86">(COUNTIF(AF$2:AF$69, "&gt;"&amp;AF44)) * (100/68)</f>
        <v>4.411764706</v>
      </c>
      <c r="AG113" s="12">
        <f t="shared" si="86"/>
        <v>0</v>
      </c>
      <c r="AH113" s="12">
        <f t="shared" si="86"/>
        <v>16.17647059</v>
      </c>
      <c r="AI113" s="12">
        <f t="shared" si="86"/>
        <v>69.11764706</v>
      </c>
      <c r="AJ113" s="12">
        <f t="shared" si="86"/>
        <v>48.52941176</v>
      </c>
      <c r="AK113" s="12">
        <f t="shared" si="86"/>
        <v>45.58823529</v>
      </c>
      <c r="AL113" s="12">
        <f t="shared" si="86"/>
        <v>89.70588235</v>
      </c>
      <c r="AM113" s="12">
        <f t="shared" si="86"/>
        <v>52.94117647</v>
      </c>
      <c r="AN113" s="12">
        <f t="shared" si="86"/>
        <v>23.52941176</v>
      </c>
      <c r="AO113" s="12">
        <f t="shared" si="86"/>
        <v>13.23529412</v>
      </c>
      <c r="AP113" s="12">
        <f t="shared" si="86"/>
        <v>23.52941176</v>
      </c>
      <c r="AQ113" s="12">
        <f t="shared" si="86"/>
        <v>32.35294118</v>
      </c>
      <c r="AR113" s="12">
        <f t="shared" si="86"/>
        <v>42.64705882</v>
      </c>
      <c r="AS113" s="12">
        <f t="shared" si="86"/>
        <v>5.882352941</v>
      </c>
      <c r="AT113" s="12">
        <f t="shared" si="86"/>
        <v>26.47058824</v>
      </c>
      <c r="AU113" s="12">
        <f t="shared" si="86"/>
        <v>32.35294118</v>
      </c>
      <c r="AV113" s="12">
        <f t="shared" si="86"/>
        <v>1.470588235</v>
      </c>
      <c r="AW113" s="12">
        <f t="shared" si="86"/>
        <v>4.411764706</v>
      </c>
      <c r="AX113" s="12">
        <f t="shared" si="86"/>
        <v>26.47058824</v>
      </c>
      <c r="AY113" s="12">
        <f t="shared" si="86"/>
        <v>85.29411765</v>
      </c>
      <c r="AZ113" s="12">
        <f t="shared" si="86"/>
        <v>30.88235294</v>
      </c>
      <c r="BA113" s="12">
        <f t="shared" si="86"/>
        <v>76.47058824</v>
      </c>
      <c r="BB113" s="12">
        <f t="shared" si="86"/>
        <v>19.11764706</v>
      </c>
    </row>
    <row r="114">
      <c r="A114" s="2" t="s">
        <v>65</v>
      </c>
      <c r="B114" s="8">
        <f t="shared" ref="B114:AE114" si="87">(COUNTIF(B$2:B$69, "&lt;"&amp;B45)) * (100/68)</f>
        <v>50</v>
      </c>
      <c r="C114" s="8">
        <f t="shared" si="87"/>
        <v>33.82352941</v>
      </c>
      <c r="D114" s="8">
        <f t="shared" si="87"/>
        <v>45.58823529</v>
      </c>
      <c r="E114" s="8">
        <f t="shared" si="87"/>
        <v>73.52941176</v>
      </c>
      <c r="F114" s="8">
        <f t="shared" si="87"/>
        <v>60.29411765</v>
      </c>
      <c r="G114" s="8">
        <f t="shared" si="87"/>
        <v>92.64705882</v>
      </c>
      <c r="H114" s="8">
        <f t="shared" si="87"/>
        <v>88.23529412</v>
      </c>
      <c r="I114" s="8">
        <f t="shared" si="87"/>
        <v>0</v>
      </c>
      <c r="J114" s="8">
        <f t="shared" si="87"/>
        <v>98.52941176</v>
      </c>
      <c r="K114" s="8">
        <f t="shared" si="87"/>
        <v>92.64705882</v>
      </c>
      <c r="L114" s="8">
        <f t="shared" si="87"/>
        <v>97.05882353</v>
      </c>
      <c r="M114" s="8">
        <f t="shared" si="87"/>
        <v>89.70588235</v>
      </c>
      <c r="N114" s="8">
        <f t="shared" si="87"/>
        <v>83.82352941</v>
      </c>
      <c r="O114" s="8">
        <f t="shared" si="87"/>
        <v>72.05882353</v>
      </c>
      <c r="P114" s="8">
        <f t="shared" si="87"/>
        <v>91.17647059</v>
      </c>
      <c r="Q114" s="8">
        <f t="shared" si="87"/>
        <v>98.52941176</v>
      </c>
      <c r="R114" s="8">
        <f t="shared" si="87"/>
        <v>91.17647059</v>
      </c>
      <c r="S114" s="8">
        <f t="shared" si="87"/>
        <v>30.88235294</v>
      </c>
      <c r="T114" s="8">
        <f t="shared" si="87"/>
        <v>79.41176471</v>
      </c>
      <c r="U114" s="8">
        <f t="shared" si="87"/>
        <v>55.88235294</v>
      </c>
      <c r="V114" s="8">
        <f t="shared" si="87"/>
        <v>88.23529412</v>
      </c>
      <c r="W114" s="8">
        <f t="shared" si="87"/>
        <v>77.94117647</v>
      </c>
      <c r="X114" s="8">
        <f t="shared" si="87"/>
        <v>98.52941176</v>
      </c>
      <c r="Y114" s="8">
        <f t="shared" si="87"/>
        <v>97.05882353</v>
      </c>
      <c r="Z114" s="8">
        <f t="shared" si="87"/>
        <v>97.05882353</v>
      </c>
      <c r="AA114" s="8">
        <f t="shared" si="87"/>
        <v>86.76470588</v>
      </c>
      <c r="AB114" s="8">
        <f t="shared" si="87"/>
        <v>91.17647059</v>
      </c>
      <c r="AC114" s="8">
        <f t="shared" si="87"/>
        <v>54.41176471</v>
      </c>
      <c r="AD114" s="8">
        <f t="shared" si="87"/>
        <v>97.05882353</v>
      </c>
      <c r="AE114" s="8">
        <f t="shared" si="87"/>
        <v>69.11764706</v>
      </c>
      <c r="AF114" s="12">
        <f t="shared" ref="AF114:BB114" si="88">(COUNTIF(AF$2:AF$69, "&gt;"&amp;AF45)) * (100/68)</f>
        <v>52.94117647</v>
      </c>
      <c r="AG114" s="12">
        <f t="shared" si="88"/>
        <v>48.52941176</v>
      </c>
      <c r="AH114" s="12">
        <f t="shared" si="88"/>
        <v>4.411764706</v>
      </c>
      <c r="AI114" s="12">
        <f t="shared" si="88"/>
        <v>22.05882353</v>
      </c>
      <c r="AJ114" s="12">
        <f t="shared" si="88"/>
        <v>36.76470588</v>
      </c>
      <c r="AK114" s="12">
        <f t="shared" si="88"/>
        <v>48.52941176</v>
      </c>
      <c r="AL114" s="12">
        <f t="shared" si="88"/>
        <v>50</v>
      </c>
      <c r="AM114" s="12">
        <f t="shared" si="88"/>
        <v>25</v>
      </c>
      <c r="AN114" s="12">
        <f t="shared" si="88"/>
        <v>1.470588235</v>
      </c>
      <c r="AO114" s="12">
        <f t="shared" si="88"/>
        <v>38.23529412</v>
      </c>
      <c r="AP114" s="12">
        <f t="shared" si="88"/>
        <v>10.29411765</v>
      </c>
      <c r="AQ114" s="12">
        <f t="shared" si="88"/>
        <v>29.41176471</v>
      </c>
      <c r="AR114" s="12">
        <f t="shared" si="88"/>
        <v>4.411764706</v>
      </c>
      <c r="AS114" s="12">
        <f t="shared" si="88"/>
        <v>45.58823529</v>
      </c>
      <c r="AT114" s="12">
        <f t="shared" si="88"/>
        <v>4.411764706</v>
      </c>
      <c r="AU114" s="12">
        <f t="shared" si="88"/>
        <v>8.823529412</v>
      </c>
      <c r="AV114" s="12">
        <f t="shared" si="88"/>
        <v>17.64705882</v>
      </c>
      <c r="AW114" s="12">
        <f t="shared" si="88"/>
        <v>1.470588235</v>
      </c>
      <c r="AX114" s="12">
        <f t="shared" si="88"/>
        <v>4.411764706</v>
      </c>
      <c r="AY114" s="12">
        <f t="shared" si="88"/>
        <v>27.94117647</v>
      </c>
      <c r="AZ114" s="12">
        <f t="shared" si="88"/>
        <v>41.17647059</v>
      </c>
      <c r="BA114" s="12">
        <f t="shared" si="88"/>
        <v>55.88235294</v>
      </c>
      <c r="BB114" s="12">
        <f t="shared" si="88"/>
        <v>1.470588235</v>
      </c>
    </row>
    <row r="115">
      <c r="A115" s="2" t="s">
        <v>238</v>
      </c>
      <c r="B115" s="8">
        <f t="shared" ref="B115:AE115" si="89">(COUNTIF(B$2:B$69, "&lt;"&amp;B46)) * (100/68)</f>
        <v>0</v>
      </c>
      <c r="C115" s="8">
        <f t="shared" si="89"/>
        <v>33.82352941</v>
      </c>
      <c r="D115" s="8">
        <f t="shared" si="89"/>
        <v>76.47058824</v>
      </c>
      <c r="E115" s="8">
        <f t="shared" si="89"/>
        <v>17.64705882</v>
      </c>
      <c r="F115" s="8">
        <f t="shared" si="89"/>
        <v>25</v>
      </c>
      <c r="G115" s="8">
        <f t="shared" si="89"/>
        <v>27.94117647</v>
      </c>
      <c r="H115" s="8">
        <f t="shared" si="89"/>
        <v>35.29411765</v>
      </c>
      <c r="I115" s="8">
        <f t="shared" si="89"/>
        <v>0</v>
      </c>
      <c r="J115" s="8">
        <f t="shared" si="89"/>
        <v>36.76470588</v>
      </c>
      <c r="K115" s="8">
        <f t="shared" si="89"/>
        <v>63.23529412</v>
      </c>
      <c r="L115" s="8">
        <f t="shared" si="89"/>
        <v>19.11764706</v>
      </c>
      <c r="M115" s="8">
        <f t="shared" si="89"/>
        <v>26.47058824</v>
      </c>
      <c r="N115" s="8">
        <f t="shared" si="89"/>
        <v>30.88235294</v>
      </c>
      <c r="O115" s="8">
        <f t="shared" si="89"/>
        <v>29.41176471</v>
      </c>
      <c r="P115" s="8">
        <f t="shared" si="89"/>
        <v>73.52941176</v>
      </c>
      <c r="Q115" s="8">
        <f t="shared" si="89"/>
        <v>47.05882353</v>
      </c>
      <c r="R115" s="8">
        <f t="shared" si="89"/>
        <v>86.76470588</v>
      </c>
      <c r="S115" s="8">
        <f t="shared" si="89"/>
        <v>44.11764706</v>
      </c>
      <c r="T115" s="8">
        <f t="shared" si="89"/>
        <v>36.76470588</v>
      </c>
      <c r="U115" s="8">
        <f t="shared" si="89"/>
        <v>33.82352941</v>
      </c>
      <c r="V115" s="8">
        <f t="shared" si="89"/>
        <v>36.76470588</v>
      </c>
      <c r="W115" s="8">
        <f t="shared" si="89"/>
        <v>47.05882353</v>
      </c>
      <c r="X115" s="8">
        <f t="shared" si="89"/>
        <v>13.23529412</v>
      </c>
      <c r="Y115" s="8">
        <f t="shared" si="89"/>
        <v>44.11764706</v>
      </c>
      <c r="Z115" s="8">
        <f t="shared" si="89"/>
        <v>75</v>
      </c>
      <c r="AA115" s="8">
        <f t="shared" si="89"/>
        <v>38.23529412</v>
      </c>
      <c r="AB115" s="8">
        <f t="shared" si="89"/>
        <v>85.29411765</v>
      </c>
      <c r="AC115" s="8">
        <f t="shared" si="89"/>
        <v>77.94117647</v>
      </c>
      <c r="AD115" s="8">
        <f t="shared" si="89"/>
        <v>63.23529412</v>
      </c>
      <c r="AE115" s="8">
        <f t="shared" si="89"/>
        <v>27.94117647</v>
      </c>
      <c r="AF115" s="12">
        <f t="shared" ref="AF115:BB115" si="90">(COUNTIF(AF$2:AF$69, "&gt;"&amp;AF46)) * (100/68)</f>
        <v>23.52941176</v>
      </c>
      <c r="AG115" s="12">
        <f t="shared" si="90"/>
        <v>48.52941176</v>
      </c>
      <c r="AH115" s="12">
        <f t="shared" si="90"/>
        <v>8.823529412</v>
      </c>
      <c r="AI115" s="12">
        <f t="shared" si="90"/>
        <v>19.11764706</v>
      </c>
      <c r="AJ115" s="12">
        <f t="shared" si="90"/>
        <v>58.82352941</v>
      </c>
      <c r="AK115" s="12">
        <f t="shared" si="90"/>
        <v>66.17647059</v>
      </c>
      <c r="AL115" s="12">
        <f t="shared" si="90"/>
        <v>33.82352941</v>
      </c>
      <c r="AM115" s="12">
        <f t="shared" si="90"/>
        <v>80.88235294</v>
      </c>
      <c r="AN115" s="12">
        <f t="shared" si="90"/>
        <v>14.70588235</v>
      </c>
      <c r="AO115" s="12">
        <f t="shared" si="90"/>
        <v>20.58823529</v>
      </c>
      <c r="AP115" s="12">
        <f t="shared" si="90"/>
        <v>41.17647059</v>
      </c>
      <c r="AQ115" s="12">
        <f t="shared" si="90"/>
        <v>11.76470588</v>
      </c>
      <c r="AR115" s="12">
        <f t="shared" si="90"/>
        <v>7.352941176</v>
      </c>
      <c r="AS115" s="12">
        <f t="shared" si="90"/>
        <v>16.17647059</v>
      </c>
      <c r="AT115" s="12">
        <f t="shared" si="90"/>
        <v>70.58823529</v>
      </c>
      <c r="AU115" s="12">
        <f t="shared" si="90"/>
        <v>76.47058824</v>
      </c>
      <c r="AV115" s="12">
        <f t="shared" si="90"/>
        <v>30.88235294</v>
      </c>
      <c r="AW115" s="12">
        <f t="shared" si="90"/>
        <v>27.94117647</v>
      </c>
      <c r="AX115" s="12">
        <f t="shared" si="90"/>
        <v>0</v>
      </c>
      <c r="AY115" s="12">
        <f t="shared" si="90"/>
        <v>36.76470588</v>
      </c>
      <c r="AZ115" s="12">
        <f t="shared" si="90"/>
        <v>69.11764706</v>
      </c>
      <c r="BA115" s="12">
        <f t="shared" si="90"/>
        <v>70.58823529</v>
      </c>
      <c r="BB115" s="12">
        <f t="shared" si="90"/>
        <v>16.17647059</v>
      </c>
    </row>
    <row r="116">
      <c r="A116" s="2" t="s">
        <v>239</v>
      </c>
      <c r="B116" s="8">
        <f t="shared" ref="B116:AE116" si="91">(COUNTIF(B$2:B$69, "&lt;"&amp;B47)) * (100/68)</f>
        <v>50</v>
      </c>
      <c r="C116" s="8">
        <f t="shared" si="91"/>
        <v>48.52941176</v>
      </c>
      <c r="D116" s="8">
        <f t="shared" si="91"/>
        <v>25</v>
      </c>
      <c r="E116" s="8">
        <f t="shared" si="91"/>
        <v>61.76470588</v>
      </c>
      <c r="F116" s="8">
        <f t="shared" si="91"/>
        <v>67.64705882</v>
      </c>
      <c r="G116" s="8">
        <f t="shared" si="91"/>
        <v>73.52941176</v>
      </c>
      <c r="H116" s="8">
        <f t="shared" si="91"/>
        <v>35.29411765</v>
      </c>
      <c r="I116" s="8">
        <f t="shared" si="91"/>
        <v>0</v>
      </c>
      <c r="J116" s="8">
        <f t="shared" si="91"/>
        <v>88.23529412</v>
      </c>
      <c r="K116" s="8">
        <f t="shared" si="91"/>
        <v>98.52941176</v>
      </c>
      <c r="L116" s="8">
        <f t="shared" si="91"/>
        <v>36.76470588</v>
      </c>
      <c r="M116" s="8">
        <f t="shared" si="91"/>
        <v>88.23529412</v>
      </c>
      <c r="N116" s="8">
        <f t="shared" si="91"/>
        <v>91.17647059</v>
      </c>
      <c r="O116" s="8">
        <f t="shared" si="91"/>
        <v>33.82352941</v>
      </c>
      <c r="P116" s="8">
        <f t="shared" si="91"/>
        <v>47.05882353</v>
      </c>
      <c r="Q116" s="8">
        <f t="shared" si="91"/>
        <v>35.29411765</v>
      </c>
      <c r="R116" s="8">
        <f t="shared" si="91"/>
        <v>25</v>
      </c>
      <c r="S116" s="8">
        <f t="shared" si="91"/>
        <v>97.05882353</v>
      </c>
      <c r="T116" s="8">
        <f t="shared" si="91"/>
        <v>86.76470588</v>
      </c>
      <c r="U116" s="8">
        <f t="shared" si="91"/>
        <v>98.52941176</v>
      </c>
      <c r="V116" s="8">
        <f t="shared" si="91"/>
        <v>50</v>
      </c>
      <c r="W116" s="8">
        <f t="shared" si="91"/>
        <v>45.58823529</v>
      </c>
      <c r="X116" s="8">
        <f t="shared" si="91"/>
        <v>92.64705882</v>
      </c>
      <c r="Y116" s="8">
        <f t="shared" si="91"/>
        <v>92.64705882</v>
      </c>
      <c r="Z116" s="8">
        <f t="shared" si="91"/>
        <v>95.58823529</v>
      </c>
      <c r="AA116" s="8">
        <f t="shared" si="91"/>
        <v>95.58823529</v>
      </c>
      <c r="AB116" s="8">
        <f t="shared" si="91"/>
        <v>41.17647059</v>
      </c>
      <c r="AC116" s="8">
        <f t="shared" si="91"/>
        <v>23.52941176</v>
      </c>
      <c r="AD116" s="8">
        <f t="shared" si="91"/>
        <v>91.17647059</v>
      </c>
      <c r="AE116" s="8">
        <f t="shared" si="91"/>
        <v>83.82352941</v>
      </c>
      <c r="AF116" s="12">
        <f t="shared" ref="AF116:BB116" si="92">(COUNTIF(AF$2:AF$69, "&gt;"&amp;AF47)) * (100/68)</f>
        <v>23.52941176</v>
      </c>
      <c r="AG116" s="12">
        <f t="shared" si="92"/>
        <v>32.35294118</v>
      </c>
      <c r="AH116" s="12">
        <f t="shared" si="92"/>
        <v>5.882352941</v>
      </c>
      <c r="AI116" s="12">
        <f t="shared" si="92"/>
        <v>42.64705882</v>
      </c>
      <c r="AJ116" s="12">
        <f t="shared" si="92"/>
        <v>2.941176471</v>
      </c>
      <c r="AK116" s="12">
        <f t="shared" si="92"/>
        <v>0</v>
      </c>
      <c r="AL116" s="12">
        <f t="shared" si="92"/>
        <v>22.05882353</v>
      </c>
      <c r="AM116" s="12">
        <f t="shared" si="92"/>
        <v>11.76470588</v>
      </c>
      <c r="AN116" s="12">
        <f t="shared" si="92"/>
        <v>0</v>
      </c>
      <c r="AO116" s="12">
        <f t="shared" si="92"/>
        <v>27.94117647</v>
      </c>
      <c r="AP116" s="12">
        <f t="shared" si="92"/>
        <v>2.941176471</v>
      </c>
      <c r="AQ116" s="12">
        <f t="shared" si="92"/>
        <v>45.58823529</v>
      </c>
      <c r="AR116" s="12">
        <f t="shared" si="92"/>
        <v>55.88235294</v>
      </c>
      <c r="AS116" s="12">
        <f t="shared" si="92"/>
        <v>50</v>
      </c>
      <c r="AT116" s="12">
        <f t="shared" si="92"/>
        <v>5.882352941</v>
      </c>
      <c r="AU116" s="12">
        <f t="shared" si="92"/>
        <v>4.411764706</v>
      </c>
      <c r="AV116" s="12">
        <f t="shared" si="92"/>
        <v>25</v>
      </c>
      <c r="AW116" s="12">
        <f t="shared" si="92"/>
        <v>5.882352941</v>
      </c>
      <c r="AX116" s="12">
        <f t="shared" si="92"/>
        <v>67.64705882</v>
      </c>
      <c r="AY116" s="12">
        <f t="shared" si="92"/>
        <v>2.941176471</v>
      </c>
      <c r="AZ116" s="12">
        <f t="shared" si="92"/>
        <v>79.41176471</v>
      </c>
      <c r="BA116" s="12">
        <f t="shared" si="92"/>
        <v>10.29411765</v>
      </c>
      <c r="BB116" s="12">
        <f t="shared" si="92"/>
        <v>2.941176471</v>
      </c>
    </row>
    <row r="117">
      <c r="A117" s="2" t="s">
        <v>240</v>
      </c>
      <c r="B117" s="8">
        <f t="shared" ref="B117:AE117" si="93">(COUNTIF(B$2:B$69, "&lt;"&amp;B48)) * (100/68)</f>
        <v>0</v>
      </c>
      <c r="C117" s="8">
        <f t="shared" si="93"/>
        <v>22.05882353</v>
      </c>
      <c r="D117" s="8">
        <f t="shared" si="93"/>
        <v>45.58823529</v>
      </c>
      <c r="E117" s="8">
        <f t="shared" si="93"/>
        <v>50</v>
      </c>
      <c r="F117" s="8">
        <f t="shared" si="93"/>
        <v>51.47058824</v>
      </c>
      <c r="G117" s="8">
        <f t="shared" si="93"/>
        <v>44.11764706</v>
      </c>
      <c r="H117" s="8">
        <f t="shared" si="93"/>
        <v>35.29411765</v>
      </c>
      <c r="I117" s="8">
        <f t="shared" si="93"/>
        <v>0</v>
      </c>
      <c r="J117" s="8">
        <f t="shared" si="93"/>
        <v>19.11764706</v>
      </c>
      <c r="K117" s="8">
        <f t="shared" si="93"/>
        <v>27.94117647</v>
      </c>
      <c r="L117" s="8">
        <f t="shared" si="93"/>
        <v>25</v>
      </c>
      <c r="M117" s="8">
        <f t="shared" si="93"/>
        <v>19.11764706</v>
      </c>
      <c r="N117" s="8">
        <f t="shared" si="93"/>
        <v>19.11764706</v>
      </c>
      <c r="O117" s="8">
        <f t="shared" si="93"/>
        <v>35.29411765</v>
      </c>
      <c r="P117" s="8">
        <f t="shared" si="93"/>
        <v>51.47058824</v>
      </c>
      <c r="Q117" s="8">
        <f t="shared" si="93"/>
        <v>32.35294118</v>
      </c>
      <c r="R117" s="8">
        <f t="shared" si="93"/>
        <v>63.23529412</v>
      </c>
      <c r="S117" s="8">
        <f t="shared" si="93"/>
        <v>57.35294118</v>
      </c>
      <c r="T117" s="8">
        <f t="shared" si="93"/>
        <v>45.58823529</v>
      </c>
      <c r="U117" s="8">
        <f t="shared" si="93"/>
        <v>54.41176471</v>
      </c>
      <c r="V117" s="8">
        <f t="shared" si="93"/>
        <v>5.882352941</v>
      </c>
      <c r="W117" s="8">
        <f t="shared" si="93"/>
        <v>13.23529412</v>
      </c>
      <c r="X117" s="8">
        <f t="shared" si="93"/>
        <v>5.882352941</v>
      </c>
      <c r="Y117" s="8">
        <f t="shared" si="93"/>
        <v>42.64705882</v>
      </c>
      <c r="Z117" s="8">
        <f t="shared" si="93"/>
        <v>16.17647059</v>
      </c>
      <c r="AA117" s="8">
        <f t="shared" si="93"/>
        <v>29.41176471</v>
      </c>
      <c r="AB117" s="8">
        <f t="shared" si="93"/>
        <v>35.29411765</v>
      </c>
      <c r="AC117" s="8">
        <f t="shared" si="93"/>
        <v>54.41176471</v>
      </c>
      <c r="AD117" s="8">
        <f t="shared" si="93"/>
        <v>0</v>
      </c>
      <c r="AE117" s="8">
        <f t="shared" si="93"/>
        <v>76.47058824</v>
      </c>
      <c r="AF117" s="12">
        <f t="shared" ref="AF117:BB117" si="94">(COUNTIF(AF$2:AF$69, "&gt;"&amp;AF48)) * (100/68)</f>
        <v>36.76470588</v>
      </c>
      <c r="AG117" s="12">
        <f t="shared" si="94"/>
        <v>48.52941176</v>
      </c>
      <c r="AH117" s="12">
        <f t="shared" si="94"/>
        <v>48.52941176</v>
      </c>
      <c r="AI117" s="12">
        <f t="shared" si="94"/>
        <v>39.70588235</v>
      </c>
      <c r="AJ117" s="12">
        <f t="shared" si="94"/>
        <v>29.41176471</v>
      </c>
      <c r="AK117" s="12">
        <f t="shared" si="94"/>
        <v>32.35294118</v>
      </c>
      <c r="AL117" s="12">
        <f t="shared" si="94"/>
        <v>33.82352941</v>
      </c>
      <c r="AM117" s="12">
        <f t="shared" si="94"/>
        <v>39.70588235</v>
      </c>
      <c r="AN117" s="12">
        <f t="shared" si="94"/>
        <v>63.23529412</v>
      </c>
      <c r="AO117" s="12">
        <f t="shared" si="94"/>
        <v>19.11764706</v>
      </c>
      <c r="AP117" s="12">
        <f t="shared" si="94"/>
        <v>51.47058824</v>
      </c>
      <c r="AQ117" s="12">
        <f t="shared" si="94"/>
        <v>7.352941176</v>
      </c>
      <c r="AR117" s="12">
        <f t="shared" si="94"/>
        <v>70.58823529</v>
      </c>
      <c r="AS117" s="12">
        <f t="shared" si="94"/>
        <v>80.88235294</v>
      </c>
      <c r="AT117" s="12">
        <f t="shared" si="94"/>
        <v>54.41176471</v>
      </c>
      <c r="AU117" s="12">
        <f t="shared" si="94"/>
        <v>51.47058824</v>
      </c>
      <c r="AV117" s="12">
        <f t="shared" si="94"/>
        <v>79.41176471</v>
      </c>
      <c r="AW117" s="12">
        <f t="shared" si="94"/>
        <v>92.64705882</v>
      </c>
      <c r="AX117" s="12">
        <f t="shared" si="94"/>
        <v>57.35294118</v>
      </c>
      <c r="AY117" s="12">
        <f t="shared" si="94"/>
        <v>55.88235294</v>
      </c>
      <c r="AZ117" s="12">
        <f t="shared" si="94"/>
        <v>61.76470588</v>
      </c>
      <c r="BA117" s="12">
        <f t="shared" si="94"/>
        <v>42.64705882</v>
      </c>
      <c r="BB117" s="12">
        <f t="shared" si="94"/>
        <v>66.17647059</v>
      </c>
    </row>
    <row r="118">
      <c r="A118" s="2" t="s">
        <v>241</v>
      </c>
      <c r="B118" s="8">
        <f t="shared" ref="B118:AE118" si="95">(COUNTIF(B$2:B$69, "&lt;"&amp;B49)) * (100/68)</f>
        <v>50</v>
      </c>
      <c r="C118" s="8">
        <f t="shared" si="95"/>
        <v>48.52941176</v>
      </c>
      <c r="D118" s="8">
        <f t="shared" si="95"/>
        <v>45.58823529</v>
      </c>
      <c r="E118" s="8">
        <f t="shared" si="95"/>
        <v>64.70588235</v>
      </c>
      <c r="F118" s="8">
        <f t="shared" si="95"/>
        <v>61.76470588</v>
      </c>
      <c r="G118" s="8">
        <f t="shared" si="95"/>
        <v>57.35294118</v>
      </c>
      <c r="H118" s="8">
        <f t="shared" si="95"/>
        <v>57.35294118</v>
      </c>
      <c r="I118" s="8">
        <f t="shared" si="95"/>
        <v>0</v>
      </c>
      <c r="J118" s="8">
        <f t="shared" si="95"/>
        <v>63.23529412</v>
      </c>
      <c r="K118" s="8">
        <f t="shared" si="95"/>
        <v>19.11764706</v>
      </c>
      <c r="L118" s="8">
        <f t="shared" si="95"/>
        <v>89.70588235</v>
      </c>
      <c r="M118" s="8">
        <f t="shared" si="95"/>
        <v>83.82352941</v>
      </c>
      <c r="N118" s="8">
        <f t="shared" si="95"/>
        <v>77.94117647</v>
      </c>
      <c r="O118" s="8">
        <f t="shared" si="95"/>
        <v>54.41176471</v>
      </c>
      <c r="P118" s="8">
        <f t="shared" si="95"/>
        <v>22.05882353</v>
      </c>
      <c r="Q118" s="8">
        <f t="shared" si="95"/>
        <v>92.64705882</v>
      </c>
      <c r="R118" s="8">
        <f t="shared" si="95"/>
        <v>92.64705882</v>
      </c>
      <c r="S118" s="8">
        <f t="shared" si="95"/>
        <v>35.29411765</v>
      </c>
      <c r="T118" s="8">
        <f t="shared" si="95"/>
        <v>76.47058824</v>
      </c>
      <c r="U118" s="8">
        <f t="shared" si="95"/>
        <v>55.88235294</v>
      </c>
      <c r="V118" s="8">
        <f t="shared" si="95"/>
        <v>70.58823529</v>
      </c>
      <c r="W118" s="8">
        <f t="shared" si="95"/>
        <v>17.64705882</v>
      </c>
      <c r="X118" s="8">
        <f t="shared" si="95"/>
        <v>2.941176471</v>
      </c>
      <c r="Y118" s="8">
        <f t="shared" si="95"/>
        <v>61.76470588</v>
      </c>
      <c r="Z118" s="8">
        <f t="shared" si="95"/>
        <v>72.05882353</v>
      </c>
      <c r="AA118" s="8">
        <f t="shared" si="95"/>
        <v>82.35294118</v>
      </c>
      <c r="AB118" s="8">
        <f t="shared" si="95"/>
        <v>45.58823529</v>
      </c>
      <c r="AC118" s="8">
        <f t="shared" si="95"/>
        <v>26.47058824</v>
      </c>
      <c r="AD118" s="8">
        <f t="shared" si="95"/>
        <v>10.29411765</v>
      </c>
      <c r="AE118" s="8">
        <f t="shared" si="95"/>
        <v>72.05882353</v>
      </c>
      <c r="AF118" s="12">
        <f t="shared" ref="AF118:BB118" si="96">(COUNTIF(AF$2:AF$69, "&gt;"&amp;AF49)) * (100/68)</f>
        <v>36.76470588</v>
      </c>
      <c r="AG118" s="12">
        <f t="shared" si="96"/>
        <v>32.35294118</v>
      </c>
      <c r="AH118" s="12">
        <f t="shared" si="96"/>
        <v>36.76470588</v>
      </c>
      <c r="AI118" s="12">
        <f t="shared" si="96"/>
        <v>94.11764706</v>
      </c>
      <c r="AJ118" s="12">
        <f t="shared" si="96"/>
        <v>25</v>
      </c>
      <c r="AK118" s="12">
        <f t="shared" si="96"/>
        <v>42.64705882</v>
      </c>
      <c r="AL118" s="12">
        <f t="shared" si="96"/>
        <v>11.76470588</v>
      </c>
      <c r="AM118" s="12">
        <f t="shared" si="96"/>
        <v>83.82352941</v>
      </c>
      <c r="AN118" s="12">
        <f t="shared" si="96"/>
        <v>19.11764706</v>
      </c>
      <c r="AO118" s="12">
        <f t="shared" si="96"/>
        <v>22.05882353</v>
      </c>
      <c r="AP118" s="12">
        <f t="shared" si="96"/>
        <v>8.823529412</v>
      </c>
      <c r="AQ118" s="12">
        <f t="shared" si="96"/>
        <v>22.05882353</v>
      </c>
      <c r="AR118" s="12">
        <f t="shared" si="96"/>
        <v>55.88235294</v>
      </c>
      <c r="AS118" s="12">
        <f t="shared" si="96"/>
        <v>63.23529412</v>
      </c>
      <c r="AT118" s="12">
        <f t="shared" si="96"/>
        <v>70.58823529</v>
      </c>
      <c r="AU118" s="12">
        <f t="shared" si="96"/>
        <v>66.17647059</v>
      </c>
      <c r="AV118" s="12">
        <f t="shared" si="96"/>
        <v>89.70588235</v>
      </c>
      <c r="AW118" s="12">
        <f t="shared" si="96"/>
        <v>89.70588235</v>
      </c>
      <c r="AX118" s="12">
        <f t="shared" si="96"/>
        <v>67.64705882</v>
      </c>
      <c r="AY118" s="12">
        <f t="shared" si="96"/>
        <v>5.882352941</v>
      </c>
      <c r="AZ118" s="12">
        <f t="shared" si="96"/>
        <v>79.41176471</v>
      </c>
      <c r="BA118" s="12">
        <f t="shared" si="96"/>
        <v>39.70588235</v>
      </c>
      <c r="BB118" s="12">
        <f t="shared" si="96"/>
        <v>26.47058824</v>
      </c>
    </row>
    <row r="119">
      <c r="A119" s="2" t="s">
        <v>68</v>
      </c>
      <c r="B119" s="8">
        <f t="shared" ref="B119:AE119" si="97">(COUNTIF(B$2:B$69, "&lt;"&amp;B50)) * (100/68)</f>
        <v>50</v>
      </c>
      <c r="C119" s="8">
        <f t="shared" si="97"/>
        <v>61.76470588</v>
      </c>
      <c r="D119" s="8">
        <f t="shared" si="97"/>
        <v>60.29411765</v>
      </c>
      <c r="E119" s="8">
        <f t="shared" si="97"/>
        <v>77.94117647</v>
      </c>
      <c r="F119" s="8">
        <f t="shared" si="97"/>
        <v>91.17647059</v>
      </c>
      <c r="G119" s="8">
        <f t="shared" si="97"/>
        <v>51.47058824</v>
      </c>
      <c r="H119" s="8">
        <f t="shared" si="97"/>
        <v>57.35294118</v>
      </c>
      <c r="I119" s="8">
        <f t="shared" si="97"/>
        <v>0</v>
      </c>
      <c r="J119" s="8">
        <f t="shared" si="97"/>
        <v>77.94117647</v>
      </c>
      <c r="K119" s="8">
        <f t="shared" si="97"/>
        <v>70.58823529</v>
      </c>
      <c r="L119" s="8">
        <f t="shared" si="97"/>
        <v>72.05882353</v>
      </c>
      <c r="M119" s="8">
        <f t="shared" si="97"/>
        <v>61.76470588</v>
      </c>
      <c r="N119" s="8">
        <f t="shared" si="97"/>
        <v>39.70588235</v>
      </c>
      <c r="O119" s="8">
        <f t="shared" si="97"/>
        <v>83.82352941</v>
      </c>
      <c r="P119" s="8">
        <f t="shared" si="97"/>
        <v>82.35294118</v>
      </c>
      <c r="Q119" s="8">
        <f t="shared" si="97"/>
        <v>58.82352941</v>
      </c>
      <c r="R119" s="8">
        <f t="shared" si="97"/>
        <v>32.35294118</v>
      </c>
      <c r="S119" s="8">
        <f t="shared" si="97"/>
        <v>14.70588235</v>
      </c>
      <c r="T119" s="8">
        <f t="shared" si="97"/>
        <v>10.29411765</v>
      </c>
      <c r="U119" s="8">
        <f t="shared" si="97"/>
        <v>5.882352941</v>
      </c>
      <c r="V119" s="8">
        <f t="shared" si="97"/>
        <v>67.64705882</v>
      </c>
      <c r="W119" s="8">
        <f t="shared" si="97"/>
        <v>88.23529412</v>
      </c>
      <c r="X119" s="8">
        <f t="shared" si="97"/>
        <v>30.88235294</v>
      </c>
      <c r="Y119" s="8">
        <f t="shared" si="97"/>
        <v>58.82352941</v>
      </c>
      <c r="Z119" s="8">
        <f t="shared" si="97"/>
        <v>48.52941176</v>
      </c>
      <c r="AA119" s="8">
        <f t="shared" si="97"/>
        <v>14.70588235</v>
      </c>
      <c r="AB119" s="8">
        <f t="shared" si="97"/>
        <v>86.76470588</v>
      </c>
      <c r="AC119" s="8">
        <f t="shared" si="97"/>
        <v>97.05882353</v>
      </c>
      <c r="AD119" s="8">
        <f t="shared" si="97"/>
        <v>76.47058824</v>
      </c>
      <c r="AE119" s="8">
        <f t="shared" si="97"/>
        <v>41.17647059</v>
      </c>
      <c r="AF119" s="12">
        <f t="shared" ref="AF119:BB119" si="98">(COUNTIF(AF$2:AF$69, "&gt;"&amp;AF50)) * (100/68)</f>
        <v>52.94117647</v>
      </c>
      <c r="AG119" s="12">
        <f t="shared" si="98"/>
        <v>41.17647059</v>
      </c>
      <c r="AH119" s="12">
        <f t="shared" si="98"/>
        <v>44.11764706</v>
      </c>
      <c r="AI119" s="12">
        <f t="shared" si="98"/>
        <v>13.23529412</v>
      </c>
      <c r="AJ119" s="12">
        <f t="shared" si="98"/>
        <v>94.11764706</v>
      </c>
      <c r="AK119" s="12">
        <f t="shared" si="98"/>
        <v>92.64705882</v>
      </c>
      <c r="AL119" s="12">
        <f t="shared" si="98"/>
        <v>75</v>
      </c>
      <c r="AM119" s="12">
        <f t="shared" si="98"/>
        <v>76.47058824</v>
      </c>
      <c r="AN119" s="12">
        <f t="shared" si="98"/>
        <v>54.41176471</v>
      </c>
      <c r="AO119" s="12">
        <f t="shared" si="98"/>
        <v>48.52941176</v>
      </c>
      <c r="AP119" s="12">
        <f t="shared" si="98"/>
        <v>76.47058824</v>
      </c>
      <c r="AQ119" s="12">
        <f t="shared" si="98"/>
        <v>36.76470588</v>
      </c>
      <c r="AR119" s="12">
        <f t="shared" si="98"/>
        <v>4.411764706</v>
      </c>
      <c r="AS119" s="12">
        <f t="shared" si="98"/>
        <v>25</v>
      </c>
      <c r="AT119" s="12">
        <f t="shared" si="98"/>
        <v>61.76470588</v>
      </c>
      <c r="AU119" s="12">
        <f t="shared" si="98"/>
        <v>75</v>
      </c>
      <c r="AV119" s="12">
        <f t="shared" si="98"/>
        <v>13.23529412</v>
      </c>
      <c r="AW119" s="12">
        <f t="shared" si="98"/>
        <v>7.352941176</v>
      </c>
      <c r="AX119" s="12">
        <f t="shared" si="98"/>
        <v>4.411764706</v>
      </c>
      <c r="AY119" s="12">
        <f t="shared" si="98"/>
        <v>64.70588235</v>
      </c>
      <c r="AZ119" s="12">
        <f t="shared" si="98"/>
        <v>7.352941176</v>
      </c>
      <c r="BA119" s="12">
        <f t="shared" si="98"/>
        <v>94.11764706</v>
      </c>
      <c r="BB119" s="12">
        <f t="shared" si="98"/>
        <v>45.58823529</v>
      </c>
    </row>
    <row r="120">
      <c r="A120" s="2" t="s">
        <v>242</v>
      </c>
      <c r="B120" s="8">
        <f t="shared" ref="B120:AE120" si="99">(COUNTIF(B$2:B$69, "&lt;"&amp;B51)) * (100/68)</f>
        <v>0</v>
      </c>
      <c r="C120" s="8">
        <f t="shared" si="99"/>
        <v>22.05882353</v>
      </c>
      <c r="D120" s="8">
        <f t="shared" si="99"/>
        <v>2.941176471</v>
      </c>
      <c r="E120" s="8">
        <f t="shared" si="99"/>
        <v>16.17647059</v>
      </c>
      <c r="F120" s="8">
        <f t="shared" si="99"/>
        <v>19.11764706</v>
      </c>
      <c r="G120" s="8">
        <f t="shared" si="99"/>
        <v>5.882352941</v>
      </c>
      <c r="H120" s="8">
        <f t="shared" si="99"/>
        <v>57.35294118</v>
      </c>
      <c r="I120" s="8">
        <f t="shared" si="99"/>
        <v>0</v>
      </c>
      <c r="J120" s="8">
        <f t="shared" si="99"/>
        <v>82.35294118</v>
      </c>
      <c r="K120" s="8">
        <f t="shared" si="99"/>
        <v>85.29411765</v>
      </c>
      <c r="L120" s="8">
        <f t="shared" si="99"/>
        <v>54.41176471</v>
      </c>
      <c r="M120" s="8">
        <f t="shared" si="99"/>
        <v>94.11764706</v>
      </c>
      <c r="N120" s="8">
        <f t="shared" si="99"/>
        <v>92.64705882</v>
      </c>
      <c r="O120" s="8">
        <f t="shared" si="99"/>
        <v>42.64705882</v>
      </c>
      <c r="P120" s="8">
        <f t="shared" si="99"/>
        <v>19.11764706</v>
      </c>
      <c r="Q120" s="8">
        <f t="shared" si="99"/>
        <v>20.58823529</v>
      </c>
      <c r="R120" s="8">
        <f t="shared" si="99"/>
        <v>39.70588235</v>
      </c>
      <c r="S120" s="8">
        <f t="shared" si="99"/>
        <v>44.11764706</v>
      </c>
      <c r="T120" s="8">
        <f t="shared" si="99"/>
        <v>95.58823529</v>
      </c>
      <c r="U120" s="8">
        <f t="shared" si="99"/>
        <v>89.70588235</v>
      </c>
      <c r="V120" s="8">
        <f t="shared" si="99"/>
        <v>23.52941176</v>
      </c>
      <c r="W120" s="8">
        <f t="shared" si="99"/>
        <v>77.94117647</v>
      </c>
      <c r="X120" s="8">
        <f t="shared" si="99"/>
        <v>30.88235294</v>
      </c>
      <c r="Y120" s="8">
        <f t="shared" si="99"/>
        <v>76.47058824</v>
      </c>
      <c r="Z120" s="8">
        <f t="shared" si="99"/>
        <v>92.64705882</v>
      </c>
      <c r="AA120" s="8">
        <f t="shared" si="99"/>
        <v>57.35294118</v>
      </c>
      <c r="AB120" s="8">
        <f t="shared" si="99"/>
        <v>89.70588235</v>
      </c>
      <c r="AC120" s="8">
        <f t="shared" si="99"/>
        <v>10.29411765</v>
      </c>
      <c r="AD120" s="8">
        <f t="shared" si="99"/>
        <v>73.52941176</v>
      </c>
      <c r="AE120" s="8">
        <f t="shared" si="99"/>
        <v>89.70588235</v>
      </c>
      <c r="AF120" s="12">
        <f t="shared" ref="AF120:BB120" si="100">(COUNTIF(AF$2:AF$69, "&gt;"&amp;AF51)) * (100/68)</f>
        <v>23.52941176</v>
      </c>
      <c r="AG120" s="12">
        <f t="shared" si="100"/>
        <v>17.64705882</v>
      </c>
      <c r="AH120" s="12">
        <f t="shared" si="100"/>
        <v>73.52941176</v>
      </c>
      <c r="AI120" s="12">
        <f t="shared" si="100"/>
        <v>75</v>
      </c>
      <c r="AJ120" s="12">
        <f t="shared" si="100"/>
        <v>39.70588235</v>
      </c>
      <c r="AK120" s="12">
        <f t="shared" si="100"/>
        <v>41.17647059</v>
      </c>
      <c r="AL120" s="12">
        <f t="shared" si="100"/>
        <v>1.470588235</v>
      </c>
      <c r="AM120" s="12">
        <f t="shared" si="100"/>
        <v>8.823529412</v>
      </c>
      <c r="AN120" s="12">
        <f t="shared" si="100"/>
        <v>23.52941176</v>
      </c>
      <c r="AO120" s="12">
        <f t="shared" si="100"/>
        <v>70.58823529</v>
      </c>
      <c r="AP120" s="12">
        <f t="shared" si="100"/>
        <v>47.05882353</v>
      </c>
      <c r="AQ120" s="12">
        <f t="shared" si="100"/>
        <v>60.29411765</v>
      </c>
      <c r="AR120" s="12">
        <f t="shared" si="100"/>
        <v>14.70588235</v>
      </c>
      <c r="AS120" s="12">
        <f t="shared" si="100"/>
        <v>69.11764706</v>
      </c>
      <c r="AT120" s="12">
        <f t="shared" si="100"/>
        <v>20.58823529</v>
      </c>
      <c r="AU120" s="12">
        <f t="shared" si="100"/>
        <v>13.23529412</v>
      </c>
      <c r="AV120" s="12">
        <f t="shared" si="100"/>
        <v>1.470588235</v>
      </c>
      <c r="AW120" s="12">
        <f t="shared" si="100"/>
        <v>2.941176471</v>
      </c>
      <c r="AX120" s="12">
        <f t="shared" si="100"/>
        <v>30.88235294</v>
      </c>
      <c r="AY120" s="12">
        <f t="shared" si="100"/>
        <v>8.823529412</v>
      </c>
      <c r="AZ120" s="12">
        <f t="shared" si="100"/>
        <v>10.29411765</v>
      </c>
      <c r="BA120" s="12">
        <f t="shared" si="100"/>
        <v>30.88235294</v>
      </c>
      <c r="BB120" s="12">
        <f t="shared" si="100"/>
        <v>8.823529412</v>
      </c>
    </row>
    <row r="121">
      <c r="A121" s="2" t="s">
        <v>94</v>
      </c>
      <c r="B121" s="8">
        <f t="shared" ref="B121:AE121" si="101">(COUNTIF(B$2:B$69, "&lt;"&amp;B52)) * (100/68)</f>
        <v>50</v>
      </c>
      <c r="C121" s="8">
        <f t="shared" si="101"/>
        <v>89.70588235</v>
      </c>
      <c r="D121" s="8">
        <f t="shared" si="101"/>
        <v>92.64705882</v>
      </c>
      <c r="E121" s="8">
        <f t="shared" si="101"/>
        <v>95.58823529</v>
      </c>
      <c r="F121" s="8">
        <f t="shared" si="101"/>
        <v>97.05882353</v>
      </c>
      <c r="G121" s="8">
        <f t="shared" si="101"/>
        <v>94.11764706</v>
      </c>
      <c r="H121" s="8">
        <f t="shared" si="101"/>
        <v>75</v>
      </c>
      <c r="I121" s="8">
        <f t="shared" si="101"/>
        <v>0</v>
      </c>
      <c r="J121" s="8">
        <f t="shared" si="101"/>
        <v>67.64705882</v>
      </c>
      <c r="K121" s="8">
        <f t="shared" si="101"/>
        <v>38.23529412</v>
      </c>
      <c r="L121" s="8">
        <f t="shared" si="101"/>
        <v>83.82352941</v>
      </c>
      <c r="M121" s="8">
        <f t="shared" si="101"/>
        <v>58.82352941</v>
      </c>
      <c r="N121" s="8">
        <f t="shared" si="101"/>
        <v>60.29411765</v>
      </c>
      <c r="O121" s="8">
        <f t="shared" si="101"/>
        <v>47.05882353</v>
      </c>
      <c r="P121" s="8">
        <f t="shared" si="101"/>
        <v>60.29411765</v>
      </c>
      <c r="Q121" s="8">
        <f t="shared" si="101"/>
        <v>97.05882353</v>
      </c>
      <c r="R121" s="8">
        <f t="shared" si="101"/>
        <v>45.58823529</v>
      </c>
      <c r="S121" s="8">
        <f t="shared" si="101"/>
        <v>77.94117647</v>
      </c>
      <c r="T121" s="8">
        <f t="shared" si="101"/>
        <v>89.70588235</v>
      </c>
      <c r="U121" s="8">
        <f t="shared" si="101"/>
        <v>91.17647059</v>
      </c>
      <c r="V121" s="8">
        <f t="shared" si="101"/>
        <v>91.17647059</v>
      </c>
      <c r="W121" s="8">
        <f t="shared" si="101"/>
        <v>11.76470588</v>
      </c>
      <c r="X121" s="8">
        <f t="shared" si="101"/>
        <v>52.94117647</v>
      </c>
      <c r="Y121" s="8">
        <f t="shared" si="101"/>
        <v>86.76470588</v>
      </c>
      <c r="Z121" s="8">
        <f t="shared" si="101"/>
        <v>86.76470588</v>
      </c>
      <c r="AA121" s="8">
        <f t="shared" si="101"/>
        <v>91.17647059</v>
      </c>
      <c r="AB121" s="8">
        <f t="shared" si="101"/>
        <v>70.58823529</v>
      </c>
      <c r="AC121" s="8">
        <f t="shared" si="101"/>
        <v>64.70588235</v>
      </c>
      <c r="AD121" s="8">
        <f t="shared" si="101"/>
        <v>32.35294118</v>
      </c>
      <c r="AE121" s="8">
        <f t="shared" si="101"/>
        <v>1.470588235</v>
      </c>
      <c r="AF121" s="12">
        <f t="shared" ref="AF121:BB121" si="102">(COUNTIF(AF$2:AF$69, "&gt;"&amp;AF52)) * (100/68)</f>
        <v>89.70588235</v>
      </c>
      <c r="AG121" s="12">
        <f t="shared" si="102"/>
        <v>79.41176471</v>
      </c>
      <c r="AH121" s="12">
        <f t="shared" si="102"/>
        <v>41.17647059</v>
      </c>
      <c r="AI121" s="12">
        <f t="shared" si="102"/>
        <v>69.11764706</v>
      </c>
      <c r="AJ121" s="12">
        <f t="shared" si="102"/>
        <v>1.470588235</v>
      </c>
      <c r="AK121" s="12">
        <f t="shared" si="102"/>
        <v>2.941176471</v>
      </c>
      <c r="AL121" s="12">
        <f t="shared" si="102"/>
        <v>29.41176471</v>
      </c>
      <c r="AM121" s="12">
        <f t="shared" si="102"/>
        <v>89.70588235</v>
      </c>
      <c r="AN121" s="12">
        <f t="shared" si="102"/>
        <v>19.11764706</v>
      </c>
      <c r="AO121" s="12">
        <f t="shared" si="102"/>
        <v>57.35294118</v>
      </c>
      <c r="AP121" s="12">
        <f t="shared" si="102"/>
        <v>20.58823529</v>
      </c>
      <c r="AQ121" s="12">
        <f t="shared" si="102"/>
        <v>51.47058824</v>
      </c>
      <c r="AR121" s="12">
        <f t="shared" si="102"/>
        <v>38.23529412</v>
      </c>
      <c r="AS121" s="12">
        <f t="shared" si="102"/>
        <v>73.52941176</v>
      </c>
      <c r="AT121" s="12">
        <f t="shared" si="102"/>
        <v>91.17647059</v>
      </c>
      <c r="AU121" s="12">
        <f t="shared" si="102"/>
        <v>92.64705882</v>
      </c>
      <c r="AV121" s="12">
        <f t="shared" si="102"/>
        <v>94.11764706</v>
      </c>
      <c r="AW121" s="12">
        <f t="shared" si="102"/>
        <v>95.58823529</v>
      </c>
      <c r="AX121" s="12">
        <f t="shared" si="102"/>
        <v>7.352941176</v>
      </c>
      <c r="AY121" s="12">
        <f t="shared" si="102"/>
        <v>19.11764706</v>
      </c>
      <c r="AZ121" s="12">
        <f t="shared" si="102"/>
        <v>91.17647059</v>
      </c>
      <c r="BA121" s="12">
        <f t="shared" si="102"/>
        <v>1.470588235</v>
      </c>
      <c r="BB121" s="12">
        <f t="shared" si="102"/>
        <v>38.23529412</v>
      </c>
    </row>
    <row r="122">
      <c r="A122" s="2" t="s">
        <v>243</v>
      </c>
      <c r="B122" s="8">
        <f t="shared" ref="B122:AE122" si="103">(COUNTIF(B$2:B$69, "&lt;"&amp;B53)) * (100/68)</f>
        <v>0</v>
      </c>
      <c r="C122" s="8">
        <f t="shared" si="103"/>
        <v>1.470588235</v>
      </c>
      <c r="D122" s="8">
        <f t="shared" si="103"/>
        <v>5.882352941</v>
      </c>
      <c r="E122" s="8">
        <f t="shared" si="103"/>
        <v>4.411764706</v>
      </c>
      <c r="F122" s="8">
        <f t="shared" si="103"/>
        <v>13.23529412</v>
      </c>
      <c r="G122" s="8">
        <f t="shared" si="103"/>
        <v>10.29411765</v>
      </c>
      <c r="H122" s="8">
        <f t="shared" si="103"/>
        <v>0</v>
      </c>
      <c r="I122" s="8">
        <f t="shared" si="103"/>
        <v>0</v>
      </c>
      <c r="J122" s="8">
        <f t="shared" si="103"/>
        <v>30.88235294</v>
      </c>
      <c r="K122" s="8">
        <f t="shared" si="103"/>
        <v>23.52941176</v>
      </c>
      <c r="L122" s="8">
        <f t="shared" si="103"/>
        <v>50</v>
      </c>
      <c r="M122" s="8">
        <f t="shared" si="103"/>
        <v>16.17647059</v>
      </c>
      <c r="N122" s="8">
        <f t="shared" si="103"/>
        <v>10.29411765</v>
      </c>
      <c r="O122" s="8">
        <f t="shared" si="103"/>
        <v>61.76470588</v>
      </c>
      <c r="P122" s="8">
        <f t="shared" si="103"/>
        <v>83.82352941</v>
      </c>
      <c r="Q122" s="8">
        <f t="shared" si="103"/>
        <v>77.94117647</v>
      </c>
      <c r="R122" s="8">
        <f t="shared" si="103"/>
        <v>57.35294118</v>
      </c>
      <c r="S122" s="8">
        <f t="shared" si="103"/>
        <v>0</v>
      </c>
      <c r="T122" s="8">
        <f t="shared" si="103"/>
        <v>7.352941176</v>
      </c>
      <c r="U122" s="8">
        <f t="shared" si="103"/>
        <v>0</v>
      </c>
      <c r="V122" s="8">
        <f t="shared" si="103"/>
        <v>19.11764706</v>
      </c>
      <c r="W122" s="8">
        <f t="shared" si="103"/>
        <v>83.82352941</v>
      </c>
      <c r="X122" s="8">
        <f t="shared" si="103"/>
        <v>5.882352941</v>
      </c>
      <c r="Y122" s="8">
        <f t="shared" si="103"/>
        <v>29.41176471</v>
      </c>
      <c r="Z122" s="8">
        <f t="shared" si="103"/>
        <v>32.35294118</v>
      </c>
      <c r="AA122" s="8">
        <f t="shared" si="103"/>
        <v>51.47058824</v>
      </c>
      <c r="AB122" s="8">
        <f t="shared" si="103"/>
        <v>23.52941176</v>
      </c>
      <c r="AC122" s="8">
        <f t="shared" si="103"/>
        <v>41.17647059</v>
      </c>
      <c r="AD122" s="8">
        <f t="shared" si="103"/>
        <v>32.35294118</v>
      </c>
      <c r="AE122" s="8">
        <f t="shared" si="103"/>
        <v>4.411764706</v>
      </c>
      <c r="AF122" s="12">
        <f t="shared" ref="AF122:BB122" si="104">(COUNTIF(AF$2:AF$69, "&gt;"&amp;AF53)) * (100/68)</f>
        <v>0</v>
      </c>
      <c r="AG122" s="12">
        <f t="shared" si="104"/>
        <v>7.352941176</v>
      </c>
      <c r="AH122" s="12">
        <f t="shared" si="104"/>
        <v>11.76470588</v>
      </c>
      <c r="AI122" s="12">
        <f t="shared" si="104"/>
        <v>17.64705882</v>
      </c>
      <c r="AJ122" s="12">
        <f t="shared" si="104"/>
        <v>79.41176471</v>
      </c>
      <c r="AK122" s="12">
        <f t="shared" si="104"/>
        <v>80.88235294</v>
      </c>
      <c r="AL122" s="12">
        <f t="shared" si="104"/>
        <v>25</v>
      </c>
      <c r="AM122" s="12">
        <f t="shared" si="104"/>
        <v>8.823529412</v>
      </c>
      <c r="AN122" s="12">
        <f t="shared" si="104"/>
        <v>13.23529412</v>
      </c>
      <c r="AO122" s="12">
        <f t="shared" si="104"/>
        <v>0</v>
      </c>
      <c r="AP122" s="12">
        <f t="shared" si="104"/>
        <v>5.882352941</v>
      </c>
      <c r="AQ122" s="12">
        <f t="shared" si="104"/>
        <v>0</v>
      </c>
      <c r="AR122" s="12">
        <f t="shared" si="104"/>
        <v>60.29411765</v>
      </c>
      <c r="AS122" s="12">
        <f t="shared" si="104"/>
        <v>30.88235294</v>
      </c>
      <c r="AT122" s="12">
        <f t="shared" si="104"/>
        <v>14.70588235</v>
      </c>
      <c r="AU122" s="12">
        <f t="shared" si="104"/>
        <v>13.23529412</v>
      </c>
      <c r="AV122" s="12">
        <f t="shared" si="104"/>
        <v>4.411764706</v>
      </c>
      <c r="AW122" s="12">
        <f t="shared" si="104"/>
        <v>17.64705882</v>
      </c>
      <c r="AX122" s="12">
        <f t="shared" si="104"/>
        <v>41.17647059</v>
      </c>
      <c r="AY122" s="12">
        <f t="shared" si="104"/>
        <v>48.52941176</v>
      </c>
      <c r="AZ122" s="12">
        <f t="shared" si="104"/>
        <v>17.64705882</v>
      </c>
      <c r="BA122" s="12">
        <f t="shared" si="104"/>
        <v>50</v>
      </c>
      <c r="BB122" s="12">
        <f t="shared" si="104"/>
        <v>8.823529412</v>
      </c>
    </row>
    <row r="123">
      <c r="A123" s="2" t="s">
        <v>244</v>
      </c>
      <c r="B123" s="8">
        <f t="shared" ref="B123:AE123" si="105">(COUNTIF(B$2:B$69, "&lt;"&amp;B54)) * (100/68)</f>
        <v>0</v>
      </c>
      <c r="C123" s="8">
        <f t="shared" si="105"/>
        <v>7.352941176</v>
      </c>
      <c r="D123" s="8">
        <f t="shared" si="105"/>
        <v>60.29411765</v>
      </c>
      <c r="E123" s="8">
        <f t="shared" si="105"/>
        <v>1.470588235</v>
      </c>
      <c r="F123" s="8">
        <f t="shared" si="105"/>
        <v>4.411764706</v>
      </c>
      <c r="G123" s="8">
        <f t="shared" si="105"/>
        <v>2.941176471</v>
      </c>
      <c r="H123" s="8">
        <f t="shared" si="105"/>
        <v>35.29411765</v>
      </c>
      <c r="I123" s="8">
        <f t="shared" si="105"/>
        <v>0</v>
      </c>
      <c r="J123" s="8">
        <f t="shared" si="105"/>
        <v>2.941176471</v>
      </c>
      <c r="K123" s="8">
        <f t="shared" si="105"/>
        <v>1.470588235</v>
      </c>
      <c r="L123" s="8">
        <f t="shared" si="105"/>
        <v>10.29411765</v>
      </c>
      <c r="M123" s="8">
        <f t="shared" si="105"/>
        <v>27.94117647</v>
      </c>
      <c r="N123" s="8">
        <f t="shared" si="105"/>
        <v>64.70588235</v>
      </c>
      <c r="O123" s="8">
        <f t="shared" si="105"/>
        <v>7.352941176</v>
      </c>
      <c r="P123" s="8">
        <f t="shared" si="105"/>
        <v>0</v>
      </c>
      <c r="Q123" s="8">
        <f t="shared" si="105"/>
        <v>19.11764706</v>
      </c>
      <c r="R123" s="8">
        <f t="shared" si="105"/>
        <v>14.70588235</v>
      </c>
      <c r="S123" s="8">
        <f t="shared" si="105"/>
        <v>22.05882353</v>
      </c>
      <c r="T123" s="8">
        <f t="shared" si="105"/>
        <v>0</v>
      </c>
      <c r="U123" s="8">
        <f t="shared" si="105"/>
        <v>4.411764706</v>
      </c>
      <c r="V123" s="8">
        <f t="shared" si="105"/>
        <v>0</v>
      </c>
      <c r="W123" s="8">
        <f t="shared" si="105"/>
        <v>72.05882353</v>
      </c>
      <c r="X123" s="8">
        <f t="shared" si="105"/>
        <v>23.52941176</v>
      </c>
      <c r="Y123" s="8">
        <f t="shared" si="105"/>
        <v>4.411764706</v>
      </c>
      <c r="Z123" s="8">
        <f t="shared" si="105"/>
        <v>25</v>
      </c>
      <c r="AA123" s="8">
        <f t="shared" si="105"/>
        <v>61.76470588</v>
      </c>
      <c r="AB123" s="8">
        <f t="shared" si="105"/>
        <v>14.70588235</v>
      </c>
      <c r="AC123" s="8">
        <f t="shared" si="105"/>
        <v>77.94117647</v>
      </c>
      <c r="AD123" s="8">
        <f t="shared" si="105"/>
        <v>76.47058824</v>
      </c>
      <c r="AE123" s="8">
        <f t="shared" si="105"/>
        <v>27.94117647</v>
      </c>
      <c r="AF123" s="12">
        <f t="shared" ref="AF123:BB123" si="106">(COUNTIF(AF$2:AF$69, "&gt;"&amp;AF54)) * (100/68)</f>
        <v>4.411764706</v>
      </c>
      <c r="AG123" s="12">
        <f t="shared" si="106"/>
        <v>67.64705882</v>
      </c>
      <c r="AH123" s="12">
        <f t="shared" si="106"/>
        <v>33.82352941</v>
      </c>
      <c r="AI123" s="12">
        <f t="shared" si="106"/>
        <v>98.52941176</v>
      </c>
      <c r="AJ123" s="12">
        <f t="shared" si="106"/>
        <v>41.17647059</v>
      </c>
      <c r="AK123" s="12">
        <f t="shared" si="106"/>
        <v>36.76470588</v>
      </c>
      <c r="AL123" s="12">
        <f t="shared" si="106"/>
        <v>4.411764706</v>
      </c>
      <c r="AM123" s="12">
        <f t="shared" si="106"/>
        <v>61.76470588</v>
      </c>
      <c r="AN123" s="12">
        <f t="shared" si="106"/>
        <v>54.41176471</v>
      </c>
      <c r="AO123" s="12">
        <f t="shared" si="106"/>
        <v>29.41176471</v>
      </c>
      <c r="AP123" s="12">
        <f t="shared" si="106"/>
        <v>41.17647059</v>
      </c>
      <c r="AQ123" s="12">
        <f t="shared" si="106"/>
        <v>57.35294118</v>
      </c>
      <c r="AR123" s="12">
        <f t="shared" si="106"/>
        <v>63.23529412</v>
      </c>
      <c r="AS123" s="12">
        <f t="shared" si="106"/>
        <v>16.17647059</v>
      </c>
      <c r="AT123" s="12">
        <f t="shared" si="106"/>
        <v>29.41176471</v>
      </c>
      <c r="AU123" s="12">
        <f t="shared" si="106"/>
        <v>38.23529412</v>
      </c>
      <c r="AV123" s="12">
        <f t="shared" si="106"/>
        <v>79.41176471</v>
      </c>
      <c r="AW123" s="12">
        <f t="shared" si="106"/>
        <v>52.94117647</v>
      </c>
      <c r="AX123" s="12">
        <f t="shared" si="106"/>
        <v>20.58823529</v>
      </c>
      <c r="AY123" s="12">
        <f t="shared" si="106"/>
        <v>10.29411765</v>
      </c>
      <c r="AZ123" s="12">
        <f t="shared" si="106"/>
        <v>25</v>
      </c>
      <c r="BA123" s="12">
        <f t="shared" si="106"/>
        <v>67.64705882</v>
      </c>
      <c r="BB123" s="12">
        <f t="shared" si="106"/>
        <v>54.41176471</v>
      </c>
    </row>
    <row r="124">
      <c r="A124" s="2" t="s">
        <v>245</v>
      </c>
      <c r="B124" s="8">
        <f t="shared" ref="B124:AE124" si="107">(COUNTIF(B$2:B$69, "&lt;"&amp;B55)) * (100/68)</f>
        <v>0</v>
      </c>
      <c r="C124" s="8">
        <f t="shared" si="107"/>
        <v>77.94117647</v>
      </c>
      <c r="D124" s="8">
        <f t="shared" si="107"/>
        <v>60.29411765</v>
      </c>
      <c r="E124" s="8">
        <f t="shared" si="107"/>
        <v>39.70588235</v>
      </c>
      <c r="F124" s="8">
        <f t="shared" si="107"/>
        <v>39.70588235</v>
      </c>
      <c r="G124" s="8">
        <f t="shared" si="107"/>
        <v>61.76470588</v>
      </c>
      <c r="H124" s="8">
        <f t="shared" si="107"/>
        <v>75</v>
      </c>
      <c r="I124" s="8">
        <f t="shared" si="107"/>
        <v>0</v>
      </c>
      <c r="J124" s="8">
        <f t="shared" si="107"/>
        <v>72.05882353</v>
      </c>
      <c r="K124" s="8">
        <f t="shared" si="107"/>
        <v>30.88235294</v>
      </c>
      <c r="L124" s="8">
        <f t="shared" si="107"/>
        <v>89.70588235</v>
      </c>
      <c r="M124" s="8">
        <f t="shared" si="107"/>
        <v>89.70588235</v>
      </c>
      <c r="N124" s="8">
        <f t="shared" si="107"/>
        <v>69.11764706</v>
      </c>
      <c r="O124" s="8">
        <f t="shared" si="107"/>
        <v>89.70588235</v>
      </c>
      <c r="P124" s="8">
        <f t="shared" si="107"/>
        <v>7.352941176</v>
      </c>
      <c r="Q124" s="8">
        <f t="shared" si="107"/>
        <v>10.29411765</v>
      </c>
      <c r="R124" s="8">
        <f t="shared" si="107"/>
        <v>32.35294118</v>
      </c>
      <c r="S124" s="8">
        <f t="shared" si="107"/>
        <v>23.52941176</v>
      </c>
      <c r="T124" s="8">
        <f t="shared" si="107"/>
        <v>61.76470588</v>
      </c>
      <c r="U124" s="8">
        <f t="shared" si="107"/>
        <v>44.11764706</v>
      </c>
      <c r="V124" s="8">
        <f t="shared" si="107"/>
        <v>77.94117647</v>
      </c>
      <c r="W124" s="8">
        <f t="shared" si="107"/>
        <v>50</v>
      </c>
      <c r="X124" s="8">
        <f t="shared" si="107"/>
        <v>72.05882353</v>
      </c>
      <c r="Y124" s="8">
        <f t="shared" si="107"/>
        <v>64.70588235</v>
      </c>
      <c r="Z124" s="8">
        <f t="shared" si="107"/>
        <v>58.82352941</v>
      </c>
      <c r="AA124" s="8">
        <f t="shared" si="107"/>
        <v>51.47058824</v>
      </c>
      <c r="AB124" s="8">
        <f t="shared" si="107"/>
        <v>48.52941176</v>
      </c>
      <c r="AC124" s="8">
        <f t="shared" si="107"/>
        <v>66.17647059</v>
      </c>
      <c r="AD124" s="8">
        <f t="shared" si="107"/>
        <v>22.05882353</v>
      </c>
      <c r="AE124" s="8">
        <f t="shared" si="107"/>
        <v>1.470588235</v>
      </c>
      <c r="AF124" s="12">
        <f t="shared" ref="AF124:BB124" si="108">(COUNTIF(AF$2:AF$69, "&gt;"&amp;AF55)) * (100/68)</f>
        <v>83.82352941</v>
      </c>
      <c r="AG124" s="12">
        <f t="shared" si="108"/>
        <v>67.64705882</v>
      </c>
      <c r="AH124" s="12">
        <f t="shared" si="108"/>
        <v>44.11764706</v>
      </c>
      <c r="AI124" s="12">
        <f t="shared" si="108"/>
        <v>80.88235294</v>
      </c>
      <c r="AJ124" s="12">
        <f t="shared" si="108"/>
        <v>19.11764706</v>
      </c>
      <c r="AK124" s="12">
        <f t="shared" si="108"/>
        <v>17.64705882</v>
      </c>
      <c r="AL124" s="12">
        <f t="shared" si="108"/>
        <v>33.82352941</v>
      </c>
      <c r="AM124" s="12">
        <f t="shared" si="108"/>
        <v>36.76470588</v>
      </c>
      <c r="AN124" s="12">
        <f t="shared" si="108"/>
        <v>29.41176471</v>
      </c>
      <c r="AO124" s="12">
        <f t="shared" si="108"/>
        <v>22.05882353</v>
      </c>
      <c r="AP124" s="12">
        <f t="shared" si="108"/>
        <v>10.29411765</v>
      </c>
      <c r="AQ124" s="12">
        <f t="shared" si="108"/>
        <v>1.470588235</v>
      </c>
      <c r="AR124" s="12">
        <f t="shared" si="108"/>
        <v>82.35294118</v>
      </c>
      <c r="AS124" s="12">
        <f t="shared" si="108"/>
        <v>98.52941176</v>
      </c>
      <c r="AT124" s="12">
        <f t="shared" si="108"/>
        <v>45.58823529</v>
      </c>
      <c r="AU124" s="12">
        <f t="shared" si="108"/>
        <v>50</v>
      </c>
      <c r="AV124" s="12">
        <f t="shared" si="108"/>
        <v>50</v>
      </c>
      <c r="AW124" s="12">
        <f t="shared" si="108"/>
        <v>75</v>
      </c>
      <c r="AX124" s="12">
        <f t="shared" si="108"/>
        <v>35.29411765</v>
      </c>
      <c r="AY124" s="12">
        <f t="shared" si="108"/>
        <v>27.94117647</v>
      </c>
      <c r="AZ124" s="12">
        <f t="shared" si="108"/>
        <v>45.58823529</v>
      </c>
      <c r="BA124" s="12">
        <f t="shared" si="108"/>
        <v>19.11764706</v>
      </c>
      <c r="BB124" s="12">
        <f t="shared" si="108"/>
        <v>36.76470588</v>
      </c>
    </row>
    <row r="125">
      <c r="A125" s="2" t="s">
        <v>81</v>
      </c>
      <c r="B125" s="8">
        <f t="shared" ref="B125:AE125" si="109">(COUNTIF(B$2:B$69, "&lt;"&amp;B56)) * (100/68)</f>
        <v>50</v>
      </c>
      <c r="C125" s="8">
        <f t="shared" si="109"/>
        <v>11.76470588</v>
      </c>
      <c r="D125" s="8">
        <f t="shared" si="109"/>
        <v>5.882352941</v>
      </c>
      <c r="E125" s="8">
        <f t="shared" si="109"/>
        <v>60.29411765</v>
      </c>
      <c r="F125" s="8">
        <f t="shared" si="109"/>
        <v>55.88235294</v>
      </c>
      <c r="G125" s="8">
        <f t="shared" si="109"/>
        <v>32.35294118</v>
      </c>
      <c r="H125" s="8">
        <f t="shared" si="109"/>
        <v>67.64705882</v>
      </c>
      <c r="I125" s="8">
        <f t="shared" si="109"/>
        <v>0</v>
      </c>
      <c r="J125" s="8">
        <f t="shared" si="109"/>
        <v>67.64705882</v>
      </c>
      <c r="K125" s="8">
        <f t="shared" si="109"/>
        <v>76.47058824</v>
      </c>
      <c r="L125" s="8">
        <f t="shared" si="109"/>
        <v>47.05882353</v>
      </c>
      <c r="M125" s="8">
        <f t="shared" si="109"/>
        <v>86.76470588</v>
      </c>
      <c r="N125" s="8">
        <f t="shared" si="109"/>
        <v>95.58823529</v>
      </c>
      <c r="O125" s="8">
        <f t="shared" si="109"/>
        <v>23.52941176</v>
      </c>
      <c r="P125" s="8">
        <f t="shared" si="109"/>
        <v>13.23529412</v>
      </c>
      <c r="Q125" s="8">
        <f t="shared" si="109"/>
        <v>55.88235294</v>
      </c>
      <c r="R125" s="8">
        <f t="shared" si="109"/>
        <v>55.88235294</v>
      </c>
      <c r="S125" s="8">
        <f t="shared" si="109"/>
        <v>80.88235294</v>
      </c>
      <c r="T125" s="8">
        <f t="shared" si="109"/>
        <v>20.58823529</v>
      </c>
      <c r="U125" s="8">
        <f t="shared" si="109"/>
        <v>51.47058824</v>
      </c>
      <c r="V125" s="8">
        <f t="shared" si="109"/>
        <v>83.82352941</v>
      </c>
      <c r="W125" s="8">
        <f t="shared" si="109"/>
        <v>92.64705882</v>
      </c>
      <c r="X125" s="8">
        <f t="shared" si="109"/>
        <v>52.94117647</v>
      </c>
      <c r="Y125" s="8">
        <f t="shared" si="109"/>
        <v>60.29411765</v>
      </c>
      <c r="Z125" s="8">
        <f t="shared" si="109"/>
        <v>26.47058824</v>
      </c>
      <c r="AA125" s="8">
        <f t="shared" si="109"/>
        <v>50</v>
      </c>
      <c r="AB125" s="8">
        <f t="shared" si="109"/>
        <v>25</v>
      </c>
      <c r="AC125" s="8">
        <f t="shared" si="109"/>
        <v>16.17647059</v>
      </c>
      <c r="AD125" s="8">
        <f t="shared" si="109"/>
        <v>47.05882353</v>
      </c>
      <c r="AE125" s="8">
        <f t="shared" si="109"/>
        <v>72.05882353</v>
      </c>
      <c r="AF125" s="12">
        <f t="shared" ref="AF125:BB125" si="110">(COUNTIF(AF$2:AF$69, "&gt;"&amp;AF56)) * (100/68)</f>
        <v>17.64705882</v>
      </c>
      <c r="AG125" s="12">
        <f t="shared" si="110"/>
        <v>7.352941176</v>
      </c>
      <c r="AH125" s="12">
        <f t="shared" si="110"/>
        <v>58.82352941</v>
      </c>
      <c r="AI125" s="12">
        <f t="shared" si="110"/>
        <v>86.76470588</v>
      </c>
      <c r="AJ125" s="12">
        <f t="shared" si="110"/>
        <v>27.94117647</v>
      </c>
      <c r="AK125" s="12">
        <f t="shared" si="110"/>
        <v>29.41176471</v>
      </c>
      <c r="AL125" s="12">
        <f t="shared" si="110"/>
        <v>8.823529412</v>
      </c>
      <c r="AM125" s="12">
        <f t="shared" si="110"/>
        <v>22.05882353</v>
      </c>
      <c r="AN125" s="12">
        <f t="shared" si="110"/>
        <v>35.29411765</v>
      </c>
      <c r="AO125" s="12">
        <f t="shared" si="110"/>
        <v>7.352941176</v>
      </c>
      <c r="AP125" s="12">
        <f t="shared" si="110"/>
        <v>23.52941176</v>
      </c>
      <c r="AQ125" s="12">
        <f t="shared" si="110"/>
        <v>10.29411765</v>
      </c>
      <c r="AR125" s="12">
        <f t="shared" si="110"/>
        <v>63.23529412</v>
      </c>
      <c r="AS125" s="12">
        <f t="shared" si="110"/>
        <v>42.64705882</v>
      </c>
      <c r="AT125" s="12">
        <f t="shared" si="110"/>
        <v>19.11764706</v>
      </c>
      <c r="AU125" s="12">
        <f t="shared" si="110"/>
        <v>16.17647059</v>
      </c>
      <c r="AV125" s="12">
        <f t="shared" si="110"/>
        <v>75</v>
      </c>
      <c r="AW125" s="12">
        <f t="shared" si="110"/>
        <v>72.05882353</v>
      </c>
      <c r="AX125" s="12">
        <f t="shared" si="110"/>
        <v>8.823529412</v>
      </c>
      <c r="AY125" s="12">
        <f t="shared" si="110"/>
        <v>19.11764706</v>
      </c>
      <c r="AZ125" s="12">
        <f t="shared" si="110"/>
        <v>5.882352941</v>
      </c>
      <c r="BA125" s="12">
        <f t="shared" si="110"/>
        <v>41.17647059</v>
      </c>
      <c r="BB125" s="12">
        <f t="shared" si="110"/>
        <v>26.47058824</v>
      </c>
    </row>
    <row r="126">
      <c r="A126" s="2" t="s">
        <v>246</v>
      </c>
      <c r="B126" s="8">
        <f t="shared" ref="B126:AE126" si="111">(COUNTIF(B$2:B$69, "&lt;"&amp;B57)) * (100/68)</f>
        <v>0</v>
      </c>
      <c r="C126" s="8">
        <f t="shared" si="111"/>
        <v>61.76470588</v>
      </c>
      <c r="D126" s="8">
        <f t="shared" si="111"/>
        <v>60.29411765</v>
      </c>
      <c r="E126" s="8">
        <f t="shared" si="111"/>
        <v>72.05882353</v>
      </c>
      <c r="F126" s="8">
        <f t="shared" si="111"/>
        <v>32.35294118</v>
      </c>
      <c r="G126" s="8">
        <f t="shared" si="111"/>
        <v>95.58823529</v>
      </c>
      <c r="H126" s="8">
        <f t="shared" si="111"/>
        <v>75</v>
      </c>
      <c r="I126" s="8">
        <f t="shared" si="111"/>
        <v>0</v>
      </c>
      <c r="J126" s="8">
        <f t="shared" si="111"/>
        <v>97.05882353</v>
      </c>
      <c r="K126" s="8">
        <f t="shared" si="111"/>
        <v>79.41176471</v>
      </c>
      <c r="L126" s="8">
        <f t="shared" si="111"/>
        <v>98.52941176</v>
      </c>
      <c r="M126" s="8">
        <f t="shared" si="111"/>
        <v>98.52941176</v>
      </c>
      <c r="N126" s="8">
        <f t="shared" si="111"/>
        <v>94.11764706</v>
      </c>
      <c r="O126" s="8">
        <f t="shared" si="111"/>
        <v>97.05882353</v>
      </c>
      <c r="P126" s="8">
        <f t="shared" si="111"/>
        <v>19.11764706</v>
      </c>
      <c r="Q126" s="8">
        <f t="shared" si="111"/>
        <v>50</v>
      </c>
      <c r="R126" s="8">
        <f t="shared" si="111"/>
        <v>45.58823529</v>
      </c>
      <c r="S126" s="8">
        <f t="shared" si="111"/>
        <v>51.47058824</v>
      </c>
      <c r="T126" s="8">
        <f t="shared" si="111"/>
        <v>86.76470588</v>
      </c>
      <c r="U126" s="8">
        <f t="shared" si="111"/>
        <v>76.47058824</v>
      </c>
      <c r="V126" s="8">
        <f t="shared" si="111"/>
        <v>80.88235294</v>
      </c>
      <c r="W126" s="8">
        <f t="shared" si="111"/>
        <v>51.47058824</v>
      </c>
      <c r="X126" s="8">
        <f t="shared" si="111"/>
        <v>67.64705882</v>
      </c>
      <c r="Y126" s="8">
        <f t="shared" si="111"/>
        <v>91.17647059</v>
      </c>
      <c r="Z126" s="8">
        <f t="shared" si="111"/>
        <v>82.35294118</v>
      </c>
      <c r="AA126" s="8">
        <f t="shared" si="111"/>
        <v>80.88235294</v>
      </c>
      <c r="AB126" s="8">
        <f t="shared" si="111"/>
        <v>60.29411765</v>
      </c>
      <c r="AC126" s="8">
        <f t="shared" si="111"/>
        <v>58.82352941</v>
      </c>
      <c r="AD126" s="8">
        <f t="shared" si="111"/>
        <v>66.17647059</v>
      </c>
      <c r="AE126" s="8">
        <f t="shared" si="111"/>
        <v>22.05882353</v>
      </c>
      <c r="AF126" s="12">
        <f t="shared" ref="AF126:BB126" si="112">(COUNTIF(AF$2:AF$69, "&gt;"&amp;AF57)) * (100/68)</f>
        <v>70.58823529</v>
      </c>
      <c r="AG126" s="12">
        <f t="shared" si="112"/>
        <v>91.17647059</v>
      </c>
      <c r="AH126" s="12">
        <f t="shared" si="112"/>
        <v>66.17647059</v>
      </c>
      <c r="AI126" s="12">
        <f t="shared" si="112"/>
        <v>79.41176471</v>
      </c>
      <c r="AJ126" s="12">
        <f t="shared" si="112"/>
        <v>58.82352941</v>
      </c>
      <c r="AK126" s="12">
        <f t="shared" si="112"/>
        <v>54.41176471</v>
      </c>
      <c r="AL126" s="12">
        <f t="shared" si="112"/>
        <v>80.88235294</v>
      </c>
      <c r="AM126" s="12">
        <f t="shared" si="112"/>
        <v>75</v>
      </c>
      <c r="AN126" s="12">
        <f t="shared" si="112"/>
        <v>39.70588235</v>
      </c>
      <c r="AO126" s="12">
        <f t="shared" si="112"/>
        <v>79.41176471</v>
      </c>
      <c r="AP126" s="12">
        <f t="shared" si="112"/>
        <v>52.94117647</v>
      </c>
      <c r="AQ126" s="12">
        <f t="shared" si="112"/>
        <v>88.23529412</v>
      </c>
      <c r="AR126" s="12">
        <f t="shared" si="112"/>
        <v>23.52941176</v>
      </c>
      <c r="AS126" s="12">
        <f t="shared" si="112"/>
        <v>30.88235294</v>
      </c>
      <c r="AT126" s="12">
        <f t="shared" si="112"/>
        <v>82.35294118</v>
      </c>
      <c r="AU126" s="12">
        <f t="shared" si="112"/>
        <v>83.82352941</v>
      </c>
      <c r="AV126" s="12">
        <f t="shared" si="112"/>
        <v>89.70588235</v>
      </c>
      <c r="AW126" s="12">
        <f t="shared" si="112"/>
        <v>82.35294118</v>
      </c>
      <c r="AX126" s="12">
        <f t="shared" si="112"/>
        <v>51.47058824</v>
      </c>
      <c r="AY126" s="12">
        <f t="shared" si="112"/>
        <v>72.05882353</v>
      </c>
      <c r="AZ126" s="12">
        <f t="shared" si="112"/>
        <v>55.88235294</v>
      </c>
      <c r="BA126" s="12">
        <f t="shared" si="112"/>
        <v>55.88235294</v>
      </c>
      <c r="BB126" s="12">
        <f t="shared" si="112"/>
        <v>54.41176471</v>
      </c>
    </row>
    <row r="127">
      <c r="A127" s="2" t="s">
        <v>247</v>
      </c>
      <c r="B127" s="8">
        <f t="shared" ref="B127:AE127" si="113">(COUNTIF(B$2:B$69, "&lt;"&amp;B58)) * (100/68)</f>
        <v>0</v>
      </c>
      <c r="C127" s="8">
        <f t="shared" si="113"/>
        <v>94.11764706</v>
      </c>
      <c r="D127" s="8">
        <f t="shared" si="113"/>
        <v>92.64705882</v>
      </c>
      <c r="E127" s="8">
        <f t="shared" si="113"/>
        <v>27.94117647</v>
      </c>
      <c r="F127" s="8">
        <f t="shared" si="113"/>
        <v>2.941176471</v>
      </c>
      <c r="G127" s="8">
        <f t="shared" si="113"/>
        <v>91.17647059</v>
      </c>
      <c r="H127" s="8">
        <f t="shared" si="113"/>
        <v>0</v>
      </c>
      <c r="I127" s="8">
        <f t="shared" si="113"/>
        <v>0</v>
      </c>
      <c r="J127" s="8">
        <f t="shared" si="113"/>
        <v>75</v>
      </c>
      <c r="K127" s="8">
        <f t="shared" si="113"/>
        <v>38.23529412</v>
      </c>
      <c r="L127" s="8">
        <f t="shared" si="113"/>
        <v>89.70588235</v>
      </c>
      <c r="M127" s="8">
        <f t="shared" si="113"/>
        <v>82.35294118</v>
      </c>
      <c r="N127" s="8">
        <f t="shared" si="113"/>
        <v>69.11764706</v>
      </c>
      <c r="O127" s="8">
        <f t="shared" si="113"/>
        <v>69.11764706</v>
      </c>
      <c r="P127" s="8">
        <f t="shared" si="113"/>
        <v>39.70588235</v>
      </c>
      <c r="Q127" s="8">
        <f t="shared" si="113"/>
        <v>88.23529412</v>
      </c>
      <c r="R127" s="8">
        <f t="shared" si="113"/>
        <v>7.352941176</v>
      </c>
      <c r="S127" s="8">
        <f t="shared" si="113"/>
        <v>52.94117647</v>
      </c>
      <c r="T127" s="8">
        <f t="shared" si="113"/>
        <v>29.41176471</v>
      </c>
      <c r="U127" s="8">
        <f t="shared" si="113"/>
        <v>42.64705882</v>
      </c>
      <c r="V127" s="8">
        <f t="shared" si="113"/>
        <v>47.05882353</v>
      </c>
      <c r="W127" s="8">
        <f t="shared" si="113"/>
        <v>97.05882353</v>
      </c>
      <c r="X127" s="8">
        <f t="shared" si="113"/>
        <v>42.64705882</v>
      </c>
      <c r="Y127" s="8">
        <f t="shared" si="113"/>
        <v>69.11764706</v>
      </c>
      <c r="Z127" s="8">
        <f t="shared" si="113"/>
        <v>8.823529412</v>
      </c>
      <c r="AA127" s="8">
        <f t="shared" si="113"/>
        <v>0</v>
      </c>
      <c r="AB127" s="8">
        <f t="shared" si="113"/>
        <v>92.64705882</v>
      </c>
      <c r="AC127" s="8">
        <f t="shared" si="113"/>
        <v>33.82352941</v>
      </c>
      <c r="AD127" s="8">
        <f t="shared" si="113"/>
        <v>73.52941176</v>
      </c>
      <c r="AE127" s="8">
        <f t="shared" si="113"/>
        <v>44.11764706</v>
      </c>
      <c r="AF127" s="12">
        <f t="shared" ref="AF127:BB127" si="114">(COUNTIF(AF$2:AF$69, "&gt;"&amp;AF58)) * (100/68)</f>
        <v>95.58823529</v>
      </c>
      <c r="AG127" s="12">
        <f t="shared" si="114"/>
        <v>95.58823529</v>
      </c>
      <c r="AH127" s="12">
        <f t="shared" si="114"/>
        <v>95.58823529</v>
      </c>
      <c r="AI127" s="12">
        <f t="shared" si="114"/>
        <v>76.47058824</v>
      </c>
      <c r="AJ127" s="12">
        <f t="shared" si="114"/>
        <v>36.76470588</v>
      </c>
      <c r="AK127" s="12">
        <f t="shared" si="114"/>
        <v>22.05882353</v>
      </c>
      <c r="AL127" s="12">
        <f t="shared" si="114"/>
        <v>80.88235294</v>
      </c>
      <c r="AM127" s="12">
        <f t="shared" si="114"/>
        <v>30.88235294</v>
      </c>
      <c r="AN127" s="12">
        <f t="shared" si="114"/>
        <v>95.58823529</v>
      </c>
      <c r="AO127" s="12">
        <f t="shared" si="114"/>
        <v>95.58823529</v>
      </c>
      <c r="AP127" s="12">
        <f t="shared" si="114"/>
        <v>98.52941176</v>
      </c>
      <c r="AQ127" s="12">
        <f t="shared" si="114"/>
        <v>85.29411765</v>
      </c>
      <c r="AR127" s="12">
        <f t="shared" si="114"/>
        <v>11.76470588</v>
      </c>
      <c r="AS127" s="12">
        <f t="shared" si="114"/>
        <v>73.52941176</v>
      </c>
      <c r="AT127" s="12">
        <f t="shared" si="114"/>
        <v>67.64705882</v>
      </c>
      <c r="AU127" s="12">
        <f t="shared" si="114"/>
        <v>64.70588235</v>
      </c>
      <c r="AV127" s="12">
        <f t="shared" si="114"/>
        <v>85.29411765</v>
      </c>
      <c r="AW127" s="12">
        <f t="shared" si="114"/>
        <v>69.11764706</v>
      </c>
      <c r="AX127" s="12">
        <f t="shared" si="114"/>
        <v>47.05882353</v>
      </c>
      <c r="AY127" s="12">
        <f t="shared" si="114"/>
        <v>98.52941176</v>
      </c>
      <c r="AZ127" s="12">
        <f t="shared" si="114"/>
        <v>2.941176471</v>
      </c>
      <c r="BA127" s="12">
        <f t="shared" si="114"/>
        <v>38.23529412</v>
      </c>
      <c r="BB127" s="12">
        <f t="shared" si="114"/>
        <v>92.64705882</v>
      </c>
    </row>
    <row r="128">
      <c r="A128" s="2" t="s">
        <v>77</v>
      </c>
      <c r="B128" s="8">
        <f t="shared" ref="B128:AE128" si="115">(COUNTIF(B$2:B$69, "&lt;"&amp;B59)) * (100/68)</f>
        <v>50</v>
      </c>
      <c r="C128" s="8">
        <f t="shared" si="115"/>
        <v>22.05882353</v>
      </c>
      <c r="D128" s="8">
        <f t="shared" si="115"/>
        <v>14.70588235</v>
      </c>
      <c r="E128" s="8">
        <f t="shared" si="115"/>
        <v>73.52941176</v>
      </c>
      <c r="F128" s="8">
        <f t="shared" si="115"/>
        <v>98.52941176</v>
      </c>
      <c r="G128" s="8">
        <f t="shared" si="115"/>
        <v>13.23529412</v>
      </c>
      <c r="H128" s="8">
        <f t="shared" si="115"/>
        <v>75</v>
      </c>
      <c r="I128" s="8">
        <f t="shared" si="115"/>
        <v>0</v>
      </c>
      <c r="J128" s="8">
        <f t="shared" si="115"/>
        <v>58.82352941</v>
      </c>
      <c r="K128" s="8">
        <f t="shared" si="115"/>
        <v>23.52941176</v>
      </c>
      <c r="L128" s="8">
        <f t="shared" si="115"/>
        <v>83.82352941</v>
      </c>
      <c r="M128" s="8">
        <f t="shared" si="115"/>
        <v>92.64705882</v>
      </c>
      <c r="N128" s="8">
        <f t="shared" si="115"/>
        <v>82.35294118</v>
      </c>
      <c r="O128" s="8">
        <f t="shared" si="115"/>
        <v>80.88235294</v>
      </c>
      <c r="P128" s="8">
        <f t="shared" si="115"/>
        <v>1.470588235</v>
      </c>
      <c r="Q128" s="8">
        <f t="shared" si="115"/>
        <v>8.823529412</v>
      </c>
      <c r="R128" s="8">
        <f t="shared" si="115"/>
        <v>51.47058824</v>
      </c>
      <c r="S128" s="8">
        <f t="shared" si="115"/>
        <v>5.882352941</v>
      </c>
      <c r="T128" s="8">
        <f t="shared" si="115"/>
        <v>85.29411765</v>
      </c>
      <c r="U128" s="8">
        <f t="shared" si="115"/>
        <v>41.17647059</v>
      </c>
      <c r="V128" s="8">
        <f t="shared" si="115"/>
        <v>98.52941176</v>
      </c>
      <c r="W128" s="8">
        <f t="shared" si="115"/>
        <v>67.64705882</v>
      </c>
      <c r="X128" s="8">
        <f t="shared" si="115"/>
        <v>60.29411765</v>
      </c>
      <c r="Y128" s="8">
        <f t="shared" si="115"/>
        <v>32.35294118</v>
      </c>
      <c r="Z128" s="8">
        <f t="shared" si="115"/>
        <v>72.05882353</v>
      </c>
      <c r="AA128" s="8">
        <f t="shared" si="115"/>
        <v>32.35294118</v>
      </c>
      <c r="AB128" s="8">
        <f t="shared" si="115"/>
        <v>86.76470588</v>
      </c>
      <c r="AC128" s="8">
        <f t="shared" si="115"/>
        <v>20.58823529</v>
      </c>
      <c r="AD128" s="8">
        <f t="shared" si="115"/>
        <v>52.94117647</v>
      </c>
      <c r="AE128" s="8">
        <f t="shared" si="115"/>
        <v>25</v>
      </c>
      <c r="AF128" s="12">
        <f t="shared" ref="AF128:BB128" si="116">(COUNTIF(AF$2:AF$69, "&gt;"&amp;AF59)) * (100/68)</f>
        <v>36.76470588</v>
      </c>
      <c r="AG128" s="12">
        <f t="shared" si="116"/>
        <v>17.64705882</v>
      </c>
      <c r="AH128" s="12">
        <f t="shared" si="116"/>
        <v>66.17647059</v>
      </c>
      <c r="AI128" s="12">
        <f t="shared" si="116"/>
        <v>95.58823529</v>
      </c>
      <c r="AJ128" s="12">
        <f t="shared" si="116"/>
        <v>66.17647059</v>
      </c>
      <c r="AK128" s="12">
        <f t="shared" si="116"/>
        <v>61.76470588</v>
      </c>
      <c r="AL128" s="12">
        <f t="shared" si="116"/>
        <v>25</v>
      </c>
      <c r="AM128" s="12">
        <f t="shared" si="116"/>
        <v>88.23529412</v>
      </c>
      <c r="AN128" s="12">
        <f t="shared" si="116"/>
        <v>58.82352941</v>
      </c>
      <c r="AO128" s="12">
        <f t="shared" si="116"/>
        <v>83.82352941</v>
      </c>
      <c r="AP128" s="12">
        <f t="shared" si="116"/>
        <v>77.94117647</v>
      </c>
      <c r="AQ128" s="12">
        <f t="shared" si="116"/>
        <v>83.82352941</v>
      </c>
      <c r="AR128" s="12">
        <f t="shared" si="116"/>
        <v>7.352941176</v>
      </c>
      <c r="AS128" s="12">
        <f t="shared" si="116"/>
        <v>38.23529412</v>
      </c>
      <c r="AT128" s="12">
        <f t="shared" si="116"/>
        <v>76.47058824</v>
      </c>
      <c r="AU128" s="12">
        <f t="shared" si="116"/>
        <v>66.17647059</v>
      </c>
      <c r="AV128" s="12">
        <f t="shared" si="116"/>
        <v>42.64705882</v>
      </c>
      <c r="AW128" s="12">
        <f t="shared" si="116"/>
        <v>44.11764706</v>
      </c>
      <c r="AX128" s="12">
        <f t="shared" si="116"/>
        <v>41.17647059</v>
      </c>
      <c r="AY128" s="12">
        <f t="shared" si="116"/>
        <v>17.64705882</v>
      </c>
      <c r="AZ128" s="12">
        <f t="shared" si="116"/>
        <v>48.52941176</v>
      </c>
      <c r="BA128" s="12">
        <f t="shared" si="116"/>
        <v>76.47058824</v>
      </c>
      <c r="BB128" s="12">
        <f t="shared" si="116"/>
        <v>58.82352941</v>
      </c>
    </row>
    <row r="129">
      <c r="A129" s="2" t="s">
        <v>248</v>
      </c>
      <c r="B129" s="8">
        <f t="shared" ref="B129:AE129" si="117">(COUNTIF(B$2:B$69, "&lt;"&amp;B60)) * (100/68)</f>
        <v>0</v>
      </c>
      <c r="C129" s="8">
        <f t="shared" si="117"/>
        <v>89.70588235</v>
      </c>
      <c r="D129" s="8">
        <f t="shared" si="117"/>
        <v>76.47058824</v>
      </c>
      <c r="E129" s="8">
        <f t="shared" si="117"/>
        <v>26.47058824</v>
      </c>
      <c r="F129" s="8">
        <f t="shared" si="117"/>
        <v>17.64705882</v>
      </c>
      <c r="G129" s="8">
        <f t="shared" si="117"/>
        <v>75</v>
      </c>
      <c r="H129" s="8">
        <f t="shared" si="117"/>
        <v>35.29411765</v>
      </c>
      <c r="I129" s="8">
        <f t="shared" si="117"/>
        <v>0</v>
      </c>
      <c r="J129" s="8">
        <f t="shared" si="117"/>
        <v>91.17647059</v>
      </c>
      <c r="K129" s="8">
        <f t="shared" si="117"/>
        <v>73.52941176</v>
      </c>
      <c r="L129" s="8">
        <f t="shared" si="117"/>
        <v>89.70588235</v>
      </c>
      <c r="M129" s="8">
        <f t="shared" si="117"/>
        <v>61.76470588</v>
      </c>
      <c r="N129" s="8">
        <f t="shared" si="117"/>
        <v>38.23529412</v>
      </c>
      <c r="O129" s="8">
        <f t="shared" si="117"/>
        <v>86.76470588</v>
      </c>
      <c r="P129" s="8">
        <f t="shared" si="117"/>
        <v>91.17647059</v>
      </c>
      <c r="Q129" s="8">
        <f t="shared" si="117"/>
        <v>91.17647059</v>
      </c>
      <c r="R129" s="8">
        <f t="shared" si="117"/>
        <v>52.94117647</v>
      </c>
      <c r="S129" s="8">
        <f t="shared" si="117"/>
        <v>44.11764706</v>
      </c>
      <c r="T129" s="8">
        <f t="shared" si="117"/>
        <v>36.76470588</v>
      </c>
      <c r="U129" s="8">
        <f t="shared" si="117"/>
        <v>33.82352941</v>
      </c>
      <c r="V129" s="8">
        <f t="shared" si="117"/>
        <v>86.76470588</v>
      </c>
      <c r="W129" s="8">
        <f t="shared" si="117"/>
        <v>94.11764706</v>
      </c>
      <c r="X129" s="8">
        <f t="shared" si="117"/>
        <v>52.94117647</v>
      </c>
      <c r="Y129" s="8">
        <f t="shared" si="117"/>
        <v>94.11764706</v>
      </c>
      <c r="Z129" s="8">
        <f t="shared" si="117"/>
        <v>64.70588235</v>
      </c>
      <c r="AA129" s="8">
        <f t="shared" si="117"/>
        <v>36.76470588</v>
      </c>
      <c r="AB129" s="8">
        <f t="shared" si="117"/>
        <v>73.52941176</v>
      </c>
      <c r="AC129" s="8">
        <f t="shared" si="117"/>
        <v>5.882352941</v>
      </c>
      <c r="AD129" s="8">
        <f t="shared" si="117"/>
        <v>95.58823529</v>
      </c>
      <c r="AE129" s="8">
        <f t="shared" si="117"/>
        <v>76.47058824</v>
      </c>
      <c r="AF129" s="12">
        <f t="shared" ref="AF129:BB129" si="118">(COUNTIF(AF$2:AF$69, "&gt;"&amp;AF60)) * (100/68)</f>
        <v>88.23529412</v>
      </c>
      <c r="AG129" s="12">
        <f t="shared" si="118"/>
        <v>79.41176471</v>
      </c>
      <c r="AH129" s="12">
        <f t="shared" si="118"/>
        <v>52.94117647</v>
      </c>
      <c r="AI129" s="12">
        <f t="shared" si="118"/>
        <v>11.76470588</v>
      </c>
      <c r="AJ129" s="12">
        <f t="shared" si="118"/>
        <v>20.58823529</v>
      </c>
      <c r="AK129" s="12">
        <f t="shared" si="118"/>
        <v>25</v>
      </c>
      <c r="AL129" s="12">
        <f t="shared" si="118"/>
        <v>5.882352941</v>
      </c>
      <c r="AM129" s="12">
        <f t="shared" si="118"/>
        <v>7.352941176</v>
      </c>
      <c r="AN129" s="12">
        <f t="shared" si="118"/>
        <v>30.88235294</v>
      </c>
      <c r="AO129" s="12">
        <f t="shared" si="118"/>
        <v>38.23529412</v>
      </c>
      <c r="AP129" s="12">
        <f t="shared" si="118"/>
        <v>52.94117647</v>
      </c>
      <c r="AQ129" s="12">
        <f t="shared" si="118"/>
        <v>42.64705882</v>
      </c>
      <c r="AR129" s="12">
        <f t="shared" si="118"/>
        <v>16.17647059</v>
      </c>
      <c r="AS129" s="12">
        <f t="shared" si="118"/>
        <v>20.58823529</v>
      </c>
      <c r="AT129" s="12">
        <f t="shared" si="118"/>
        <v>8.823529412</v>
      </c>
      <c r="AU129" s="12">
        <f t="shared" si="118"/>
        <v>4.411764706</v>
      </c>
      <c r="AV129" s="12">
        <f t="shared" si="118"/>
        <v>42.64705882</v>
      </c>
      <c r="AW129" s="12">
        <f t="shared" si="118"/>
        <v>7.352941176</v>
      </c>
      <c r="AX129" s="12">
        <f t="shared" si="118"/>
        <v>17.64705882</v>
      </c>
      <c r="AY129" s="12">
        <f t="shared" si="118"/>
        <v>0</v>
      </c>
      <c r="AZ129" s="12">
        <f t="shared" si="118"/>
        <v>1.470588235</v>
      </c>
      <c r="BA129" s="12">
        <f t="shared" si="118"/>
        <v>16.17647059</v>
      </c>
      <c r="BB129" s="12">
        <f t="shared" si="118"/>
        <v>11.76470588</v>
      </c>
    </row>
    <row r="130">
      <c r="A130" s="2" t="s">
        <v>249</v>
      </c>
      <c r="B130" s="8">
        <f t="shared" ref="B130:AE130" si="119">(COUNTIF(B$2:B$69, "&lt;"&amp;B61)) * (100/68)</f>
        <v>50</v>
      </c>
      <c r="C130" s="8">
        <f t="shared" si="119"/>
        <v>69.11764706</v>
      </c>
      <c r="D130" s="8">
        <f t="shared" si="119"/>
        <v>45.58823529</v>
      </c>
      <c r="E130" s="8">
        <f t="shared" si="119"/>
        <v>36.76470588</v>
      </c>
      <c r="F130" s="8">
        <f t="shared" si="119"/>
        <v>45.58823529</v>
      </c>
      <c r="G130" s="8">
        <f t="shared" si="119"/>
        <v>27.94117647</v>
      </c>
      <c r="H130" s="8">
        <f t="shared" si="119"/>
        <v>35.29411765</v>
      </c>
      <c r="I130" s="8">
        <f t="shared" si="119"/>
        <v>0</v>
      </c>
      <c r="J130" s="8">
        <f t="shared" si="119"/>
        <v>11.76470588</v>
      </c>
      <c r="K130" s="8">
        <f t="shared" si="119"/>
        <v>32.35294118</v>
      </c>
      <c r="L130" s="8">
        <f t="shared" si="119"/>
        <v>8.823529412</v>
      </c>
      <c r="M130" s="8">
        <f t="shared" si="119"/>
        <v>10.29411765</v>
      </c>
      <c r="N130" s="8">
        <f t="shared" si="119"/>
        <v>17.64705882</v>
      </c>
      <c r="O130" s="8">
        <f t="shared" si="119"/>
        <v>22.05882353</v>
      </c>
      <c r="P130" s="8">
        <f t="shared" si="119"/>
        <v>51.47058824</v>
      </c>
      <c r="Q130" s="8">
        <f t="shared" si="119"/>
        <v>16.17647059</v>
      </c>
      <c r="R130" s="8">
        <f t="shared" si="119"/>
        <v>30.88235294</v>
      </c>
      <c r="S130" s="8">
        <f t="shared" si="119"/>
        <v>60.29411765</v>
      </c>
      <c r="T130" s="8">
        <f t="shared" si="119"/>
        <v>17.64705882</v>
      </c>
      <c r="U130" s="8">
        <f t="shared" si="119"/>
        <v>36.76470588</v>
      </c>
      <c r="V130" s="8">
        <f t="shared" si="119"/>
        <v>61.76470588</v>
      </c>
      <c r="W130" s="8">
        <f t="shared" si="119"/>
        <v>4.411764706</v>
      </c>
      <c r="X130" s="8">
        <f t="shared" si="119"/>
        <v>30.88235294</v>
      </c>
      <c r="Y130" s="8">
        <f t="shared" si="119"/>
        <v>8.823529412</v>
      </c>
      <c r="Z130" s="8">
        <f t="shared" si="119"/>
        <v>22.05882353</v>
      </c>
      <c r="AA130" s="8">
        <f t="shared" si="119"/>
        <v>82.35294118</v>
      </c>
      <c r="AB130" s="8">
        <f t="shared" si="119"/>
        <v>1.470588235</v>
      </c>
      <c r="AC130" s="8">
        <f t="shared" si="119"/>
        <v>69.11764706</v>
      </c>
      <c r="AD130" s="8">
        <f t="shared" si="119"/>
        <v>41.17647059</v>
      </c>
      <c r="AE130" s="8">
        <f t="shared" si="119"/>
        <v>97.05882353</v>
      </c>
      <c r="AF130" s="12">
        <f t="shared" ref="AF130:BB130" si="120">(COUNTIF(AF$2:AF$69, "&gt;"&amp;AF61)) * (100/68)</f>
        <v>70.58823529</v>
      </c>
      <c r="AG130" s="12">
        <f t="shared" si="120"/>
        <v>48.52941176</v>
      </c>
      <c r="AH130" s="12">
        <f t="shared" si="120"/>
        <v>29.41176471</v>
      </c>
      <c r="AI130" s="12">
        <f t="shared" si="120"/>
        <v>27.94117647</v>
      </c>
      <c r="AJ130" s="12">
        <f t="shared" si="120"/>
        <v>72.05882353</v>
      </c>
      <c r="AK130" s="12">
        <f t="shared" si="120"/>
        <v>67.64705882</v>
      </c>
      <c r="AL130" s="12">
        <f t="shared" si="120"/>
        <v>67.64705882</v>
      </c>
      <c r="AM130" s="12">
        <f t="shared" si="120"/>
        <v>61.76470588</v>
      </c>
      <c r="AN130" s="12">
        <f t="shared" si="120"/>
        <v>63.23529412</v>
      </c>
      <c r="AO130" s="12">
        <f t="shared" si="120"/>
        <v>42.64705882</v>
      </c>
      <c r="AP130" s="12">
        <f t="shared" si="120"/>
        <v>33.82352941</v>
      </c>
      <c r="AQ130" s="12">
        <f t="shared" si="120"/>
        <v>73.52941176</v>
      </c>
      <c r="AR130" s="12">
        <f t="shared" si="120"/>
        <v>89.70588235</v>
      </c>
      <c r="AS130" s="12">
        <f t="shared" si="120"/>
        <v>25</v>
      </c>
      <c r="AT130" s="12">
        <f t="shared" si="120"/>
        <v>54.41176471</v>
      </c>
      <c r="AU130" s="12">
        <f t="shared" si="120"/>
        <v>58.82352941</v>
      </c>
      <c r="AV130" s="12">
        <f t="shared" si="120"/>
        <v>60.29411765</v>
      </c>
      <c r="AW130" s="12">
        <f t="shared" si="120"/>
        <v>66.17647059</v>
      </c>
      <c r="AX130" s="12">
        <f t="shared" si="120"/>
        <v>67.64705882</v>
      </c>
      <c r="AY130" s="12">
        <f t="shared" si="120"/>
        <v>55.88235294</v>
      </c>
      <c r="AZ130" s="12">
        <f t="shared" si="120"/>
        <v>91.17647059</v>
      </c>
      <c r="BA130" s="12">
        <f t="shared" si="120"/>
        <v>70.58823529</v>
      </c>
      <c r="BB130" s="12">
        <f t="shared" si="120"/>
        <v>70.58823529</v>
      </c>
    </row>
    <row r="131">
      <c r="A131" s="2" t="s">
        <v>250</v>
      </c>
      <c r="B131" s="8">
        <f t="shared" ref="B131:AE131" si="121">(COUNTIF(B$2:B$69, "&lt;"&amp;B62)) * (100/68)</f>
        <v>50</v>
      </c>
      <c r="C131" s="8">
        <f t="shared" si="121"/>
        <v>33.82352941</v>
      </c>
      <c r="D131" s="8">
        <f t="shared" si="121"/>
        <v>36.76470588</v>
      </c>
      <c r="E131" s="8">
        <f t="shared" si="121"/>
        <v>41.17647059</v>
      </c>
      <c r="F131" s="8">
        <f t="shared" si="121"/>
        <v>72.05882353</v>
      </c>
      <c r="G131" s="8">
        <f t="shared" si="121"/>
        <v>19.11764706</v>
      </c>
      <c r="H131" s="8">
        <f t="shared" si="121"/>
        <v>75</v>
      </c>
      <c r="I131" s="8">
        <f t="shared" si="121"/>
        <v>0</v>
      </c>
      <c r="J131" s="8">
        <f t="shared" si="121"/>
        <v>41.17647059</v>
      </c>
      <c r="K131" s="8">
        <f t="shared" si="121"/>
        <v>58.82352941</v>
      </c>
      <c r="L131" s="8">
        <f t="shared" si="121"/>
        <v>35.29411765</v>
      </c>
      <c r="M131" s="8">
        <f t="shared" si="121"/>
        <v>50</v>
      </c>
      <c r="N131" s="8">
        <f t="shared" si="121"/>
        <v>55.88235294</v>
      </c>
      <c r="O131" s="8">
        <f t="shared" si="121"/>
        <v>39.70588235</v>
      </c>
      <c r="P131" s="8">
        <f t="shared" si="121"/>
        <v>33.82352941</v>
      </c>
      <c r="Q131" s="8">
        <f t="shared" si="121"/>
        <v>17.64705882</v>
      </c>
      <c r="R131" s="8">
        <f t="shared" si="121"/>
        <v>32.35294118</v>
      </c>
      <c r="S131" s="8">
        <f t="shared" si="121"/>
        <v>27.94117647</v>
      </c>
      <c r="T131" s="8">
        <f t="shared" si="121"/>
        <v>16.17647059</v>
      </c>
      <c r="U131" s="8">
        <f t="shared" si="121"/>
        <v>14.70588235</v>
      </c>
      <c r="V131" s="8">
        <f t="shared" si="121"/>
        <v>30.88235294</v>
      </c>
      <c r="W131" s="8">
        <f t="shared" si="121"/>
        <v>61.76470588</v>
      </c>
      <c r="X131" s="8">
        <f t="shared" si="121"/>
        <v>48.52941176</v>
      </c>
      <c r="Y131" s="8">
        <f t="shared" si="121"/>
        <v>32.35294118</v>
      </c>
      <c r="Z131" s="8">
        <f t="shared" si="121"/>
        <v>26.47058824</v>
      </c>
      <c r="AA131" s="8">
        <f t="shared" si="121"/>
        <v>44.11764706</v>
      </c>
      <c r="AB131" s="8">
        <f t="shared" si="121"/>
        <v>27.94117647</v>
      </c>
      <c r="AC131" s="8">
        <f t="shared" si="121"/>
        <v>58.82352941</v>
      </c>
      <c r="AD131" s="8">
        <f t="shared" si="121"/>
        <v>22.05882353</v>
      </c>
      <c r="AE131" s="8">
        <f t="shared" si="121"/>
        <v>64.70588235</v>
      </c>
      <c r="AF131" s="12">
        <f t="shared" ref="AF131:BB131" si="122">(COUNTIF(AF$2:AF$69, "&gt;"&amp;AF62)) * (100/68)</f>
        <v>23.52941176</v>
      </c>
      <c r="AG131" s="12">
        <f t="shared" si="122"/>
        <v>17.64705882</v>
      </c>
      <c r="AH131" s="12">
        <f t="shared" si="122"/>
        <v>17.64705882</v>
      </c>
      <c r="AI131" s="12">
        <f t="shared" si="122"/>
        <v>55.88235294</v>
      </c>
      <c r="AJ131" s="12">
        <f t="shared" si="122"/>
        <v>63.23529412</v>
      </c>
      <c r="AK131" s="12">
        <f t="shared" si="122"/>
        <v>55.88235294</v>
      </c>
      <c r="AL131" s="12">
        <f t="shared" si="122"/>
        <v>63.23529412</v>
      </c>
      <c r="AM131" s="12">
        <f t="shared" si="122"/>
        <v>47.05882353</v>
      </c>
      <c r="AN131" s="12">
        <f t="shared" si="122"/>
        <v>27.94117647</v>
      </c>
      <c r="AO131" s="12">
        <f t="shared" si="122"/>
        <v>4.411764706</v>
      </c>
      <c r="AP131" s="12">
        <f t="shared" si="122"/>
        <v>23.52941176</v>
      </c>
      <c r="AQ131" s="12">
        <f t="shared" si="122"/>
        <v>5.882352941</v>
      </c>
      <c r="AR131" s="12">
        <f t="shared" si="122"/>
        <v>45.58823529</v>
      </c>
      <c r="AS131" s="12">
        <f t="shared" si="122"/>
        <v>10.29411765</v>
      </c>
      <c r="AT131" s="12">
        <f t="shared" si="122"/>
        <v>33.82352941</v>
      </c>
      <c r="AU131" s="12">
        <f t="shared" si="122"/>
        <v>36.76470588</v>
      </c>
      <c r="AV131" s="12">
        <f t="shared" si="122"/>
        <v>17.64705882</v>
      </c>
      <c r="AW131" s="12">
        <f t="shared" si="122"/>
        <v>38.23529412</v>
      </c>
      <c r="AX131" s="12">
        <f t="shared" si="122"/>
        <v>27.94117647</v>
      </c>
      <c r="AY131" s="12">
        <f t="shared" si="122"/>
        <v>77.94117647</v>
      </c>
      <c r="AZ131" s="12">
        <f t="shared" si="122"/>
        <v>33.82352941</v>
      </c>
      <c r="BA131" s="12">
        <f t="shared" si="122"/>
        <v>42.64705882</v>
      </c>
      <c r="BB131" s="12">
        <f t="shared" si="122"/>
        <v>23.52941176</v>
      </c>
    </row>
    <row r="132">
      <c r="A132" s="2" t="s">
        <v>57</v>
      </c>
      <c r="B132" s="8">
        <f t="shared" ref="B132:AE132" si="123">(COUNTIF(B$2:B$69, "&lt;"&amp;B63)) * (100/68)</f>
        <v>50</v>
      </c>
      <c r="C132" s="8">
        <f t="shared" si="123"/>
        <v>33.82352941</v>
      </c>
      <c r="D132" s="8">
        <f t="shared" si="123"/>
        <v>60.29411765</v>
      </c>
      <c r="E132" s="8">
        <f t="shared" si="123"/>
        <v>80.88235294</v>
      </c>
      <c r="F132" s="8">
        <f t="shared" si="123"/>
        <v>79.41176471</v>
      </c>
      <c r="G132" s="8">
        <f t="shared" si="123"/>
        <v>79.41176471</v>
      </c>
      <c r="H132" s="8">
        <f t="shared" si="123"/>
        <v>75</v>
      </c>
      <c r="I132" s="8">
        <f t="shared" si="123"/>
        <v>0</v>
      </c>
      <c r="J132" s="8">
        <f t="shared" si="123"/>
        <v>80.88235294</v>
      </c>
      <c r="K132" s="8">
        <f t="shared" si="123"/>
        <v>66.17647059</v>
      </c>
      <c r="L132" s="8">
        <f t="shared" si="123"/>
        <v>82.35294118</v>
      </c>
      <c r="M132" s="8">
        <f t="shared" si="123"/>
        <v>32.35294118</v>
      </c>
      <c r="N132" s="8">
        <f t="shared" si="123"/>
        <v>1.470588235</v>
      </c>
      <c r="O132" s="8">
        <f t="shared" si="123"/>
        <v>98.52941176</v>
      </c>
      <c r="P132" s="8">
        <f t="shared" si="123"/>
        <v>95.58823529</v>
      </c>
      <c r="Q132" s="8">
        <f t="shared" si="123"/>
        <v>63.23529412</v>
      </c>
      <c r="R132" s="8">
        <f t="shared" si="123"/>
        <v>95.58823529</v>
      </c>
      <c r="S132" s="8">
        <f t="shared" si="123"/>
        <v>10.29411765</v>
      </c>
      <c r="T132" s="8">
        <f t="shared" si="123"/>
        <v>98.52941176</v>
      </c>
      <c r="U132" s="8">
        <f t="shared" si="123"/>
        <v>63.23529412</v>
      </c>
      <c r="V132" s="8">
        <f t="shared" si="123"/>
        <v>85.29411765</v>
      </c>
      <c r="W132" s="8">
        <f t="shared" si="123"/>
        <v>0</v>
      </c>
      <c r="X132" s="8">
        <f t="shared" si="123"/>
        <v>72.05882353</v>
      </c>
      <c r="Y132" s="8">
        <f t="shared" si="123"/>
        <v>70.58823529</v>
      </c>
      <c r="Z132" s="8">
        <f t="shared" si="123"/>
        <v>98.52941176</v>
      </c>
      <c r="AA132" s="8">
        <f t="shared" si="123"/>
        <v>98.52941176</v>
      </c>
      <c r="AB132" s="8">
        <f t="shared" si="123"/>
        <v>7.352941176</v>
      </c>
      <c r="AC132" s="8">
        <f t="shared" si="123"/>
        <v>98.52941176</v>
      </c>
      <c r="AD132" s="8">
        <f t="shared" si="123"/>
        <v>44.11764706</v>
      </c>
      <c r="AE132" s="8">
        <f t="shared" si="123"/>
        <v>25</v>
      </c>
      <c r="AF132" s="12">
        <f t="shared" ref="AF132:BB132" si="124">(COUNTIF(AF$2:AF$69, "&gt;"&amp;AF63)) * (100/68)</f>
        <v>52.94117647</v>
      </c>
      <c r="AG132" s="12">
        <f t="shared" si="124"/>
        <v>41.17647059</v>
      </c>
      <c r="AH132" s="12">
        <f t="shared" si="124"/>
        <v>39.70588235</v>
      </c>
      <c r="AI132" s="12">
        <f t="shared" si="124"/>
        <v>4.411764706</v>
      </c>
      <c r="AJ132" s="12">
        <f t="shared" si="124"/>
        <v>89.70588235</v>
      </c>
      <c r="AK132" s="12">
        <f t="shared" si="124"/>
        <v>97.05882353</v>
      </c>
      <c r="AL132" s="12">
        <f t="shared" si="124"/>
        <v>54.41176471</v>
      </c>
      <c r="AM132" s="12">
        <f t="shared" si="124"/>
        <v>98.52941176</v>
      </c>
      <c r="AN132" s="12">
        <f t="shared" si="124"/>
        <v>1.470588235</v>
      </c>
      <c r="AO132" s="12">
        <f t="shared" si="124"/>
        <v>54.41176471</v>
      </c>
      <c r="AP132" s="12">
        <f t="shared" si="124"/>
        <v>0</v>
      </c>
      <c r="AQ132" s="12">
        <f t="shared" si="124"/>
        <v>80.88235294</v>
      </c>
      <c r="AR132" s="12">
        <f t="shared" si="124"/>
        <v>92.64705882</v>
      </c>
      <c r="AS132" s="12">
        <f t="shared" si="124"/>
        <v>51.47058824</v>
      </c>
      <c r="AT132" s="12">
        <f t="shared" si="124"/>
        <v>98.52941176</v>
      </c>
      <c r="AU132" s="12">
        <f t="shared" si="124"/>
        <v>98.52941176</v>
      </c>
      <c r="AV132" s="12">
        <f t="shared" si="124"/>
        <v>39.70588235</v>
      </c>
      <c r="AW132" s="12">
        <f t="shared" si="124"/>
        <v>47.05882353</v>
      </c>
      <c r="AX132" s="12">
        <f t="shared" si="124"/>
        <v>67.64705882</v>
      </c>
      <c r="AY132" s="12">
        <f t="shared" si="124"/>
        <v>36.76470588</v>
      </c>
      <c r="AZ132" s="12">
        <f t="shared" si="124"/>
        <v>98.52941176</v>
      </c>
      <c r="BA132" s="12">
        <f t="shared" si="124"/>
        <v>92.64705882</v>
      </c>
      <c r="BB132" s="12">
        <f t="shared" si="124"/>
        <v>45.58823529</v>
      </c>
    </row>
    <row r="133">
      <c r="A133" s="2" t="s">
        <v>251</v>
      </c>
      <c r="B133" s="8">
        <f t="shared" ref="B133:AE133" si="125">(COUNTIF(B$2:B$69, "&lt;"&amp;B64)) * (100/68)</f>
        <v>0</v>
      </c>
      <c r="C133" s="8">
        <f t="shared" si="125"/>
        <v>48.52941176</v>
      </c>
      <c r="D133" s="8">
        <f t="shared" si="125"/>
        <v>45.58823529</v>
      </c>
      <c r="E133" s="8">
        <f t="shared" si="125"/>
        <v>20.58823529</v>
      </c>
      <c r="F133" s="8">
        <f t="shared" si="125"/>
        <v>23.52941176</v>
      </c>
      <c r="G133" s="8">
        <f t="shared" si="125"/>
        <v>26.47058824</v>
      </c>
      <c r="H133" s="8">
        <f t="shared" si="125"/>
        <v>0</v>
      </c>
      <c r="I133" s="8">
        <f t="shared" si="125"/>
        <v>0</v>
      </c>
      <c r="J133" s="8">
        <f t="shared" si="125"/>
        <v>20.58823529</v>
      </c>
      <c r="K133" s="8">
        <f t="shared" si="125"/>
        <v>19.11764706</v>
      </c>
      <c r="L133" s="8">
        <f t="shared" si="125"/>
        <v>30.88235294</v>
      </c>
      <c r="M133" s="8">
        <f t="shared" si="125"/>
        <v>19.11764706</v>
      </c>
      <c r="N133" s="8">
        <f t="shared" si="125"/>
        <v>7.352941176</v>
      </c>
      <c r="O133" s="8">
        <f t="shared" si="125"/>
        <v>76.47058824</v>
      </c>
      <c r="P133" s="8">
        <f t="shared" si="125"/>
        <v>55.88235294</v>
      </c>
      <c r="Q133" s="8">
        <f t="shared" si="125"/>
        <v>7.352941176</v>
      </c>
      <c r="R133" s="8">
        <f t="shared" si="125"/>
        <v>52.94117647</v>
      </c>
      <c r="S133" s="8">
        <f t="shared" si="125"/>
        <v>39.70588235</v>
      </c>
      <c r="T133" s="8">
        <f t="shared" si="125"/>
        <v>52.94117647</v>
      </c>
      <c r="U133" s="8">
        <f t="shared" si="125"/>
        <v>50</v>
      </c>
      <c r="V133" s="8">
        <f t="shared" si="125"/>
        <v>19.11764706</v>
      </c>
      <c r="W133" s="8">
        <f t="shared" si="125"/>
        <v>10.29411765</v>
      </c>
      <c r="X133" s="8">
        <f t="shared" si="125"/>
        <v>14.70588235</v>
      </c>
      <c r="Y133" s="8">
        <f t="shared" si="125"/>
        <v>17.64705882</v>
      </c>
      <c r="Z133" s="8">
        <f t="shared" si="125"/>
        <v>33.82352941</v>
      </c>
      <c r="AA133" s="8">
        <f t="shared" si="125"/>
        <v>41.17647059</v>
      </c>
      <c r="AB133" s="8">
        <f t="shared" si="125"/>
        <v>42.64705882</v>
      </c>
      <c r="AC133" s="8">
        <f t="shared" si="125"/>
        <v>4.411764706</v>
      </c>
      <c r="AD133" s="8">
        <f t="shared" si="125"/>
        <v>14.70588235</v>
      </c>
      <c r="AE133" s="8">
        <f t="shared" si="125"/>
        <v>4.411764706</v>
      </c>
      <c r="AF133" s="12">
        <f t="shared" ref="AF133:BB133" si="126">(COUNTIF(AF$2:AF$69, "&gt;"&amp;AF64)) * (100/68)</f>
        <v>36.76470588</v>
      </c>
      <c r="AG133" s="12">
        <f t="shared" si="126"/>
        <v>48.52941176</v>
      </c>
      <c r="AH133" s="12">
        <f t="shared" si="126"/>
        <v>69.11764706</v>
      </c>
      <c r="AI133" s="12">
        <f t="shared" si="126"/>
        <v>14.70588235</v>
      </c>
      <c r="AJ133" s="12">
        <f t="shared" si="126"/>
        <v>64.70588235</v>
      </c>
      <c r="AK133" s="12">
        <f t="shared" si="126"/>
        <v>60.29411765</v>
      </c>
      <c r="AL133" s="12">
        <f t="shared" si="126"/>
        <v>30.88235294</v>
      </c>
      <c r="AM133" s="12">
        <f t="shared" si="126"/>
        <v>42.64705882</v>
      </c>
      <c r="AN133" s="12">
        <f t="shared" si="126"/>
        <v>58.82352941</v>
      </c>
      <c r="AO133" s="12">
        <f t="shared" si="126"/>
        <v>42.64705882</v>
      </c>
      <c r="AP133" s="12">
        <f t="shared" si="126"/>
        <v>41.17647059</v>
      </c>
      <c r="AQ133" s="12">
        <f t="shared" si="126"/>
        <v>16.17647059</v>
      </c>
      <c r="AR133" s="12">
        <f t="shared" si="126"/>
        <v>79.41176471</v>
      </c>
      <c r="AS133" s="12">
        <f t="shared" si="126"/>
        <v>91.17647059</v>
      </c>
      <c r="AT133" s="12">
        <f t="shared" si="126"/>
        <v>86.76470588</v>
      </c>
      <c r="AU133" s="12">
        <f t="shared" si="126"/>
        <v>79.41176471</v>
      </c>
      <c r="AV133" s="12">
        <f t="shared" si="126"/>
        <v>55.88235294</v>
      </c>
      <c r="AW133" s="12">
        <f t="shared" si="126"/>
        <v>79.41176471</v>
      </c>
      <c r="AX133" s="12">
        <f t="shared" si="126"/>
        <v>77.94117647</v>
      </c>
      <c r="AY133" s="12">
        <f t="shared" si="126"/>
        <v>44.11764706</v>
      </c>
      <c r="AZ133" s="12">
        <f t="shared" si="126"/>
        <v>55.88235294</v>
      </c>
      <c r="BA133" s="12">
        <f t="shared" si="126"/>
        <v>45.58823529</v>
      </c>
      <c r="BB133" s="12">
        <f t="shared" si="126"/>
        <v>80.88235294</v>
      </c>
    </row>
    <row r="134">
      <c r="A134" s="2" t="s">
        <v>76</v>
      </c>
      <c r="B134" s="8">
        <f t="shared" ref="B134:AE134" si="127">(COUNTIF(B$2:B$69, "&lt;"&amp;B65)) * (100/68)</f>
        <v>50</v>
      </c>
      <c r="C134" s="8">
        <f t="shared" si="127"/>
        <v>7.352941176</v>
      </c>
      <c r="D134" s="8">
        <f t="shared" si="127"/>
        <v>5.882352941</v>
      </c>
      <c r="E134" s="8">
        <f t="shared" si="127"/>
        <v>67.64705882</v>
      </c>
      <c r="F134" s="8">
        <f t="shared" si="127"/>
        <v>80.88235294</v>
      </c>
      <c r="G134" s="8">
        <f t="shared" si="127"/>
        <v>41.17647059</v>
      </c>
      <c r="H134" s="8">
        <f t="shared" si="127"/>
        <v>75</v>
      </c>
      <c r="I134" s="8">
        <f t="shared" si="127"/>
        <v>0</v>
      </c>
      <c r="J134" s="8">
        <f t="shared" si="127"/>
        <v>57.35294118</v>
      </c>
      <c r="K134" s="8">
        <f t="shared" si="127"/>
        <v>44.11764706</v>
      </c>
      <c r="L134" s="8">
        <f t="shared" si="127"/>
        <v>64.70588235</v>
      </c>
      <c r="M134" s="8">
        <f t="shared" si="127"/>
        <v>67.64705882</v>
      </c>
      <c r="N134" s="8">
        <f t="shared" si="127"/>
        <v>61.76470588</v>
      </c>
      <c r="O134" s="8">
        <f t="shared" si="127"/>
        <v>48.52941176</v>
      </c>
      <c r="P134" s="8">
        <f t="shared" si="127"/>
        <v>36.76470588</v>
      </c>
      <c r="Q134" s="8">
        <f t="shared" si="127"/>
        <v>67.64705882</v>
      </c>
      <c r="R134" s="8">
        <f t="shared" si="127"/>
        <v>85.29411765</v>
      </c>
      <c r="S134" s="8">
        <f t="shared" si="127"/>
        <v>35.29411765</v>
      </c>
      <c r="T134" s="8">
        <f t="shared" si="127"/>
        <v>17.64705882</v>
      </c>
      <c r="U134" s="8">
        <f t="shared" si="127"/>
        <v>19.11764706</v>
      </c>
      <c r="V134" s="8">
        <f t="shared" si="127"/>
        <v>64.70588235</v>
      </c>
      <c r="W134" s="8">
        <f t="shared" si="127"/>
        <v>61.76470588</v>
      </c>
      <c r="X134" s="8">
        <f t="shared" si="127"/>
        <v>80.88235294</v>
      </c>
      <c r="Y134" s="8">
        <f t="shared" si="127"/>
        <v>50</v>
      </c>
      <c r="Z134" s="8">
        <f t="shared" si="127"/>
        <v>30.88235294</v>
      </c>
      <c r="AA134" s="8">
        <f t="shared" si="127"/>
        <v>70.58823529</v>
      </c>
      <c r="AB134" s="8">
        <f t="shared" si="127"/>
        <v>8.823529412</v>
      </c>
      <c r="AC134" s="8">
        <f t="shared" si="127"/>
        <v>52.94117647</v>
      </c>
      <c r="AD134" s="8">
        <f t="shared" si="127"/>
        <v>70.58823529</v>
      </c>
      <c r="AE134" s="8">
        <f t="shared" si="127"/>
        <v>57.35294118</v>
      </c>
      <c r="AF134" s="12">
        <f t="shared" ref="AF134:BB134" si="128">(COUNTIF(AF$2:AF$69, "&gt;"&amp;AF65)) * (100/68)</f>
        <v>17.64705882</v>
      </c>
      <c r="AG134" s="12">
        <f t="shared" si="128"/>
        <v>7.352941176</v>
      </c>
      <c r="AH134" s="12">
        <f t="shared" si="128"/>
        <v>33.82352941</v>
      </c>
      <c r="AI134" s="12">
        <f t="shared" si="128"/>
        <v>69.11764706</v>
      </c>
      <c r="AJ134" s="12">
        <f t="shared" si="128"/>
        <v>66.17647059</v>
      </c>
      <c r="AK134" s="12">
        <f t="shared" si="128"/>
        <v>73.52941176</v>
      </c>
      <c r="AL134" s="12">
        <f t="shared" si="128"/>
        <v>30.88235294</v>
      </c>
      <c r="AM134" s="12">
        <f t="shared" si="128"/>
        <v>25</v>
      </c>
      <c r="AN134" s="12">
        <f t="shared" si="128"/>
        <v>50</v>
      </c>
      <c r="AO134" s="12">
        <f t="shared" si="128"/>
        <v>29.41176471</v>
      </c>
      <c r="AP134" s="12">
        <f t="shared" si="128"/>
        <v>33.82352941</v>
      </c>
      <c r="AQ134" s="12">
        <f t="shared" si="128"/>
        <v>63.23529412</v>
      </c>
      <c r="AR134" s="12">
        <f t="shared" si="128"/>
        <v>70.58823529</v>
      </c>
      <c r="AS134" s="12">
        <f t="shared" si="128"/>
        <v>2.941176471</v>
      </c>
      <c r="AT134" s="12">
        <f t="shared" si="128"/>
        <v>17.64705882</v>
      </c>
      <c r="AU134" s="12">
        <f t="shared" si="128"/>
        <v>19.11764706</v>
      </c>
      <c r="AV134" s="12">
        <f t="shared" si="128"/>
        <v>64.70588235</v>
      </c>
      <c r="AW134" s="12">
        <f t="shared" si="128"/>
        <v>44.11764706</v>
      </c>
      <c r="AX134" s="12">
        <f t="shared" si="128"/>
        <v>57.35294118</v>
      </c>
      <c r="AY134" s="12">
        <f t="shared" si="128"/>
        <v>30.88235294</v>
      </c>
      <c r="AZ134" s="12">
        <f t="shared" si="128"/>
        <v>27.94117647</v>
      </c>
      <c r="BA134" s="12">
        <f t="shared" si="128"/>
        <v>73.52941176</v>
      </c>
      <c r="BB134" s="12">
        <f t="shared" si="128"/>
        <v>42.64705882</v>
      </c>
    </row>
    <row r="135">
      <c r="A135" s="2" t="s">
        <v>89</v>
      </c>
      <c r="B135" s="8">
        <f t="shared" ref="B135:AE135" si="129">(COUNTIF(B$2:B$69, "&lt;"&amp;B66)) * (100/68)</f>
        <v>50</v>
      </c>
      <c r="C135" s="8">
        <f t="shared" si="129"/>
        <v>33.82352941</v>
      </c>
      <c r="D135" s="8">
        <f t="shared" si="129"/>
        <v>45.58823529</v>
      </c>
      <c r="E135" s="8">
        <f t="shared" si="129"/>
        <v>33.82352941</v>
      </c>
      <c r="F135" s="8">
        <f t="shared" si="129"/>
        <v>48.52941176</v>
      </c>
      <c r="G135" s="8">
        <f t="shared" si="129"/>
        <v>4.411764706</v>
      </c>
      <c r="H135" s="8">
        <f t="shared" si="129"/>
        <v>86.76470588</v>
      </c>
      <c r="I135" s="8">
        <f t="shared" si="129"/>
        <v>0</v>
      </c>
      <c r="J135" s="8">
        <f t="shared" si="129"/>
        <v>4.411764706</v>
      </c>
      <c r="K135" s="8">
        <f t="shared" si="129"/>
        <v>5.882352941</v>
      </c>
      <c r="L135" s="8">
        <f t="shared" si="129"/>
        <v>5.882352941</v>
      </c>
      <c r="M135" s="8">
        <f t="shared" si="129"/>
        <v>10.29411765</v>
      </c>
      <c r="N135" s="8">
        <f t="shared" si="129"/>
        <v>52.94117647</v>
      </c>
      <c r="O135" s="8">
        <f t="shared" si="129"/>
        <v>2.941176471</v>
      </c>
      <c r="P135" s="8">
        <f t="shared" si="129"/>
        <v>13.23529412</v>
      </c>
      <c r="Q135" s="8">
        <f t="shared" si="129"/>
        <v>69.11764706</v>
      </c>
      <c r="R135" s="8">
        <f t="shared" si="129"/>
        <v>0</v>
      </c>
      <c r="S135" s="8">
        <f t="shared" si="129"/>
        <v>14.70588235</v>
      </c>
      <c r="T135" s="8">
        <f t="shared" si="129"/>
        <v>10.29411765</v>
      </c>
      <c r="U135" s="8">
        <f t="shared" si="129"/>
        <v>5.882352941</v>
      </c>
      <c r="V135" s="8">
        <f t="shared" si="129"/>
        <v>57.35294118</v>
      </c>
      <c r="W135" s="8">
        <f t="shared" si="129"/>
        <v>55.88235294</v>
      </c>
      <c r="X135" s="8">
        <f t="shared" si="129"/>
        <v>91.17647059</v>
      </c>
      <c r="Y135" s="8">
        <f t="shared" si="129"/>
        <v>1.470588235</v>
      </c>
      <c r="Z135" s="8">
        <f t="shared" si="129"/>
        <v>7.352941176</v>
      </c>
      <c r="AA135" s="8">
        <f t="shared" si="129"/>
        <v>8.823529412</v>
      </c>
      <c r="AB135" s="8">
        <f t="shared" si="129"/>
        <v>42.64705882</v>
      </c>
      <c r="AC135" s="8">
        <f t="shared" si="129"/>
        <v>92.64705882</v>
      </c>
      <c r="AD135" s="8">
        <f t="shared" si="129"/>
        <v>35.29411765</v>
      </c>
      <c r="AE135" s="8">
        <f t="shared" si="129"/>
        <v>44.11764706</v>
      </c>
      <c r="AF135" s="12">
        <f t="shared" ref="AF135:BB135" si="130">(COUNTIF(AF$2:AF$69, "&gt;"&amp;AF66)) * (100/68)</f>
        <v>36.76470588</v>
      </c>
      <c r="AG135" s="12">
        <f t="shared" si="130"/>
        <v>32.35294118</v>
      </c>
      <c r="AH135" s="12">
        <f t="shared" si="130"/>
        <v>82.35294118</v>
      </c>
      <c r="AI135" s="12">
        <f t="shared" si="130"/>
        <v>89.70588235</v>
      </c>
      <c r="AJ135" s="12">
        <f t="shared" si="130"/>
        <v>98.52941176</v>
      </c>
      <c r="AK135" s="12">
        <f t="shared" si="130"/>
        <v>98.52941176</v>
      </c>
      <c r="AL135" s="12">
        <f t="shared" si="130"/>
        <v>98.52941176</v>
      </c>
      <c r="AM135" s="12">
        <f t="shared" si="130"/>
        <v>94.11764706</v>
      </c>
      <c r="AN135" s="12">
        <f t="shared" si="130"/>
        <v>91.17647059</v>
      </c>
      <c r="AO135" s="12">
        <f t="shared" si="130"/>
        <v>85.29411765</v>
      </c>
      <c r="AP135" s="12">
        <f t="shared" si="130"/>
        <v>94.11764706</v>
      </c>
      <c r="AQ135" s="12">
        <f t="shared" si="130"/>
        <v>75</v>
      </c>
      <c r="AR135" s="12">
        <f t="shared" si="130"/>
        <v>63.23529412</v>
      </c>
      <c r="AS135" s="12">
        <f t="shared" si="130"/>
        <v>83.82352941</v>
      </c>
      <c r="AT135" s="12">
        <f t="shared" si="130"/>
        <v>94.11764706</v>
      </c>
      <c r="AU135" s="12">
        <f t="shared" si="130"/>
        <v>95.58823529</v>
      </c>
      <c r="AV135" s="12">
        <f t="shared" si="130"/>
        <v>10.29411765</v>
      </c>
      <c r="AW135" s="12">
        <f t="shared" si="130"/>
        <v>22.05882353</v>
      </c>
      <c r="AX135" s="12">
        <f t="shared" si="130"/>
        <v>77.94117647</v>
      </c>
      <c r="AY135" s="12">
        <f t="shared" si="130"/>
        <v>88.23529412</v>
      </c>
      <c r="AZ135" s="12">
        <f t="shared" si="130"/>
        <v>41.17647059</v>
      </c>
      <c r="BA135" s="12">
        <f t="shared" si="130"/>
        <v>98.52941176</v>
      </c>
      <c r="BB135" s="12">
        <f t="shared" si="130"/>
        <v>95.58823529</v>
      </c>
    </row>
    <row r="136">
      <c r="A136" s="2" t="s">
        <v>252</v>
      </c>
      <c r="B136" s="8">
        <f t="shared" ref="B136:AE136" si="131">(COUNTIF(B$2:B$69, "&lt;"&amp;B67)) * (100/68)</f>
        <v>0</v>
      </c>
      <c r="C136" s="8">
        <f t="shared" si="131"/>
        <v>48.52941176</v>
      </c>
      <c r="D136" s="8">
        <f t="shared" si="131"/>
        <v>14.70588235</v>
      </c>
      <c r="E136" s="8">
        <f t="shared" si="131"/>
        <v>47.05882353</v>
      </c>
      <c r="F136" s="8">
        <f t="shared" si="131"/>
        <v>50</v>
      </c>
      <c r="G136" s="8">
        <f t="shared" si="131"/>
        <v>55.88235294</v>
      </c>
      <c r="H136" s="8">
        <f t="shared" si="131"/>
        <v>0</v>
      </c>
      <c r="I136" s="8">
        <f t="shared" si="131"/>
        <v>0</v>
      </c>
      <c r="J136" s="8">
        <f t="shared" si="131"/>
        <v>52.94117647</v>
      </c>
      <c r="K136" s="8">
        <f t="shared" si="131"/>
        <v>8.823529412</v>
      </c>
      <c r="L136" s="8">
        <f t="shared" si="131"/>
        <v>83.82352941</v>
      </c>
      <c r="M136" s="8">
        <f t="shared" si="131"/>
        <v>55.88235294</v>
      </c>
      <c r="N136" s="8">
        <f t="shared" si="131"/>
        <v>22.05882353</v>
      </c>
      <c r="O136" s="8">
        <f t="shared" si="131"/>
        <v>94.11764706</v>
      </c>
      <c r="P136" s="8">
        <f t="shared" si="131"/>
        <v>36.76470588</v>
      </c>
      <c r="Q136" s="8">
        <f t="shared" si="131"/>
        <v>25</v>
      </c>
      <c r="R136" s="8">
        <f t="shared" si="131"/>
        <v>79.41176471</v>
      </c>
      <c r="S136" s="8">
        <f t="shared" si="131"/>
        <v>2.941176471</v>
      </c>
      <c r="T136" s="8">
        <f t="shared" si="131"/>
        <v>30.88235294</v>
      </c>
      <c r="U136" s="8">
        <f t="shared" si="131"/>
        <v>8.823529412</v>
      </c>
      <c r="V136" s="8">
        <f t="shared" si="131"/>
        <v>91.17647059</v>
      </c>
      <c r="W136" s="8">
        <f t="shared" si="131"/>
        <v>41.17647059</v>
      </c>
      <c r="X136" s="8">
        <f t="shared" si="131"/>
        <v>30.88235294</v>
      </c>
      <c r="Y136" s="8">
        <f t="shared" si="131"/>
        <v>44.11764706</v>
      </c>
      <c r="Z136" s="8">
        <f t="shared" si="131"/>
        <v>20.58823529</v>
      </c>
      <c r="AA136" s="8">
        <f t="shared" si="131"/>
        <v>54.41176471</v>
      </c>
      <c r="AB136" s="8">
        <f t="shared" si="131"/>
        <v>17.64705882</v>
      </c>
      <c r="AC136" s="8">
        <f t="shared" si="131"/>
        <v>91.17647059</v>
      </c>
      <c r="AD136" s="8">
        <f t="shared" si="131"/>
        <v>35.29411765</v>
      </c>
      <c r="AE136" s="8">
        <f t="shared" si="131"/>
        <v>27.94117647</v>
      </c>
      <c r="AF136" s="12">
        <f t="shared" ref="AF136:BB136" si="132">(COUNTIF(AF$2:AF$69, "&gt;"&amp;AF67)) * (100/68)</f>
        <v>36.76470588</v>
      </c>
      <c r="AG136" s="12">
        <f t="shared" si="132"/>
        <v>17.64705882</v>
      </c>
      <c r="AH136" s="12">
        <f t="shared" si="132"/>
        <v>38.23529412</v>
      </c>
      <c r="AI136" s="12">
        <f t="shared" si="132"/>
        <v>54.41176471</v>
      </c>
      <c r="AJ136" s="12">
        <f t="shared" si="132"/>
        <v>61.76470588</v>
      </c>
      <c r="AK136" s="12">
        <f t="shared" si="132"/>
        <v>69.11764706</v>
      </c>
      <c r="AL136" s="12">
        <f t="shared" si="132"/>
        <v>67.64705882</v>
      </c>
      <c r="AM136" s="12">
        <f t="shared" si="132"/>
        <v>35.29411765</v>
      </c>
      <c r="AN136" s="12">
        <f t="shared" si="132"/>
        <v>57.35294118</v>
      </c>
      <c r="AO136" s="12">
        <f t="shared" si="132"/>
        <v>32.35294118</v>
      </c>
      <c r="AP136" s="12">
        <f t="shared" si="132"/>
        <v>41.17647059</v>
      </c>
      <c r="AQ136" s="12">
        <f t="shared" si="132"/>
        <v>47.05882353</v>
      </c>
      <c r="AR136" s="12">
        <f t="shared" si="132"/>
        <v>70.58823529</v>
      </c>
      <c r="AS136" s="12">
        <f t="shared" si="132"/>
        <v>39.70588235</v>
      </c>
      <c r="AT136" s="12">
        <f t="shared" si="132"/>
        <v>38.23529412</v>
      </c>
      <c r="AU136" s="12">
        <f t="shared" si="132"/>
        <v>51.47058824</v>
      </c>
      <c r="AV136" s="12">
        <f t="shared" si="132"/>
        <v>47.05882353</v>
      </c>
      <c r="AW136" s="12">
        <f t="shared" si="132"/>
        <v>61.76470588</v>
      </c>
      <c r="AX136" s="12">
        <f t="shared" si="132"/>
        <v>57.35294118</v>
      </c>
      <c r="AY136" s="12">
        <f t="shared" si="132"/>
        <v>77.94117647</v>
      </c>
      <c r="AZ136" s="12">
        <f t="shared" si="132"/>
        <v>50</v>
      </c>
      <c r="BA136" s="12">
        <f t="shared" si="132"/>
        <v>55.88235294</v>
      </c>
      <c r="BB136" s="12">
        <f t="shared" si="132"/>
        <v>60.29411765</v>
      </c>
    </row>
    <row r="137">
      <c r="A137" s="2" t="s">
        <v>64</v>
      </c>
      <c r="B137" s="8">
        <f t="shared" ref="B137:AE137" si="133">(COUNTIF(B$2:B$69, "&lt;"&amp;B68)) * (100/68)</f>
        <v>50</v>
      </c>
      <c r="C137" s="8">
        <f t="shared" si="133"/>
        <v>48.52941176</v>
      </c>
      <c r="D137" s="8">
        <f t="shared" si="133"/>
        <v>60.29411765</v>
      </c>
      <c r="E137" s="8">
        <f t="shared" si="133"/>
        <v>89.70588235</v>
      </c>
      <c r="F137" s="8">
        <f t="shared" si="133"/>
        <v>86.76470588</v>
      </c>
      <c r="G137" s="8">
        <f t="shared" si="133"/>
        <v>47.05882353</v>
      </c>
      <c r="H137" s="8">
        <f t="shared" si="133"/>
        <v>88.23529412</v>
      </c>
      <c r="I137" s="8">
        <f t="shared" si="133"/>
        <v>0</v>
      </c>
      <c r="J137" s="8">
        <f t="shared" si="133"/>
        <v>45.58823529</v>
      </c>
      <c r="K137" s="8">
        <f t="shared" si="133"/>
        <v>77.94117647</v>
      </c>
      <c r="L137" s="8">
        <f t="shared" si="133"/>
        <v>16.17647059</v>
      </c>
      <c r="M137" s="8">
        <f t="shared" si="133"/>
        <v>35.29411765</v>
      </c>
      <c r="N137" s="8">
        <f t="shared" si="133"/>
        <v>42.64705882</v>
      </c>
      <c r="O137" s="8">
        <f t="shared" si="133"/>
        <v>27.94117647</v>
      </c>
      <c r="P137" s="8">
        <f t="shared" si="133"/>
        <v>75</v>
      </c>
      <c r="Q137" s="8">
        <f t="shared" si="133"/>
        <v>26.47058824</v>
      </c>
      <c r="R137" s="8">
        <f t="shared" si="133"/>
        <v>73.52941176</v>
      </c>
      <c r="S137" s="8">
        <f t="shared" si="133"/>
        <v>69.11764706</v>
      </c>
      <c r="T137" s="8">
        <f t="shared" si="133"/>
        <v>70.58823529</v>
      </c>
      <c r="U137" s="8">
        <f t="shared" si="133"/>
        <v>75</v>
      </c>
      <c r="V137" s="8">
        <f t="shared" si="133"/>
        <v>82.35294118</v>
      </c>
      <c r="W137" s="8">
        <f t="shared" si="133"/>
        <v>80.88235294</v>
      </c>
      <c r="X137" s="8">
        <f t="shared" si="133"/>
        <v>83.82352941</v>
      </c>
      <c r="Y137" s="8">
        <f t="shared" si="133"/>
        <v>63.23529412</v>
      </c>
      <c r="Z137" s="8">
        <f t="shared" si="133"/>
        <v>55.88235294</v>
      </c>
      <c r="AA137" s="8">
        <f t="shared" si="133"/>
        <v>23.52941176</v>
      </c>
      <c r="AB137" s="8">
        <f t="shared" si="133"/>
        <v>83.82352941</v>
      </c>
      <c r="AC137" s="8">
        <f t="shared" si="133"/>
        <v>26.47058824</v>
      </c>
      <c r="AD137" s="8">
        <f t="shared" si="133"/>
        <v>79.41176471</v>
      </c>
      <c r="AE137" s="8">
        <f t="shared" si="133"/>
        <v>27.94117647</v>
      </c>
      <c r="AF137" s="12">
        <f t="shared" ref="AF137:BB137" si="134">(COUNTIF(AF$2:AF$69, "&gt;"&amp;AF68)) * (100/68)</f>
        <v>63.23529412</v>
      </c>
      <c r="AG137" s="12">
        <f t="shared" si="134"/>
        <v>67.64705882</v>
      </c>
      <c r="AH137" s="12">
        <f t="shared" si="134"/>
        <v>83.82352941</v>
      </c>
      <c r="AI137" s="12">
        <f t="shared" si="134"/>
        <v>8.823529412</v>
      </c>
      <c r="AJ137" s="12">
        <f t="shared" si="134"/>
        <v>20.58823529</v>
      </c>
      <c r="AK137" s="12">
        <f t="shared" si="134"/>
        <v>35.29411765</v>
      </c>
      <c r="AL137" s="12">
        <f t="shared" si="134"/>
        <v>60.29411765</v>
      </c>
      <c r="AM137" s="12">
        <f t="shared" si="134"/>
        <v>29.41176471</v>
      </c>
      <c r="AN137" s="12">
        <f t="shared" si="134"/>
        <v>82.35294118</v>
      </c>
      <c r="AO137" s="12">
        <f t="shared" si="134"/>
        <v>92.64705882</v>
      </c>
      <c r="AP137" s="12">
        <f t="shared" si="134"/>
        <v>91.17647059</v>
      </c>
      <c r="AQ137" s="12">
        <f t="shared" si="134"/>
        <v>91.17647059</v>
      </c>
      <c r="AR137" s="12">
        <f t="shared" si="134"/>
        <v>23.52941176</v>
      </c>
      <c r="AS137" s="12">
        <f t="shared" si="134"/>
        <v>73.52941176</v>
      </c>
      <c r="AT137" s="12">
        <f t="shared" si="134"/>
        <v>11.76470588</v>
      </c>
      <c r="AU137" s="12">
        <f t="shared" si="134"/>
        <v>10.29411765</v>
      </c>
      <c r="AV137" s="12">
        <f t="shared" si="134"/>
        <v>25</v>
      </c>
      <c r="AW137" s="12">
        <f t="shared" si="134"/>
        <v>13.23529412</v>
      </c>
      <c r="AX137" s="12">
        <f t="shared" si="134"/>
        <v>76.47058824</v>
      </c>
      <c r="AY137" s="12">
        <f t="shared" si="134"/>
        <v>23.52941176</v>
      </c>
      <c r="AZ137" s="12">
        <f t="shared" si="134"/>
        <v>22.05882353</v>
      </c>
      <c r="BA137" s="12">
        <f t="shared" si="134"/>
        <v>29.41176471</v>
      </c>
      <c r="BB137" s="12">
        <f t="shared" si="134"/>
        <v>63.23529412</v>
      </c>
    </row>
    <row r="138">
      <c r="A138" s="2" t="s">
        <v>253</v>
      </c>
      <c r="B138" s="8">
        <f t="shared" ref="B138:AE138" si="135">(COUNTIF(B$2:B$69, "&lt;"&amp;B69)) * (100/68)</f>
        <v>0</v>
      </c>
      <c r="C138" s="8">
        <f t="shared" si="135"/>
        <v>4.411764706</v>
      </c>
      <c r="D138" s="8">
        <f t="shared" si="135"/>
        <v>36.76470588</v>
      </c>
      <c r="E138" s="8">
        <f t="shared" si="135"/>
        <v>7.352941176</v>
      </c>
      <c r="F138" s="8">
        <f t="shared" si="135"/>
        <v>8.823529412</v>
      </c>
      <c r="G138" s="8">
        <f t="shared" si="135"/>
        <v>0</v>
      </c>
      <c r="H138" s="8">
        <f t="shared" si="135"/>
        <v>0</v>
      </c>
      <c r="I138" s="8">
        <f t="shared" si="135"/>
        <v>0</v>
      </c>
      <c r="J138" s="8">
        <f t="shared" si="135"/>
        <v>0</v>
      </c>
      <c r="K138" s="8">
        <f t="shared" si="135"/>
        <v>5.882352941</v>
      </c>
      <c r="L138" s="8">
        <f t="shared" si="135"/>
        <v>1.470588235</v>
      </c>
      <c r="M138" s="8">
        <f t="shared" si="135"/>
        <v>2.941176471</v>
      </c>
      <c r="N138" s="8">
        <f t="shared" si="135"/>
        <v>57.35294118</v>
      </c>
      <c r="O138" s="8">
        <f t="shared" si="135"/>
        <v>0</v>
      </c>
      <c r="P138" s="8">
        <f t="shared" si="135"/>
        <v>4.411764706</v>
      </c>
      <c r="Q138" s="8">
        <f t="shared" si="135"/>
        <v>11.76470588</v>
      </c>
      <c r="R138" s="8">
        <f t="shared" si="135"/>
        <v>27.94117647</v>
      </c>
      <c r="S138" s="8">
        <f t="shared" si="135"/>
        <v>82.35294118</v>
      </c>
      <c r="T138" s="8">
        <f t="shared" si="135"/>
        <v>2.941176471</v>
      </c>
      <c r="U138" s="8">
        <f t="shared" si="135"/>
        <v>30.88235294</v>
      </c>
      <c r="V138" s="8">
        <f t="shared" si="135"/>
        <v>1.470588235</v>
      </c>
      <c r="W138" s="8">
        <f t="shared" si="135"/>
        <v>61.76470588</v>
      </c>
      <c r="X138" s="8">
        <f t="shared" si="135"/>
        <v>77.94117647</v>
      </c>
      <c r="Y138" s="8">
        <f t="shared" si="135"/>
        <v>2.941176471</v>
      </c>
      <c r="Z138" s="8">
        <f t="shared" si="135"/>
        <v>1.470588235</v>
      </c>
      <c r="AA138" s="8">
        <f t="shared" si="135"/>
        <v>20.58823529</v>
      </c>
      <c r="AB138" s="8">
        <f t="shared" si="135"/>
        <v>1.470588235</v>
      </c>
      <c r="AC138" s="8">
        <f t="shared" si="135"/>
        <v>16.17647059</v>
      </c>
      <c r="AD138" s="8">
        <f t="shared" si="135"/>
        <v>47.05882353</v>
      </c>
      <c r="AE138" s="8">
        <f t="shared" si="135"/>
        <v>86.76470588</v>
      </c>
      <c r="AF138" s="12">
        <f t="shared" ref="AF138:BB138" si="136">(COUNTIF(AF$2:AF$69, "&gt;"&amp;AF69)) * (100/68)</f>
        <v>11.76470588</v>
      </c>
      <c r="AG138" s="12">
        <f t="shared" si="136"/>
        <v>17.64705882</v>
      </c>
      <c r="AH138" s="12">
        <f t="shared" si="136"/>
        <v>80.88235294</v>
      </c>
      <c r="AI138" s="12">
        <f t="shared" si="136"/>
        <v>92.64705882</v>
      </c>
      <c r="AJ138" s="12">
        <f t="shared" si="136"/>
        <v>30.88235294</v>
      </c>
      <c r="AK138" s="12">
        <f t="shared" si="136"/>
        <v>26.47058824</v>
      </c>
      <c r="AL138" s="12">
        <f t="shared" si="136"/>
        <v>8.823529412</v>
      </c>
      <c r="AM138" s="12">
        <f t="shared" si="136"/>
        <v>1.470588235</v>
      </c>
      <c r="AN138" s="12">
        <f t="shared" si="136"/>
        <v>92.64705882</v>
      </c>
      <c r="AO138" s="12">
        <f t="shared" si="136"/>
        <v>69.11764706</v>
      </c>
      <c r="AP138" s="12">
        <f t="shared" si="136"/>
        <v>88.23529412</v>
      </c>
      <c r="AQ138" s="12">
        <f t="shared" si="136"/>
        <v>77.94117647</v>
      </c>
      <c r="AR138" s="12">
        <f t="shared" si="136"/>
        <v>94.11764706</v>
      </c>
      <c r="AS138" s="12">
        <f t="shared" si="136"/>
        <v>51.47058824</v>
      </c>
      <c r="AT138" s="12">
        <f t="shared" si="136"/>
        <v>7.352941176</v>
      </c>
      <c r="AU138" s="12">
        <f t="shared" si="136"/>
        <v>7.352941176</v>
      </c>
      <c r="AV138" s="12">
        <f t="shared" si="136"/>
        <v>55.88235294</v>
      </c>
      <c r="AW138" s="12">
        <f t="shared" si="136"/>
        <v>55.88235294</v>
      </c>
      <c r="AX138" s="12">
        <f t="shared" si="136"/>
        <v>83.82352941</v>
      </c>
      <c r="AY138" s="12">
        <f t="shared" si="136"/>
        <v>23.52941176</v>
      </c>
      <c r="AZ138" s="12">
        <f t="shared" si="136"/>
        <v>17.64705882</v>
      </c>
      <c r="BA138" s="12">
        <f t="shared" si="136"/>
        <v>26.47058824</v>
      </c>
      <c r="BB138" s="12">
        <f t="shared" si="136"/>
        <v>85.29411765</v>
      </c>
    </row>
    <row r="139">
      <c r="A139" s="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</row>
    <row r="140">
      <c r="A140" s="2" t="s">
        <v>202</v>
      </c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</row>
    <row r="141">
      <c r="A141" s="2" t="s">
        <v>203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</row>
    <row r="142">
      <c r="A142" s="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</row>
    <row r="143">
      <c r="A143" s="2" t="s">
        <v>80</v>
      </c>
      <c r="B143" s="8">
        <f>B71 * (Percentages!B$17 - 0.5) * 10</f>
        <v>104.6511628</v>
      </c>
      <c r="C143" s="8">
        <f>C71 * (Percentages!C$17 - 0.5) * 10</f>
        <v>149.822345</v>
      </c>
      <c r="D143" s="5">
        <v>0.0</v>
      </c>
      <c r="E143" s="8">
        <f>E71 * (Percentages!E$17 - 0.5) * 10</f>
        <v>188.7988728</v>
      </c>
      <c r="F143" s="8">
        <f>F71 * (Percentages!F$17 - 0.5) * 10</f>
        <v>87.97111659</v>
      </c>
      <c r="G143" s="8">
        <f>G71 * (Percentages!G$17 - 0.5) * 10</f>
        <v>97.93586109</v>
      </c>
      <c r="H143" s="8">
        <f>H71 * (Percentages!H$17 - 0.5) * 10</f>
        <v>169.5385225</v>
      </c>
      <c r="I143" s="8">
        <f>I71 * (Percentages!I$17 - 0.5) * 10</f>
        <v>0</v>
      </c>
      <c r="J143" s="8">
        <f>J71 * (Percentages!J$17 - 0.5) * 10</f>
        <v>43.82710531</v>
      </c>
      <c r="K143" s="8">
        <f>K71 * (Percentages!K$17 - 0.5) * 10</f>
        <v>24.11234764</v>
      </c>
      <c r="L143" s="8">
        <f>L71 * (Percentages!L$17 - 0.5) * 10</f>
        <v>49.24242424</v>
      </c>
      <c r="M143" s="8">
        <f>M71 * (Percentages!M$17 - 0.5) * 10</f>
        <v>18.60382707</v>
      </c>
      <c r="N143" s="8">
        <f>N71 * (Percentages!N$17 - 0.5) * 10</f>
        <v>1.199573485</v>
      </c>
      <c r="O143" s="8">
        <f>O71 * (Percentages!O$17 - 0.5) * 10</f>
        <v>55.97509274</v>
      </c>
      <c r="P143" s="8">
        <f>P71 * (Percentages!P$17 - 0.5) * 10</f>
        <v>15.78521317</v>
      </c>
      <c r="Q143" s="8">
        <f>Q71 * (Percentages!Q$17 - 0.5) * 10</f>
        <v>52.98116225</v>
      </c>
      <c r="R143" s="8">
        <f>R71 * (Percentages!R$17 - 0.5) * 10</f>
        <v>33.51158645</v>
      </c>
      <c r="S143" s="8">
        <f>S71 * (Percentages!S$17 - 0.5) * 10</f>
        <v>45.37302726</v>
      </c>
      <c r="T143" s="8">
        <f>T71 * (Percentages!T$17 - 0.5) * 10</f>
        <v>18.57117469</v>
      </c>
      <c r="U143" s="8">
        <f>U71 * (Percentages!U$17 - 0.5) * 10</f>
        <v>51.87657885</v>
      </c>
      <c r="V143" s="8">
        <f>V71 * (Percentages!V$17 - 0.5) * 10</f>
        <v>89.49837604</v>
      </c>
      <c r="W143" s="8">
        <f>W71 * (Percentages!W$17 - 0.5) * 10</f>
        <v>16.6396834</v>
      </c>
      <c r="X143" s="8">
        <f>X71 * (Percentages!X$17 - 0.5) * 10</f>
        <v>30.88235294</v>
      </c>
      <c r="Y143" s="8">
        <f>Y71 * (Percentages!Y$17 - 0.5) * 10</f>
        <v>42.25726435</v>
      </c>
      <c r="Z143" s="8">
        <f>Z71 * (Percentages!Z$17 - 0.5) * 10</f>
        <v>7.973068746</v>
      </c>
      <c r="AA143" s="8">
        <f>AA71 * (Percentages!AA$17 - 0.5) * 10</f>
        <v>11.76470588</v>
      </c>
      <c r="AB143" s="8">
        <f>AB71 * (Percentages!AB$17 - 0.5) * 10</f>
        <v>0.1809954751</v>
      </c>
      <c r="AC143" s="8">
        <f>AC71 * (Percentages!AC$17 - 0.5) * 10</f>
        <v>15.38461538</v>
      </c>
      <c r="AD143" s="8">
        <f>AD71 * (Percentages!AD$17 - 0.5) * 10</f>
        <v>8.608321377</v>
      </c>
      <c r="AE143" s="8">
        <f>AE71 * (Percentages!AE$17 - 0.5) * 10</f>
        <v>2.635960044</v>
      </c>
      <c r="AF143" s="12">
        <f>AF71 * (Percentages!AF$18 - 0.5) * 10</f>
        <v>50.30959752</v>
      </c>
      <c r="AG143" s="11">
        <v>0.0</v>
      </c>
      <c r="AH143" s="12">
        <f>AH71 * (Percentages!AH$18 - 0.5) * 10</f>
        <v>62.31117825</v>
      </c>
      <c r="AI143" s="12">
        <f>AI71 * (Percentages!AI$18 - 0.5) * 10</f>
        <v>0.7130124777</v>
      </c>
      <c r="AJ143" s="12">
        <f>AJ71 * (Percentages!AJ$18 - 0.5) * 10</f>
        <v>4.493464052</v>
      </c>
      <c r="AK143" s="12">
        <f>AK71 * (Percentages!AK$18 - 0.5) * 10</f>
        <v>12.06865725</v>
      </c>
      <c r="AL143" s="12">
        <f>AL71 * (Percentages!AL$18 - 0.5) * 10</f>
        <v>34.50920245</v>
      </c>
      <c r="AM143" s="12">
        <f>AM71 * (Percentages!AM$18 - 0.5) * 10</f>
        <v>29.36746988</v>
      </c>
      <c r="AN143" s="12">
        <f>AN71 * (Percentages!AN$18 - 0.5) * 10</f>
        <v>24.62900054</v>
      </c>
      <c r="AO143" s="12">
        <f>AO71 * (Percentages!AO$18 - 0.5) * 10</f>
        <v>56.14973262</v>
      </c>
      <c r="AP143" s="12">
        <f>AP71 * (Percentages!AP$18 - 0.5) * 10</f>
        <v>11.4479638</v>
      </c>
      <c r="AQ143" s="12">
        <f>AQ71 * (Percentages!AQ$18 - 0.5) * 10</f>
        <v>18.52941176</v>
      </c>
      <c r="AR143" s="12">
        <f>AR71 * (Percentages!AR$18 - 0.5) * 10</f>
        <v>57.39819005</v>
      </c>
      <c r="AS143" s="12">
        <f>AS71 * (Percentages!AS$18 - 0.5) * 10</f>
        <v>50.34446211</v>
      </c>
      <c r="AT143" s="12">
        <f>AT71 * (Percentages!AT$18 - 0.5) * 10</f>
        <v>13.36898396</v>
      </c>
      <c r="AU143" s="12">
        <f>AU71 * (Percentages!AU$18 - 0.5) * 10</f>
        <v>13.20438085</v>
      </c>
      <c r="AV143" s="12">
        <f>AV71 * (Percentages!AV$18 - 0.5) * 10</f>
        <v>84.07831218</v>
      </c>
      <c r="AW143" s="12">
        <f>AW71 * (Percentages!AW$18 - 0.5) * 10</f>
        <v>38.057041</v>
      </c>
      <c r="AX143" s="12">
        <f>AX71 * (Percentages!AX$18 - 0.5) * 10</f>
        <v>32.28120516</v>
      </c>
      <c r="AY143" s="12">
        <f>AY71 * (Percentages!AY$18 - 0.5) * 10</f>
        <v>13.42710997</v>
      </c>
      <c r="AZ143" s="12">
        <f>AZ71 * (Percentages!AZ$18 - 0.5) * 10</f>
        <v>2.421090387</v>
      </c>
      <c r="BA143" s="12">
        <f>BA71 * (Percentages!BA$18 - 0.5) * 10</f>
        <v>35.34298916</v>
      </c>
      <c r="BB143" s="12">
        <f>BB71 * (Percentages!BB$18 - 0.5) * 10</f>
        <v>63.12012757</v>
      </c>
    </row>
    <row r="144">
      <c r="A144" s="2" t="s">
        <v>213</v>
      </c>
      <c r="B144" s="8">
        <f>B72 * (Percentages!B$17 - 0.5) * 10</f>
        <v>0</v>
      </c>
      <c r="C144" s="8">
        <f>C72 * (Percentages!C$17 - 0.5) * 10</f>
        <v>34.05053296</v>
      </c>
      <c r="D144" s="5">
        <v>0.0</v>
      </c>
      <c r="E144" s="8">
        <f>E72 * (Percentages!E$17 - 0.5) * 10</f>
        <v>11.79992955</v>
      </c>
      <c r="F144" s="8">
        <f>F72 * (Percentages!F$17 - 0.5) * 10</f>
        <v>26.1535752</v>
      </c>
      <c r="G144" s="8">
        <f>G72 * (Percentages!G$17 - 0.5) * 10</f>
        <v>67.23954642</v>
      </c>
      <c r="H144" s="8">
        <f>H72 * (Percentages!H$17 - 0.5) * 10</f>
        <v>0</v>
      </c>
      <c r="I144" s="8">
        <f>I72 * (Percentages!I$17 - 0.5) * 10</f>
        <v>0</v>
      </c>
      <c r="J144" s="8">
        <f>J72 * (Percentages!J$17 - 0.5) * 10</f>
        <v>25.63472197</v>
      </c>
      <c r="K144" s="8">
        <f>K72 * (Percentages!K$17 - 0.5) * 10</f>
        <v>27.55696873</v>
      </c>
      <c r="L144" s="8">
        <f>L72 * (Percentages!L$17 - 0.5) * 10</f>
        <v>27.27272727</v>
      </c>
      <c r="M144" s="8">
        <f>M72 * (Percentages!M$17 - 0.5) * 10</f>
        <v>7.530120482</v>
      </c>
      <c r="N144" s="8">
        <f>N72 * (Percentages!N$17 - 0.5) * 10</f>
        <v>0.6664297139</v>
      </c>
      <c r="O144" s="8">
        <f>O72 * (Percentages!O$17 - 0.5) * 10</f>
        <v>32.72390037</v>
      </c>
      <c r="P144" s="8">
        <f>P72 * (Percentages!P$17 - 0.5) * 10</f>
        <v>16.95448822</v>
      </c>
      <c r="Q144" s="8">
        <f>Q72 * (Percentages!Q$17 - 0.5) * 10</f>
        <v>55.98009597</v>
      </c>
      <c r="R144" s="8">
        <f>R72 * (Percentages!R$17 - 0.5) * 10</f>
        <v>43.49376114</v>
      </c>
      <c r="S144" s="8">
        <f>S72 * (Percentages!S$17 - 0.5) * 10</f>
        <v>16.49928264</v>
      </c>
      <c r="T144" s="8">
        <f>T72 * (Percentages!T$17 - 0.5) * 10</f>
        <v>9.707659499</v>
      </c>
      <c r="U144" s="8">
        <f>U72 * (Percentages!U$17 - 0.5) * 10</f>
        <v>15.56297366</v>
      </c>
      <c r="V144" s="8">
        <f>V72 * (Percentages!V$17 - 0.5) * 10</f>
        <v>25.17141826</v>
      </c>
      <c r="W144" s="8">
        <f>W72 * (Percentages!W$17 - 0.5) * 10</f>
        <v>4.159920849</v>
      </c>
      <c r="X144" s="8">
        <f>X72 * (Percentages!X$17 - 0.5) * 10</f>
        <v>7.601809955</v>
      </c>
      <c r="Y144" s="8">
        <f>Y72 * (Percentages!Y$17 - 0.5) * 10</f>
        <v>29.50035436</v>
      </c>
      <c r="Z144" s="8">
        <f>Z72 * (Percentages!Z$17 - 0.5) * 10</f>
        <v>24.80510276</v>
      </c>
      <c r="AA144" s="8">
        <f>AA72 * (Percentages!AA$17 - 0.5) * 10</f>
        <v>12.56684492</v>
      </c>
      <c r="AB144" s="8">
        <f>AB72 * (Percentages!AB$17 - 0.5) * 10</f>
        <v>1.108597285</v>
      </c>
      <c r="AC144" s="8">
        <f>AC72 * (Percentages!AC$17 - 0.5) * 10</f>
        <v>11.53846154</v>
      </c>
      <c r="AD144" s="8">
        <f>AD72 * (Percentages!AD$17 - 0.5) * 10</f>
        <v>16.14060258</v>
      </c>
      <c r="AE144" s="8">
        <f>AE72 * (Percentages!AE$17 - 0.5) * 10</f>
        <v>1.526082131</v>
      </c>
      <c r="AF144" s="12">
        <f>AF72 * (Percentages!AF$18 - 0.5) * 10</f>
        <v>9.287925697</v>
      </c>
      <c r="AG144" s="11">
        <v>0.0</v>
      </c>
      <c r="AH144" s="12">
        <f>AH72 * (Percentages!AH$18 - 0.5) * 10</f>
        <v>2.443575618</v>
      </c>
      <c r="AI144" s="12">
        <f>AI72 * (Percentages!AI$18 - 0.5) * 10</f>
        <v>0.4456327986</v>
      </c>
      <c r="AJ144" s="12">
        <f>AJ72 * (Percentages!AJ$18 - 0.5) * 10</f>
        <v>6.12745098</v>
      </c>
      <c r="AK144" s="12">
        <f>AK72 * (Percentages!AK$18 - 0.5) * 10</f>
        <v>17.09726444</v>
      </c>
      <c r="AL144" s="12">
        <f>AL72 * (Percentages!AL$18 - 0.5) * 10</f>
        <v>27.06604114</v>
      </c>
      <c r="AM144" s="12">
        <f>AM72 * (Percentages!AM$18 - 0.5) * 10</f>
        <v>43.6746988</v>
      </c>
      <c r="AN144" s="12">
        <f>AN72 * (Percentages!AN$18 - 0.5) * 10</f>
        <v>2.123189701</v>
      </c>
      <c r="AO144" s="12">
        <f>AO72 * (Percentages!AO$18 - 0.5) * 10</f>
        <v>11.22994652</v>
      </c>
      <c r="AP144" s="12">
        <f>AP72 * (Percentages!AP$18 - 0.5) * 10</f>
        <v>2.737556561</v>
      </c>
      <c r="AQ144" s="12">
        <f>AQ72 * (Percentages!AQ$18 - 0.5) * 10</f>
        <v>3.235294118</v>
      </c>
      <c r="AR144" s="12">
        <f>AR72 * (Percentages!AR$18 - 0.5) * 10</f>
        <v>12.64705882</v>
      </c>
      <c r="AS144" s="12">
        <f>AS72 * (Percentages!AS$18 - 0.5) * 10</f>
        <v>26.43084261</v>
      </c>
      <c r="AT144" s="12">
        <f>AT72 * (Percentages!AT$18 - 0.5) * 10</f>
        <v>32.0855615</v>
      </c>
      <c r="AU144" s="12">
        <f>AU72 * (Percentages!AU$18 - 0.5) * 10</f>
        <v>30.97950892</v>
      </c>
      <c r="AV144" s="12">
        <f>AV72 * (Percentages!AV$18 - 0.5) * 10</f>
        <v>48.40872519</v>
      </c>
      <c r="AW144" s="12">
        <f>AW72 * (Percentages!AW$18 - 0.5) * 10</f>
        <v>10.60606061</v>
      </c>
      <c r="AX144" s="12">
        <f>AX72 * (Percentages!AX$18 - 0.5) * 10</f>
        <v>5.918220947</v>
      </c>
      <c r="AY144" s="12">
        <f>AY72 * (Percentages!AY$18 - 0.5) * 10</f>
        <v>9.042747534</v>
      </c>
      <c r="AZ144" s="12">
        <f>AZ72 * (Percentages!AZ$18 - 0.5) * 10</f>
        <v>2.869440459</v>
      </c>
      <c r="BA144" s="12">
        <f>BA72 * (Percentages!BA$18 - 0.5) * 10</f>
        <v>37.8087791</v>
      </c>
      <c r="BB144" s="12">
        <f>BB72 * (Percentages!BB$18 - 0.5) * 10</f>
        <v>13.28844791</v>
      </c>
    </row>
    <row r="145">
      <c r="A145" s="2" t="s">
        <v>62</v>
      </c>
      <c r="B145" s="8">
        <f>B73 * (Percentages!B$17 - 0.5) * 10</f>
        <v>0</v>
      </c>
      <c r="C145" s="8">
        <f>C73 * (Percentages!C$17 - 0.5) * 10</f>
        <v>95.3414923</v>
      </c>
      <c r="D145" s="5">
        <v>0.0</v>
      </c>
      <c r="E145" s="8">
        <f>E73 * (Percentages!E$17 - 0.5) * 10</f>
        <v>103.2493836</v>
      </c>
      <c r="F145" s="8">
        <f>F73 * (Percentages!F$17 - 0.5) * 10</f>
        <v>61.81754139</v>
      </c>
      <c r="G145" s="8">
        <f>G73 * (Percentages!G$17 - 0.5) * 10</f>
        <v>81.85683912</v>
      </c>
      <c r="H145" s="8">
        <f>H73 * (Percentages!H$17 - 0.5) * 10</f>
        <v>0</v>
      </c>
      <c r="I145" s="8">
        <f>I73 * (Percentages!I$17 - 0.5) * 10</f>
        <v>0</v>
      </c>
      <c r="J145" s="8">
        <f>J73 * (Percentages!J$17 - 0.5) * 10</f>
        <v>47.96173789</v>
      </c>
      <c r="K145" s="8">
        <f>K73 * (Percentages!K$17 - 0.5) * 10</f>
        <v>43.05776365</v>
      </c>
      <c r="L145" s="8">
        <f>L73 * (Percentages!L$17 - 0.5) * 10</f>
        <v>39.39393939</v>
      </c>
      <c r="M145" s="8">
        <f>M73 * (Percentages!M$17 - 0.5) * 10</f>
        <v>22.59036145</v>
      </c>
      <c r="N145" s="8">
        <f>N73 * (Percentages!N$17 - 0.5) * 10</f>
        <v>2.39914697</v>
      </c>
      <c r="O145" s="8">
        <f>O73 * (Percentages!O$17 - 0.5) * 10</f>
        <v>49.08585056</v>
      </c>
      <c r="P145" s="8">
        <f>P73 * (Percentages!P$17 - 0.5) * 10</f>
        <v>13.44666307</v>
      </c>
      <c r="Q145" s="8">
        <f>Q73 * (Percentages!Q$17 - 0.5) * 10</f>
        <v>37.98649369</v>
      </c>
      <c r="R145" s="8">
        <f>R73 * (Percentages!R$17 - 0.5) * 10</f>
        <v>17.82531194</v>
      </c>
      <c r="S145" s="8">
        <f>S73 * (Percentages!S$17 - 0.5) * 10</f>
        <v>48.46664275</v>
      </c>
      <c r="T145" s="8">
        <f>T73 * (Percentages!T$17 - 0.5) * 10</f>
        <v>14.35045317</v>
      </c>
      <c r="U145" s="8">
        <f>U73 * (Percentages!U$17 - 0.5) * 10</f>
        <v>46.68892097</v>
      </c>
      <c r="V145" s="8">
        <f>V73 * (Percentages!V$17 - 0.5) * 10</f>
        <v>44.74918802</v>
      </c>
      <c r="W145" s="8">
        <f>W73 * (Percentages!W$17 - 0.5) * 10</f>
        <v>31.61539845</v>
      </c>
      <c r="X145" s="8">
        <f>X73 * (Percentages!X$17 - 0.5) * 10</f>
        <v>6.176470588</v>
      </c>
      <c r="Y145" s="8">
        <f>Y73 * (Percentages!Y$17 - 0.5) * 10</f>
        <v>45.44649185</v>
      </c>
      <c r="Z145" s="8">
        <f>Z73 * (Percentages!Z$17 - 0.5) * 10</f>
        <v>24.3621545</v>
      </c>
      <c r="AA145" s="8">
        <f>AA73 * (Percentages!AA$17 - 0.5) * 10</f>
        <v>16.31016043</v>
      </c>
      <c r="AB145" s="8">
        <f>AB73 * (Percentages!AB$17 - 0.5) * 10</f>
        <v>0.814479638</v>
      </c>
      <c r="AC145" s="8">
        <f>AC73 * (Percentages!AC$17 - 0.5) * 10</f>
        <v>17.30769231</v>
      </c>
      <c r="AD145" s="8">
        <f>AD73 * (Percentages!AD$17 - 0.5) * 10</f>
        <v>14.52654232</v>
      </c>
      <c r="AE145" s="8">
        <f>AE73 * (Percentages!AE$17 - 0.5) * 10</f>
        <v>1.109877913</v>
      </c>
      <c r="AF145" s="12">
        <f>AF73 * (Percentages!AF$18 - 0.5) * 10</f>
        <v>33.28173375</v>
      </c>
      <c r="AG145" s="11">
        <v>0.0</v>
      </c>
      <c r="AH145" s="12">
        <f>AH73 * (Percentages!AH$18 - 0.5) * 10</f>
        <v>17.10502932</v>
      </c>
      <c r="AI145" s="12">
        <f>AI73 * (Percentages!AI$18 - 0.5) * 10</f>
        <v>0.935828877</v>
      </c>
      <c r="AJ145" s="12">
        <f>AJ73 * (Percentages!AJ$18 - 0.5) * 10</f>
        <v>2.995642702</v>
      </c>
      <c r="AK145" s="12">
        <f>AK73 * (Percentages!AK$18 - 0.5) * 10</f>
        <v>7.375290542</v>
      </c>
      <c r="AL145" s="12">
        <f>AL73 * (Percentages!AL$18 - 0.5) * 10</f>
        <v>18.9462288</v>
      </c>
      <c r="AM145" s="12">
        <f>AM73 * (Percentages!AM$18 - 0.5) * 10</f>
        <v>31.62650602</v>
      </c>
      <c r="AN145" s="12">
        <f>AN73 * (Percentages!AN$18 - 0.5) * 10</f>
        <v>2.972465582</v>
      </c>
      <c r="AO145" s="12">
        <f>AO73 * (Percentages!AO$18 - 0.5) * 10</f>
        <v>14.03743316</v>
      </c>
      <c r="AP145" s="12">
        <f>AP73 * (Percentages!AP$18 - 0.5) * 10</f>
        <v>2.239819005</v>
      </c>
      <c r="AQ145" s="12">
        <f>AQ73 * (Percentages!AQ$18 - 0.5) * 10</f>
        <v>7.647058824</v>
      </c>
      <c r="AR145" s="12">
        <f>AR73 * (Percentages!AR$18 - 0.5) * 10</f>
        <v>18.4841629</v>
      </c>
      <c r="AS145" s="12">
        <f>AS73 * (Percentages!AS$18 - 0.5) * 10</f>
        <v>18.87917329</v>
      </c>
      <c r="AT145" s="12">
        <f>AT73 * (Percentages!AT$18 - 0.5) * 10</f>
        <v>22.45989305</v>
      </c>
      <c r="AU145" s="12">
        <f>AU73 * (Percentages!AU$18 - 0.5) * 10</f>
        <v>22.85373609</v>
      </c>
      <c r="AV145" s="12">
        <f>AV73 * (Percentages!AV$18 - 0.5) * 10</f>
        <v>56.05220812</v>
      </c>
      <c r="AW145" s="12">
        <f>AW73 * (Percentages!AW$18 - 0.5) * 10</f>
        <v>12.47771836</v>
      </c>
      <c r="AX145" s="12">
        <f>AX73 * (Percentages!AX$18 - 0.5) * 10</f>
        <v>33.35724534</v>
      </c>
      <c r="AY145" s="12">
        <f>AY73 * (Percentages!AY$18 - 0.5) * 10</f>
        <v>10.4128608</v>
      </c>
      <c r="AZ145" s="12">
        <f>AZ73 * (Percentages!AZ$18 - 0.5) * 10</f>
        <v>1.614060258</v>
      </c>
      <c r="BA145" s="12">
        <f>BA73 * (Percentages!BA$18 - 0.5) * 10</f>
        <v>18.90438955</v>
      </c>
      <c r="BB145" s="12">
        <f>BB73 * (Percentages!BB$18 - 0.5) * 10</f>
        <v>11.07370659</v>
      </c>
    </row>
    <row r="146">
      <c r="A146" s="2" t="s">
        <v>83</v>
      </c>
      <c r="B146" s="8">
        <f>B74 * (Percentages!B$17 - 0.5) * 10</f>
        <v>104.6511628</v>
      </c>
      <c r="C146" s="8">
        <f>C74 * (Percentages!C$17 - 0.5) * 10</f>
        <v>18.16028425</v>
      </c>
      <c r="D146" s="5">
        <v>0.0</v>
      </c>
      <c r="E146" s="8">
        <f>E74 * (Percentages!E$17 - 0.5) * 10</f>
        <v>85.54948926</v>
      </c>
      <c r="F146" s="8">
        <f>F74 * (Percentages!F$17 - 0.5) * 10</f>
        <v>104.6143008</v>
      </c>
      <c r="G146" s="8">
        <f>G74 * (Percentages!G$17 - 0.5) * 10</f>
        <v>45.31360737</v>
      </c>
      <c r="H146" s="8">
        <f>H74 * (Percentages!H$17 - 0.5) * 10</f>
        <v>0</v>
      </c>
      <c r="I146" s="8">
        <f>I74 * (Percentages!I$17 - 0.5) * 10</f>
        <v>0</v>
      </c>
      <c r="J146" s="8">
        <f>J74 * (Percentages!J$17 - 0.5) * 10</f>
        <v>12.40389773</v>
      </c>
      <c r="K146" s="8">
        <f>K74 * (Percentages!K$17 - 0.5) * 10</f>
        <v>9.472708002</v>
      </c>
      <c r="L146" s="8">
        <f>L74 * (Percentages!L$17 - 0.5) * 10</f>
        <v>18.93939394</v>
      </c>
      <c r="M146" s="8">
        <f>M74 * (Percentages!M$17 - 0.5) * 10</f>
        <v>5.315379164</v>
      </c>
      <c r="N146" s="8">
        <f>N74 * (Percentages!N$17 - 0.5) * 10</f>
        <v>1.799360227</v>
      </c>
      <c r="O146" s="8">
        <f>O74 * (Percentages!O$17 - 0.5) * 10</f>
        <v>6.02808691</v>
      </c>
      <c r="P146" s="8">
        <f>P74 * (Percentages!P$17 - 0.5) * 10</f>
        <v>11.98506926</v>
      </c>
      <c r="Q146" s="8">
        <f>Q74 * (Percentages!Q$17 - 0.5) * 10</f>
        <v>62.97760796</v>
      </c>
      <c r="R146" s="8">
        <f>R74 * (Percentages!R$17 - 0.5) * 10</f>
        <v>34.93761141</v>
      </c>
      <c r="S146" s="8">
        <f>S74 * (Percentages!S$17 - 0.5) * 10</f>
        <v>9.280846485</v>
      </c>
      <c r="T146" s="8">
        <f>T74 * (Percentages!T$17 - 0.5) * 10</f>
        <v>0.4220721521</v>
      </c>
      <c r="U146" s="8">
        <f>U74 * (Percentages!U$17 - 0.5) * 10</f>
        <v>1.037531577</v>
      </c>
      <c r="V146" s="8">
        <f>V74 * (Percentages!V$17 - 0.5) * 10</f>
        <v>61.53013353</v>
      </c>
      <c r="W146" s="8">
        <f>W74 * (Percentages!W$17 - 0.5) * 10</f>
        <v>29.11944594</v>
      </c>
      <c r="X146" s="8">
        <f>X74 * (Percentages!X$17 - 0.5) * 10</f>
        <v>13.30316742</v>
      </c>
      <c r="Y146" s="8">
        <f>Y74 * (Percentages!Y$17 - 0.5) * 10</f>
        <v>8.77037562</v>
      </c>
      <c r="Z146" s="8">
        <f>Z74 * (Percentages!Z$17 - 0.5) * 10</f>
        <v>1.328844791</v>
      </c>
      <c r="AA146" s="8">
        <f>AA74 * (Percentages!AA$17 - 0.5) * 10</f>
        <v>2.941176471</v>
      </c>
      <c r="AB146" s="8">
        <f>AB74 * (Percentages!AB$17 - 0.5) * 10</f>
        <v>0.2941176471</v>
      </c>
      <c r="AC146" s="8">
        <f>AC74 * (Percentages!AC$17 - 0.5) * 10</f>
        <v>14.23076923</v>
      </c>
      <c r="AD146" s="8">
        <f>AD74 * (Percentages!AD$17 - 0.5) * 10</f>
        <v>2.69010043</v>
      </c>
      <c r="AE146" s="8">
        <f>AE74 * (Percentages!AE$17 - 0.5) * 10</f>
        <v>6.79800222</v>
      </c>
      <c r="AF146" s="12">
        <f>AF74 * (Percentages!AF$18 - 0.5) * 10</f>
        <v>12.38390093</v>
      </c>
      <c r="AG146" s="11">
        <v>0.0</v>
      </c>
      <c r="AH146" s="12">
        <f>AH74 * (Percentages!AH$18 - 0.5) * 10</f>
        <v>8.552514661</v>
      </c>
      <c r="AI146" s="12">
        <f>AI74 * (Percentages!AI$18 - 0.5) * 10</f>
        <v>1.916221034</v>
      </c>
      <c r="AJ146" s="12">
        <f>AJ74 * (Percentages!AJ$18 - 0.5) * 10</f>
        <v>6.944444444</v>
      </c>
      <c r="AK146" s="12">
        <f>AK74 * (Percentages!AK$18 - 0.5) * 10</f>
        <v>18.43822635</v>
      </c>
      <c r="AL146" s="12">
        <f>AL74 * (Percentages!AL$18 - 0.5) * 10</f>
        <v>44.65896788</v>
      </c>
      <c r="AM146" s="12">
        <f>AM74 * (Percentages!AM$18 - 0.5) * 10</f>
        <v>8.28313253</v>
      </c>
      <c r="AN146" s="12">
        <f>AN74 * (Percentages!AN$18 - 0.5) * 10</f>
        <v>20.38262113</v>
      </c>
      <c r="AO146" s="12">
        <f>AO74 * (Percentages!AO$18 - 0.5) * 10</f>
        <v>3.743315508</v>
      </c>
      <c r="AP146" s="12">
        <f>AP74 * (Percentages!AP$18 - 0.5) * 10</f>
        <v>10.45248869</v>
      </c>
      <c r="AQ146" s="12">
        <f>AQ74 * (Percentages!AQ$18 - 0.5) * 10</f>
        <v>2.647058824</v>
      </c>
      <c r="AR146" s="12">
        <f>AR74 * (Percentages!AR$18 - 0.5) * 10</f>
        <v>33.07692308</v>
      </c>
      <c r="AS146" s="12">
        <f>AS74 * (Percentages!AS$18 - 0.5) * 10</f>
        <v>1.258611553</v>
      </c>
      <c r="AT146" s="12">
        <f>AT74 * (Percentages!AT$18 - 0.5) * 10</f>
        <v>3.743315508</v>
      </c>
      <c r="AU146" s="12">
        <f>AU74 * (Percentages!AU$18 - 0.5) * 10</f>
        <v>4.062886416</v>
      </c>
      <c r="AV146" s="12">
        <f>AV74 * (Percentages!AV$18 - 0.5) * 10</f>
        <v>21.65653495</v>
      </c>
      <c r="AW146" s="12">
        <f>AW74 * (Percentages!AW$18 - 0.5) * 10</f>
        <v>21.83600713</v>
      </c>
      <c r="AX146" s="12">
        <f>AX74 * (Percentages!AX$18 - 0.5) * 10</f>
        <v>3.766140603</v>
      </c>
      <c r="AY146" s="12">
        <f>AY74 * (Percentages!AY$18 - 0.5) * 10</f>
        <v>17.81147242</v>
      </c>
      <c r="AZ146" s="12">
        <f>AZ74 * (Percentages!AZ$18 - 0.5) * 10</f>
        <v>1.165710187</v>
      </c>
      <c r="BA146" s="12">
        <f>BA74 * (Percentages!BA$18 - 0.5) * 10</f>
        <v>36.16491914</v>
      </c>
      <c r="BB146" s="12">
        <f>BB74 * (Percentages!BB$18 - 0.5) * 10</f>
        <v>40.97271439</v>
      </c>
    </row>
    <row r="147">
      <c r="A147" s="2" t="s">
        <v>214</v>
      </c>
      <c r="B147" s="8">
        <f>B75 * (Percentages!B$17 - 0.5) * 10</f>
        <v>0</v>
      </c>
      <c r="C147" s="8">
        <f>C75 * (Percentages!C$17 - 0.5) * 10</f>
        <v>74.91117252</v>
      </c>
      <c r="D147" s="5">
        <v>0.0</v>
      </c>
      <c r="E147" s="8">
        <f>E75 * (Percentages!E$17 - 0.5) * 10</f>
        <v>117.9992955</v>
      </c>
      <c r="F147" s="8">
        <f>F75 * (Percentages!F$17 - 0.5) * 10</f>
        <v>111.747094</v>
      </c>
      <c r="G147" s="8">
        <f>G75 * (Percentages!G$17 - 0.5) * 10</f>
        <v>17.54075124</v>
      </c>
      <c r="H147" s="8">
        <f>H75 * (Percentages!H$17 - 0.5) * 10</f>
        <v>63.57694593</v>
      </c>
      <c r="I147" s="8">
        <f>I75 * (Percentages!I$17 - 0.5) * 10</f>
        <v>0</v>
      </c>
      <c r="J147" s="8">
        <f>J75 * (Percentages!J$17 - 0.5) * 10</f>
        <v>8.269265153</v>
      </c>
      <c r="K147" s="8">
        <f>K75 * (Percentages!K$17 - 0.5) * 10</f>
        <v>27.55696873</v>
      </c>
      <c r="L147" s="8">
        <f>L75 * (Percentages!L$17 - 0.5) * 10</f>
        <v>5.303030303</v>
      </c>
      <c r="M147" s="8">
        <f>M75 * (Percentages!M$17 - 0.5) * 10</f>
        <v>11.51665485</v>
      </c>
      <c r="N147" s="8">
        <f>N75 * (Percentages!N$17 - 0.5) * 10</f>
        <v>2.065932113</v>
      </c>
      <c r="O147" s="8">
        <f>O75 * (Percentages!O$17 - 0.5) * 10</f>
        <v>18.945416</v>
      </c>
      <c r="P147" s="8">
        <f>P75 * (Percentages!P$17 - 0.5) * 10</f>
        <v>4.384781436</v>
      </c>
      <c r="Q147" s="8">
        <f>Q75 * (Percentages!Q$17 - 0.5) * 10</f>
        <v>0.9996445708</v>
      </c>
      <c r="R147" s="8">
        <f>R75 * (Percentages!R$17 - 0.5) * 10</f>
        <v>27.80748663</v>
      </c>
      <c r="S147" s="8">
        <f>S75 * (Percentages!S$17 - 0.5) * 10</f>
        <v>48.46664275</v>
      </c>
      <c r="T147" s="8">
        <f>T75 * (Percentages!T$17 - 0.5) * 10</f>
        <v>15.19459748</v>
      </c>
      <c r="U147" s="8">
        <f>U75 * (Percentages!U$17 - 0.5) * 10</f>
        <v>46.68892097</v>
      </c>
      <c r="V147" s="8">
        <f>V75 * (Percentages!V$17 - 0.5) * 10</f>
        <v>18.17935763</v>
      </c>
      <c r="W147" s="8">
        <f>W75 * (Percentages!W$17 - 0.5) * 10</f>
        <v>38.27127181</v>
      </c>
      <c r="X147" s="8">
        <f>X75 * (Percentages!X$17 - 0.5) * 10</f>
        <v>21.85520362</v>
      </c>
      <c r="Y147" s="8">
        <f>Y75 * (Percentages!Y$17 - 0.5) * 10</f>
        <v>11.95960312</v>
      </c>
      <c r="Z147" s="8">
        <f>Z75 * (Percentages!Z$17 - 0.5) * 10</f>
        <v>11.95960312</v>
      </c>
      <c r="AA147" s="8">
        <f>AA75 * (Percentages!AA$17 - 0.5) * 10</f>
        <v>3.475935829</v>
      </c>
      <c r="AB147" s="8">
        <f>AB75 * (Percentages!AB$17 - 0.5) * 10</f>
        <v>1.131221719</v>
      </c>
      <c r="AC147" s="8">
        <f>AC75 * (Percentages!AC$17 - 0.5) * 10</f>
        <v>8.076923077</v>
      </c>
      <c r="AD147" s="8">
        <f>AD75 * (Percentages!AD$17 - 0.5) * 10</f>
        <v>9.684361549</v>
      </c>
      <c r="AE147" s="8">
        <f>AE75 * (Percentages!AE$17 - 0.5) * 10</f>
        <v>4.162042175</v>
      </c>
      <c r="AF147" s="12">
        <f>AF75 * (Percentages!AF$18 - 0.5) * 10</f>
        <v>19.3498452</v>
      </c>
      <c r="AG147" s="11">
        <v>0.0</v>
      </c>
      <c r="AH147" s="12">
        <f>AH75 * (Percentages!AH$18 - 0.5) * 10</f>
        <v>63.53296606</v>
      </c>
      <c r="AI147" s="12">
        <f>AI75 * (Percentages!AI$18 - 0.5) * 10</f>
        <v>1.470588235</v>
      </c>
      <c r="AJ147" s="12">
        <f>AJ75 * (Percentages!AJ$18 - 0.5) * 10</f>
        <v>1.906318083</v>
      </c>
      <c r="AK147" s="12">
        <f>AK75 * (Percentages!AK$18 - 0.5) * 10</f>
        <v>6.034328625</v>
      </c>
      <c r="AL147" s="12">
        <f>AL75 * (Percentages!AL$18 - 0.5) * 10</f>
        <v>18.9462288</v>
      </c>
      <c r="AM147" s="12">
        <f>AM75 * (Percentages!AM$18 - 0.5) * 10</f>
        <v>12.80120482</v>
      </c>
      <c r="AN147" s="12">
        <f>AN75 * (Percentages!AN$18 - 0.5) * 10</f>
        <v>22.93044878</v>
      </c>
      <c r="AO147" s="12">
        <f>AO75 * (Percentages!AO$18 - 0.5) * 10</f>
        <v>50.53475936</v>
      </c>
      <c r="AP147" s="12">
        <f>AP75 * (Percentages!AP$18 - 0.5) * 10</f>
        <v>13.93665158</v>
      </c>
      <c r="AQ147" s="12">
        <f>AQ75 * (Percentages!AQ$18 - 0.5) * 10</f>
        <v>12.64705882</v>
      </c>
      <c r="AR147" s="12">
        <f>AR75 * (Percentages!AR$18 - 0.5) * 10</f>
        <v>28.21266968</v>
      </c>
      <c r="AS147" s="12">
        <f>AS75 * (Percentages!AS$18 - 0.5) * 10</f>
        <v>70.48224695</v>
      </c>
      <c r="AT147" s="12">
        <f>AT75 * (Percentages!AT$18 - 0.5) * 10</f>
        <v>15.50802139</v>
      </c>
      <c r="AU147" s="12">
        <f>AU75 * (Percentages!AU$18 - 0.5) * 10</f>
        <v>13.20438085</v>
      </c>
      <c r="AV147" s="12">
        <f>AV75 * (Percentages!AV$18 - 0.5) * 10</f>
        <v>42.03915609</v>
      </c>
      <c r="AW147" s="12">
        <f>AW75 * (Percentages!AW$18 - 0.5) * 10</f>
        <v>21.21212121</v>
      </c>
      <c r="AX147" s="12">
        <f>AX75 * (Percentages!AX$18 - 0.5) * 10</f>
        <v>24.74892396</v>
      </c>
      <c r="AY147" s="12">
        <f>AY75 * (Percentages!AY$18 - 0.5) * 10</f>
        <v>9.042747534</v>
      </c>
      <c r="AZ147" s="12">
        <f>AZ75 * (Percentages!AZ$18 - 0.5) * 10</f>
        <v>1.031205165</v>
      </c>
      <c r="BA147" s="12">
        <f>BA75 * (Percentages!BA$18 - 0.5) * 10</f>
        <v>10.68508975</v>
      </c>
      <c r="BB147" s="12">
        <f>BB75 * (Percentages!BB$18 - 0.5) * 10</f>
        <v>57.58327427</v>
      </c>
    </row>
    <row r="148">
      <c r="A148" s="2" t="s">
        <v>215</v>
      </c>
      <c r="B148" s="8">
        <f>B76 * (Percentages!B$17 - 0.5) * 10</f>
        <v>0</v>
      </c>
      <c r="C148" s="8">
        <f>C76 * (Percentages!C$17 - 0.5) * 10</f>
        <v>52.21081721</v>
      </c>
      <c r="D148" s="5">
        <v>0.0</v>
      </c>
      <c r="E148" s="8">
        <f>E76 * (Percentages!E$17 - 0.5) * 10</f>
        <v>47.19971821</v>
      </c>
      <c r="F148" s="8">
        <f>F76 * (Percentages!F$17 - 0.5) * 10</f>
        <v>57.0623459</v>
      </c>
      <c r="G148" s="8">
        <f>G76 * (Percentages!G$17 - 0.5) * 10</f>
        <v>39.46669029</v>
      </c>
      <c r="H148" s="8">
        <f>H76 * (Percentages!H$17 - 0.5) * 10</f>
        <v>0</v>
      </c>
      <c r="I148" s="8">
        <f>I76 * (Percentages!I$17 - 0.5) * 10</f>
        <v>0</v>
      </c>
      <c r="J148" s="8">
        <f>J76 * (Percentages!J$17 - 0.5) * 10</f>
        <v>17.36545682</v>
      </c>
      <c r="K148" s="8">
        <f>K76 * (Percentages!K$17 - 0.5) * 10</f>
        <v>36.16852146</v>
      </c>
      <c r="L148" s="8">
        <f>L76 * (Percentages!L$17 - 0.5) * 10</f>
        <v>9.848484848</v>
      </c>
      <c r="M148" s="8">
        <f>M76 * (Percentages!M$17 - 0.5) * 10</f>
        <v>21.26151665</v>
      </c>
      <c r="N148" s="8">
        <f>N76 * (Percentages!N$17 - 0.5) * 10</f>
        <v>3.931935312</v>
      </c>
      <c r="O148" s="8">
        <f>O76 * (Percentages!O$17 - 0.5) * 10</f>
        <v>12.05617382</v>
      </c>
      <c r="P148" s="8">
        <f>P76 * (Percentages!P$17 - 0.5) * 10</f>
        <v>1.169275049</v>
      </c>
      <c r="Q148" s="8">
        <f>Q76 * (Percentages!Q$17 - 0.5) * 10</f>
        <v>2.998933712</v>
      </c>
      <c r="R148" s="8">
        <f>R76 * (Percentages!R$17 - 0.5) * 10</f>
        <v>34.22459893</v>
      </c>
      <c r="S148" s="8">
        <f>S76 * (Percentages!S$17 - 0.5) * 10</f>
        <v>62.90351506</v>
      </c>
      <c r="T148" s="8">
        <f>T76 * (Percentages!T$17 - 0.5) * 10</f>
        <v>9.707659499</v>
      </c>
      <c r="U148" s="8">
        <f>U76 * (Percentages!U$17 - 0.5) * 10</f>
        <v>48.76398412</v>
      </c>
      <c r="V148" s="8">
        <f>V76 * (Percentages!V$17 - 0.5) * 10</f>
        <v>25.17141826</v>
      </c>
      <c r="W148" s="8">
        <f>W76 * (Percentages!W$17 - 0.5) * 10</f>
        <v>23.29555675</v>
      </c>
      <c r="X148" s="8">
        <f>X76 * (Percentages!X$17 - 0.5) * 10</f>
        <v>26.60633484</v>
      </c>
      <c r="Y148" s="8">
        <f>Y76 * (Percentages!Y$17 - 0.5) * 10</f>
        <v>30.29766123</v>
      </c>
      <c r="Z148" s="8">
        <f>Z76 * (Percentages!Z$17 - 0.5) * 10</f>
        <v>23.47625797</v>
      </c>
      <c r="AA148" s="8">
        <f>AA76 * (Percentages!AA$17 - 0.5) * 10</f>
        <v>12.8342246</v>
      </c>
      <c r="AB148" s="8">
        <f>AB76 * (Percentages!AB$17 - 0.5) * 10</f>
        <v>0.8597285068</v>
      </c>
      <c r="AC148" s="8">
        <f>AC76 * (Percentages!AC$17 - 0.5) * 10</f>
        <v>13.07692308</v>
      </c>
      <c r="AD148" s="8">
        <f>AD76 * (Percentages!AD$17 - 0.5) * 10</f>
        <v>16.40961263</v>
      </c>
      <c r="AE148" s="8">
        <f>AE76 * (Percentages!AE$17 - 0.5) * 10</f>
        <v>8.46281909</v>
      </c>
      <c r="AF148" s="12">
        <f>AF76 * (Percentages!AF$18 - 0.5) * 10</f>
        <v>12.38390093</v>
      </c>
      <c r="AG148" s="11">
        <v>0.0</v>
      </c>
      <c r="AH148" s="12">
        <f>AH76 * (Percentages!AH$18 - 0.5) * 10</f>
        <v>1.221787809</v>
      </c>
      <c r="AI148" s="12">
        <f>AI76 * (Percentages!AI$18 - 0.5) * 10</f>
        <v>2.495543672</v>
      </c>
      <c r="AJ148" s="12">
        <f>AJ76 * (Percentages!AJ$18 - 0.5) * 10</f>
        <v>0.6808278867</v>
      </c>
      <c r="AK148" s="12">
        <f>AK76 * (Percentages!AK$18 - 0.5) * 10</f>
        <v>1.676202396</v>
      </c>
      <c r="AL148" s="12">
        <f>AL76 * (Percentages!AL$18 - 0.5) * 10</f>
        <v>11.50306748</v>
      </c>
      <c r="AM148" s="12">
        <f>AM76 * (Percentages!AM$18 - 0.5) * 10</f>
        <v>33.88554217</v>
      </c>
      <c r="AN148" s="12">
        <f>AN76 * (Percentages!AN$18 - 0.5) * 10</f>
        <v>2.123189701</v>
      </c>
      <c r="AO148" s="12">
        <f>AO76 * (Percentages!AO$18 - 0.5) * 10</f>
        <v>4.679144385</v>
      </c>
      <c r="AP148" s="12">
        <f>AP76 * (Percentages!AP$18 - 0.5) * 10</f>
        <v>2.239819005</v>
      </c>
      <c r="AQ148" s="12">
        <f>AQ76 * (Percentages!AQ$18 - 0.5) * 10</f>
        <v>3.823529412</v>
      </c>
      <c r="AR148" s="12">
        <f>AR76 * (Percentages!AR$18 - 0.5) * 10</f>
        <v>14.59276018</v>
      </c>
      <c r="AS148" s="12">
        <f>AS76 * (Percentages!AS$18 - 0.5) * 10</f>
        <v>2.517223105</v>
      </c>
      <c r="AT148" s="12">
        <f>AT76 * (Percentages!AT$18 - 0.5) * 10</f>
        <v>12.29946524</v>
      </c>
      <c r="AU148" s="12">
        <f>AU76 * (Percentages!AU$18 - 0.5) * 10</f>
        <v>11.17293764</v>
      </c>
      <c r="AV148" s="12">
        <f>AV76 * (Percentages!AV$18 - 0.5) * 10</f>
        <v>43.31306991</v>
      </c>
      <c r="AW148" s="12">
        <f>AW76 * (Percentages!AW$18 - 0.5) * 10</f>
        <v>8.734402852</v>
      </c>
      <c r="AX148" s="12">
        <f>AX76 * (Percentages!AX$18 - 0.5) * 10</f>
        <v>8.608321377</v>
      </c>
      <c r="AY148" s="12">
        <f>AY76 * (Percentages!AY$18 - 0.5) * 10</f>
        <v>2.19218122</v>
      </c>
      <c r="AZ148" s="12">
        <f>AZ76 * (Percentages!AZ$18 - 0.5) * 10</f>
        <v>1.883070301</v>
      </c>
      <c r="BA148" s="12">
        <f>BA76 * (Percentages!BA$18 - 0.5) * 10</f>
        <v>13.15087969</v>
      </c>
      <c r="BB148" s="12">
        <f>BB76 * (Percentages!BB$18 - 0.5) * 10</f>
        <v>4.429482636</v>
      </c>
    </row>
    <row r="149">
      <c r="A149" s="2" t="s">
        <v>70</v>
      </c>
      <c r="B149" s="8">
        <f>B77 * (Percentages!B$17 - 0.5) * 10</f>
        <v>104.6511628</v>
      </c>
      <c r="C149" s="8">
        <f>C77 * (Percentages!C$17 - 0.5) * 10</f>
        <v>120.3118831</v>
      </c>
      <c r="D149" s="5">
        <v>0.0</v>
      </c>
      <c r="E149" s="8">
        <f>E77 * (Percentages!E$17 - 0.5) * 10</f>
        <v>182.8989081</v>
      </c>
      <c r="F149" s="8">
        <f>F77 * (Percentages!F$17 - 0.5) * 10</f>
        <v>92.72631208</v>
      </c>
      <c r="G149" s="8">
        <f>G77 * (Percentages!G$17 - 0.5) * 10</f>
        <v>83.31856839</v>
      </c>
      <c r="H149" s="8">
        <f>H77 * (Percentages!H$17 - 0.5) * 10</f>
        <v>121.855813</v>
      </c>
      <c r="I149" s="8">
        <f>I77 * (Percentages!I$17 - 0.5) * 10</f>
        <v>0</v>
      </c>
      <c r="J149" s="8">
        <f>J77 * (Percentages!J$17 - 0.5) * 10</f>
        <v>42.17325228</v>
      </c>
      <c r="K149" s="8">
        <f>K77 * (Percentages!K$17 - 0.5) * 10</f>
        <v>40.47429783</v>
      </c>
      <c r="L149" s="8">
        <f>L77 * (Percentages!L$17 - 0.5) * 10</f>
        <v>33.33333333</v>
      </c>
      <c r="M149" s="8">
        <f>M77 * (Percentages!M$17 - 0.5) * 10</f>
        <v>21.26151665</v>
      </c>
      <c r="N149" s="8">
        <f>N77 * (Percentages!N$17 - 0.5) * 10</f>
        <v>2.665718856</v>
      </c>
      <c r="O149" s="8">
        <f>O77 * (Percentages!O$17 - 0.5) * 10</f>
        <v>43.91891892</v>
      </c>
      <c r="P149" s="8">
        <f>P77 * (Percentages!P$17 - 0.5) * 10</f>
        <v>11.10811297</v>
      </c>
      <c r="Q149" s="8">
        <f>Q77 * (Percentages!Q$17 - 0.5) * 10</f>
        <v>32.98827084</v>
      </c>
      <c r="R149" s="8">
        <f>R77 * (Percentages!R$17 - 0.5) * 10</f>
        <v>37.07664884</v>
      </c>
      <c r="S149" s="8">
        <f>S77 * (Percentages!S$17 - 0.5) * 10</f>
        <v>42.27941176</v>
      </c>
      <c r="T149" s="8">
        <f>T77 * (Percentages!T$17 - 0.5) * 10</f>
        <v>15.19459748</v>
      </c>
      <c r="U149" s="8">
        <f>U77 * (Percentages!U$17 - 0.5) * 10</f>
        <v>43.57632624</v>
      </c>
      <c r="V149" s="8">
        <f>V77 * (Percentages!V$17 - 0.5) * 10</f>
        <v>85.30313966</v>
      </c>
      <c r="W149" s="8">
        <f>W77 * (Percentages!W$17 - 0.5) * 10</f>
        <v>40.76722432</v>
      </c>
      <c r="X149" s="8">
        <f>X77 * (Percentages!X$17 - 0.5) * 10</f>
        <v>31.35746606</v>
      </c>
      <c r="Y149" s="8">
        <f>Y77 * (Percentages!Y$17 - 0.5) * 10</f>
        <v>46.24379872</v>
      </c>
      <c r="Z149" s="8">
        <f>Z77 * (Percentages!Z$17 - 0.5) * 10</f>
        <v>15.50318923</v>
      </c>
      <c r="AA149" s="8">
        <f>AA77 * (Percentages!AA$17 - 0.5) * 10</f>
        <v>12.8342246</v>
      </c>
      <c r="AB149" s="8">
        <f>AB77 * (Percentages!AB$17 - 0.5) * 10</f>
        <v>0.3393665158</v>
      </c>
      <c r="AC149" s="8">
        <f>AC77 * (Percentages!AC$17 - 0.5) * 10</f>
        <v>21.53846154</v>
      </c>
      <c r="AD149" s="8">
        <f>AD77 * (Percentages!AD$17 - 0.5) * 10</f>
        <v>16.67862267</v>
      </c>
      <c r="AE149" s="8">
        <f>AE77 * (Percentages!AE$17 - 0.5) * 10</f>
        <v>4.162042175</v>
      </c>
      <c r="AF149" s="12">
        <f>AF77 * (Percentages!AF$18 - 0.5) * 10</f>
        <v>37.15170279</v>
      </c>
      <c r="AG149" s="11">
        <v>0.0</v>
      </c>
      <c r="AH149" s="12">
        <f>AH77 * (Percentages!AH$18 - 0.5) * 10</f>
        <v>69.6419051</v>
      </c>
      <c r="AI149" s="12">
        <f>AI77 * (Percentages!AI$18 - 0.5) * 10</f>
        <v>1.247771836</v>
      </c>
      <c r="AJ149" s="12">
        <f>AJ77 * (Percentages!AJ$18 - 0.5) * 10</f>
        <v>0.8169934641</v>
      </c>
      <c r="AK149" s="12">
        <f>AK77 * (Percentages!AK$18 - 0.5) * 10</f>
        <v>2.346683354</v>
      </c>
      <c r="AL149" s="12">
        <f>AL77 * (Percentages!AL$18 - 0.5) * 10</f>
        <v>26.38939011</v>
      </c>
      <c r="AM149" s="12">
        <f>AM77 * (Percentages!AM$18 - 0.5) * 10</f>
        <v>1.506024096</v>
      </c>
      <c r="AN149" s="12">
        <f>AN77 * (Percentages!AN$18 - 0.5) * 10</f>
        <v>25.47827642</v>
      </c>
      <c r="AO149" s="12">
        <f>AO77 * (Percentages!AO$18 - 0.5) * 10</f>
        <v>60.82887701</v>
      </c>
      <c r="AP149" s="12">
        <f>AP77 * (Percentages!AP$18 - 0.5) * 10</f>
        <v>12.44343891</v>
      </c>
      <c r="AQ149" s="12">
        <f>AQ77 * (Percentages!AQ$18 - 0.5) * 10</f>
        <v>19.70588235</v>
      </c>
      <c r="AR149" s="12">
        <f>AR77 * (Percentages!AR$18 - 0.5) * 10</f>
        <v>59.3438914</v>
      </c>
      <c r="AS149" s="12">
        <f>AS77 * (Percentages!AS$18 - 0.5) * 10</f>
        <v>74.25808161</v>
      </c>
      <c r="AT149" s="12">
        <f>AT77 * (Percentages!AT$18 - 0.5) * 10</f>
        <v>0.5347593583</v>
      </c>
      <c r="AU149" s="12">
        <f>AU77 * (Percentages!AU$18 - 0.5) * 10</f>
        <v>0.507860802</v>
      </c>
      <c r="AV149" s="12">
        <f>AV77 * (Percentages!AV$18 - 0.5) * 10</f>
        <v>61.1478634</v>
      </c>
      <c r="AW149" s="12">
        <f>AW77 * (Percentages!AW$18 - 0.5) * 10</f>
        <v>9.35828877</v>
      </c>
      <c r="AX149" s="12">
        <f>AX77 * (Percentages!AX$18 - 0.5) * 10</f>
        <v>35.50932568</v>
      </c>
      <c r="AY149" s="12">
        <f>AY77 * (Percentages!AY$18 - 0.5) * 10</f>
        <v>4.932407746</v>
      </c>
      <c r="AZ149" s="12">
        <f>AZ77 * (Percentages!AZ$18 - 0.5) * 10</f>
        <v>0.762195122</v>
      </c>
      <c r="BA149" s="12">
        <f>BA77 * (Percentages!BA$18 - 0.5) * 10</f>
        <v>8.219299805</v>
      </c>
      <c r="BB149" s="12">
        <f>BB77 * (Percentages!BB$18 - 0.5) * 10</f>
        <v>46.50956768</v>
      </c>
    </row>
    <row r="150">
      <c r="A150" s="2" t="s">
        <v>216</v>
      </c>
      <c r="B150" s="8">
        <f>B78 * (Percentages!B$17 - 0.5) * 10</f>
        <v>0</v>
      </c>
      <c r="C150" s="8">
        <f>C78 * (Percentages!C$17 - 0.5) * 10</f>
        <v>34.05053296</v>
      </c>
      <c r="D150" s="5">
        <v>0.0</v>
      </c>
      <c r="E150" s="8">
        <f>E78 * (Percentages!E$17 - 0.5) * 10</f>
        <v>50.1497006</v>
      </c>
      <c r="F150" s="8">
        <f>F78 * (Percentages!F$17 - 0.5) * 10</f>
        <v>47.55195491</v>
      </c>
      <c r="G150" s="8">
        <f>G78 * (Percentages!G$17 - 0.5) * 10</f>
        <v>46.77533664</v>
      </c>
      <c r="H150" s="8">
        <f>H78 * (Percentages!H$17 - 0.5) * 10</f>
        <v>0</v>
      </c>
      <c r="I150" s="8">
        <f>I78 * (Percentages!I$17 - 0.5) * 10</f>
        <v>0</v>
      </c>
      <c r="J150" s="8">
        <f>J78 * (Percentages!J$17 - 0.5) * 10</f>
        <v>35.55784016</v>
      </c>
      <c r="K150" s="8">
        <f>K78 * (Percentages!K$17 - 0.5) * 10</f>
        <v>37.89083201</v>
      </c>
      <c r="L150" s="8">
        <f>L78 * (Percentages!L$17 - 0.5) * 10</f>
        <v>32.57575758</v>
      </c>
      <c r="M150" s="8">
        <f>M78 * (Percentages!M$17 - 0.5) * 10</f>
        <v>23.91920624</v>
      </c>
      <c r="N150" s="8">
        <f>N78 * (Percentages!N$17 - 0.5) * 10</f>
        <v>3.265505598</v>
      </c>
      <c r="O150" s="8">
        <f>O78 * (Percentages!O$17 - 0.5) * 10</f>
        <v>35.30736619</v>
      </c>
      <c r="P150" s="8">
        <f>P78 * (Percentages!P$17 - 0.5) * 10</f>
        <v>6.723331534</v>
      </c>
      <c r="Q150" s="8">
        <f>Q78 * (Percentages!Q$17 - 0.5) * 10</f>
        <v>26.99040341</v>
      </c>
      <c r="R150" s="8">
        <f>R78 * (Percentages!R$17 - 0.5) * 10</f>
        <v>13.54723708</v>
      </c>
      <c r="S150" s="8">
        <f>S78 * (Percentages!S$17 - 0.5) * 10</f>
        <v>21.65530846</v>
      </c>
      <c r="T150" s="8">
        <f>T78 * (Percentages!T$17 - 0.5) * 10</f>
        <v>19.83739115</v>
      </c>
      <c r="U150" s="8">
        <f>U78 * (Percentages!U$17 - 0.5) * 10</f>
        <v>36.3136052</v>
      </c>
      <c r="V150" s="8">
        <f>V78 * (Percentages!V$17 - 0.5) * 10</f>
        <v>47.54601227</v>
      </c>
      <c r="W150" s="8">
        <f>W78 * (Percentages!W$17 - 0.5) * 10</f>
        <v>12.47976255</v>
      </c>
      <c r="X150" s="8">
        <f>X78 * (Percentages!X$17 - 0.5) * 10</f>
        <v>9.977375566</v>
      </c>
      <c r="Y150" s="8">
        <f>Y78 * (Percentages!Y$17 - 0.5) * 10</f>
        <v>19.93267186</v>
      </c>
      <c r="Z150" s="8">
        <f>Z78 * (Percentages!Z$17 - 0.5) * 10</f>
        <v>10.18781006</v>
      </c>
      <c r="AA150" s="8">
        <f>AA78 * (Percentages!AA$17 - 0.5) * 10</f>
        <v>3.20855615</v>
      </c>
      <c r="AB150" s="8">
        <f>AB78 * (Percentages!AB$17 - 0.5) * 10</f>
        <v>1.176470588</v>
      </c>
      <c r="AC150" s="8">
        <f>AC78 * (Percentages!AC$17 - 0.5) * 10</f>
        <v>21.92307692</v>
      </c>
      <c r="AD150" s="8">
        <f>AD78 * (Percentages!AD$17 - 0.5) * 10</f>
        <v>1.614060258</v>
      </c>
      <c r="AE150" s="8">
        <f>AE78 * (Percentages!AE$17 - 0.5) * 10</f>
        <v>5.410654828</v>
      </c>
      <c r="AF150" s="12">
        <f>AF78 * (Percentages!AF$18 - 0.5) * 10</f>
        <v>27.86377709</v>
      </c>
      <c r="AG150" s="11">
        <v>0.0</v>
      </c>
      <c r="AH150" s="12">
        <f>AH78 * (Percentages!AH$18 - 0.5) * 10</f>
        <v>48.87151235</v>
      </c>
      <c r="AI150" s="12">
        <f>AI78 * (Percentages!AI$18 - 0.5) * 10</f>
        <v>2.005347594</v>
      </c>
      <c r="AJ150" s="12">
        <f>AJ78 * (Percentages!AJ$18 - 0.5) * 10</f>
        <v>8.169934641</v>
      </c>
      <c r="AK150" s="12">
        <f>AK78 * (Percentages!AK$18 - 0.5) * 10</f>
        <v>20.11442875</v>
      </c>
      <c r="AL150" s="12">
        <f>AL78 * (Percentages!AL$18 - 0.5) * 10</f>
        <v>42.6290148</v>
      </c>
      <c r="AM150" s="12">
        <f>AM78 * (Percentages!AM$18 - 0.5) * 10</f>
        <v>42.1686747</v>
      </c>
      <c r="AN150" s="12">
        <f>AN78 * (Percentages!AN$18 - 0.5) * 10</f>
        <v>20.38262113</v>
      </c>
      <c r="AO150" s="12">
        <f>AO78 * (Percentages!AO$18 - 0.5) * 10</f>
        <v>42.11229947</v>
      </c>
      <c r="AP150" s="12">
        <f>AP78 * (Percentages!AP$18 - 0.5) * 10</f>
        <v>14.68325792</v>
      </c>
      <c r="AQ150" s="12">
        <f>AQ78 * (Percentages!AQ$18 - 0.5) * 10</f>
        <v>13.23529412</v>
      </c>
      <c r="AR150" s="12">
        <f>AR78 * (Percentages!AR$18 - 0.5) * 10</f>
        <v>12.64705882</v>
      </c>
      <c r="AS150" s="12">
        <f>AS78 * (Percentages!AS$18 - 0.5) * 10</f>
        <v>26.43084261</v>
      </c>
      <c r="AT150" s="12">
        <f>AT78 * (Percentages!AT$18 - 0.5) * 10</f>
        <v>28.34224599</v>
      </c>
      <c r="AU150" s="12">
        <f>AU78 * (Percentages!AU$18 - 0.5) * 10</f>
        <v>29.45592651</v>
      </c>
      <c r="AV150" s="12">
        <f>AV78 * (Percentages!AV$18 - 0.5) * 10</f>
        <v>29.30001788</v>
      </c>
      <c r="AW150" s="12">
        <f>AW78 * (Percentages!AW$18 - 0.5) * 10</f>
        <v>31.81818182</v>
      </c>
      <c r="AX150" s="12">
        <f>AX78 * (Percentages!AX$18 - 0.5) * 10</f>
        <v>4.842180775</v>
      </c>
      <c r="AY150" s="12">
        <f>AY78 * (Percentages!AY$18 - 0.5) * 10</f>
        <v>13.42710997</v>
      </c>
      <c r="AZ150" s="12">
        <f>AZ78 * (Percentages!AZ$18 - 0.5) * 10</f>
        <v>2.331420373</v>
      </c>
      <c r="BA150" s="12">
        <f>BA78 * (Percentages!BA$18 - 0.5) * 10</f>
        <v>46.02807891</v>
      </c>
      <c r="BB150" s="12">
        <f>BB78 * (Percentages!BB$18 - 0.5) * 10</f>
        <v>56.47590361</v>
      </c>
    </row>
    <row r="151">
      <c r="A151" s="2" t="s">
        <v>217</v>
      </c>
      <c r="B151" s="8">
        <f>B79 * (Percentages!B$17 - 0.5) * 10</f>
        <v>104.6511628</v>
      </c>
      <c r="C151" s="8">
        <f>C79 * (Percentages!C$17 - 0.5) * 10</f>
        <v>52.21081721</v>
      </c>
      <c r="D151" s="5">
        <v>0.0</v>
      </c>
      <c r="E151" s="8">
        <f>E79 * (Percentages!E$17 - 0.5) * 10</f>
        <v>171.0989785</v>
      </c>
      <c r="F151" s="8">
        <f>F79 * (Percentages!F$17 - 0.5) * 10</f>
        <v>106.9918986</v>
      </c>
      <c r="G151" s="8">
        <f>G79 * (Percentages!G$17 - 0.5) * 10</f>
        <v>80.39510985</v>
      </c>
      <c r="H151" s="8">
        <f>H79 * (Percentages!H$17 - 0.5) * 10</f>
        <v>103.3125371</v>
      </c>
      <c r="I151" s="8">
        <f>I79 * (Percentages!I$17 - 0.5) * 10</f>
        <v>0</v>
      </c>
      <c r="J151" s="8">
        <f>J79 * (Percentages!J$17 - 0.5) * 10</f>
        <v>47.96173789</v>
      </c>
      <c r="K151" s="8">
        <f>K79 * (Percentages!K$17 - 0.5) * 10</f>
        <v>52.53047165</v>
      </c>
      <c r="L151" s="8">
        <f>L79 * (Percentages!L$17 - 0.5) * 10</f>
        <v>21.96969697</v>
      </c>
      <c r="M151" s="8">
        <f>M79 * (Percentages!M$17 - 0.5) * 10</f>
        <v>7.087172218</v>
      </c>
      <c r="N151" s="8">
        <f>N79 * (Percentages!N$17 - 0.5) * 10</f>
        <v>0.1332859428</v>
      </c>
      <c r="O151" s="8">
        <f>O79 * (Percentages!O$17 - 0.5) * 10</f>
        <v>54.25278219</v>
      </c>
      <c r="P151" s="8">
        <f>P79 * (Percentages!P$17 - 0.5) * 10</f>
        <v>19.58535708</v>
      </c>
      <c r="Q151" s="8">
        <f>Q79 * (Percentages!Q$17 - 0.5) * 10</f>
        <v>26.99040341</v>
      </c>
      <c r="R151" s="8">
        <f>R79 * (Percentages!R$17 - 0.5) * 10</f>
        <v>32.0855615</v>
      </c>
      <c r="S151" s="8">
        <f>S79 * (Percentages!S$17 - 0.5) * 10</f>
        <v>52.59146341</v>
      </c>
      <c r="T151" s="8">
        <f>T79 * (Percentages!T$17 - 0.5) * 10</f>
        <v>23.21396837</v>
      </c>
      <c r="U151" s="8">
        <f>U79 * (Percentages!U$17 - 0.5) * 10</f>
        <v>59.13929989</v>
      </c>
      <c r="V151" s="8">
        <f>V79 * (Percentages!V$17 - 0.5) * 10</f>
        <v>90.89678816</v>
      </c>
      <c r="W151" s="8">
        <f>W79 * (Percentages!W$17 - 0.5) * 10</f>
        <v>9.983810038</v>
      </c>
      <c r="X151" s="8">
        <f>X79 * (Percentages!X$17 - 0.5) * 10</f>
        <v>6.176470588</v>
      </c>
      <c r="Y151" s="8">
        <f>Y79 * (Percentages!Y$17 - 0.5) * 10</f>
        <v>44.64918498</v>
      </c>
      <c r="Z151" s="8">
        <f>Z79 * (Percentages!Z$17 - 0.5) * 10</f>
        <v>19.04677534</v>
      </c>
      <c r="AA151" s="8">
        <f>AA79 * (Percentages!AA$17 - 0.5) * 10</f>
        <v>14.97326203</v>
      </c>
      <c r="AB151" s="8">
        <f>AB79 * (Percentages!AB$17 - 0.5) * 10</f>
        <v>0.407239819</v>
      </c>
      <c r="AC151" s="8">
        <f>AC79 * (Percentages!AC$17 - 0.5) * 10</f>
        <v>3.461538462</v>
      </c>
      <c r="AD151" s="8">
        <f>AD79 * (Percentages!AD$17 - 0.5) * 10</f>
        <v>5.111190818</v>
      </c>
      <c r="AE151" s="8">
        <f>AE79 * (Percentages!AE$17 - 0.5) * 10</f>
        <v>0</v>
      </c>
      <c r="AF151" s="12">
        <f>AF79 * (Percentages!AF$18 - 0.5) * 10</f>
        <v>19.3498452</v>
      </c>
      <c r="AG151" s="11">
        <v>0.0</v>
      </c>
      <c r="AH151" s="12">
        <f>AH79 * (Percentages!AH$18 - 0.5) * 10</f>
        <v>42.76257331</v>
      </c>
      <c r="AI151" s="12">
        <f>AI79 * (Percentages!AI$18 - 0.5) * 10</f>
        <v>0</v>
      </c>
      <c r="AJ151" s="12">
        <f>AJ79 * (Percentages!AJ$18 - 0.5) * 10</f>
        <v>8.033769063</v>
      </c>
      <c r="AK151" s="12">
        <f>AK79 * (Percentages!AK$18 - 0.5) * 10</f>
        <v>20.44966923</v>
      </c>
      <c r="AL151" s="12">
        <f>AL79 * (Percentages!AL$18 - 0.5) * 10</f>
        <v>23.00613497</v>
      </c>
      <c r="AM151" s="12">
        <f>AM79 * (Percentages!AM$18 - 0.5) * 10</f>
        <v>9.789156627</v>
      </c>
      <c r="AN151" s="12">
        <f>AN79 * (Percentages!AN$18 - 0.5) * 10</f>
        <v>10.61594851</v>
      </c>
      <c r="AO151" s="12">
        <f>AO79 * (Percentages!AO$18 - 0.5) * 10</f>
        <v>29.01069519</v>
      </c>
      <c r="AP151" s="12">
        <f>AP79 * (Percentages!AP$18 - 0.5) * 10</f>
        <v>3.733031674</v>
      </c>
      <c r="AQ151" s="12">
        <f>AQ79 * (Percentages!AQ$18 - 0.5) * 10</f>
        <v>9.705882353</v>
      </c>
      <c r="AR151" s="12">
        <f>AR79 * (Percentages!AR$18 - 0.5) * 10</f>
        <v>46.69683258</v>
      </c>
      <c r="AS151" s="12">
        <f>AS79 * (Percentages!AS$18 - 0.5) * 10</f>
        <v>54.12029677</v>
      </c>
      <c r="AT151" s="12">
        <f>AT79 * (Percentages!AT$18 - 0.5) * 10</f>
        <v>13.90374332</v>
      </c>
      <c r="AU151" s="12">
        <f>AU79 * (Percentages!AU$18 - 0.5) * 10</f>
        <v>10.15721604</v>
      </c>
      <c r="AV151" s="12">
        <f>AV79 * (Percentages!AV$18 - 0.5) * 10</f>
        <v>20.38262113</v>
      </c>
      <c r="AW151" s="12">
        <f>AW79 * (Percentages!AW$18 - 0.5) * 10</f>
        <v>19.96434938</v>
      </c>
      <c r="AX151" s="12">
        <f>AX79 * (Percentages!AX$18 - 0.5) * 10</f>
        <v>18.83070301</v>
      </c>
      <c r="AY151" s="12">
        <f>AY79 * (Percentages!AY$18 - 0.5) * 10</f>
        <v>8.220679576</v>
      </c>
      <c r="AZ151" s="12">
        <f>AZ79 * (Percentages!AZ$18 - 0.5) * 10</f>
        <v>2.241750359</v>
      </c>
      <c r="BA151" s="12">
        <f>BA79 * (Percentages!BA$18 - 0.5) * 10</f>
        <v>50.13772881</v>
      </c>
      <c r="BB151" s="12">
        <f>BB79 * (Percentages!BB$18 - 0.5) * 10</f>
        <v>32.11374911</v>
      </c>
    </row>
    <row r="152">
      <c r="A152" s="2" t="s">
        <v>218</v>
      </c>
      <c r="B152" s="8">
        <f>B80 * (Percentages!B$17 - 0.5) * 10</f>
        <v>0</v>
      </c>
      <c r="C152" s="8">
        <f>C80 * (Percentages!C$17 - 0.5) * 10</f>
        <v>74.91117252</v>
      </c>
      <c r="D152" s="5">
        <v>0.0</v>
      </c>
      <c r="E152" s="8">
        <f>E80 * (Percentages!E$17 - 0.5) * 10</f>
        <v>58.99964776</v>
      </c>
      <c r="F152" s="8">
        <f>F80 * (Percentages!F$17 - 0.5) * 10</f>
        <v>59.43994364</v>
      </c>
      <c r="G152" s="8">
        <f>G80 * (Percentages!G$17 - 0.5) * 10</f>
        <v>5.84691708</v>
      </c>
      <c r="H152" s="8">
        <f>H80 * (Percentages!H$17 - 0.5) * 10</f>
        <v>0</v>
      </c>
      <c r="I152" s="8">
        <f>I80 * (Percentages!I$17 - 0.5) * 10</f>
        <v>0</v>
      </c>
      <c r="J152" s="8">
        <f>J80 * (Percentages!J$17 - 0.5) * 10</f>
        <v>4.134632576</v>
      </c>
      <c r="K152" s="8">
        <f>K80 * (Percentages!K$17 - 0.5) * 10</f>
        <v>7.750397456</v>
      </c>
      <c r="L152" s="8">
        <f>L80 * (Percentages!L$17 - 0.5) * 10</f>
        <v>6.818181818</v>
      </c>
      <c r="M152" s="8">
        <f>M80 * (Percentages!M$17 - 0.5) * 10</f>
        <v>3.100637845</v>
      </c>
      <c r="N152" s="8">
        <f>N80 * (Percentages!N$17 - 0.5) * 10</f>
        <v>0.9996445708</v>
      </c>
      <c r="O152" s="8">
        <f>O80 * (Percentages!O$17 - 0.5) * 10</f>
        <v>11.19501855</v>
      </c>
      <c r="P152" s="8">
        <f>P80 * (Percentages!P$17 - 0.5) * 10</f>
        <v>7.892606584</v>
      </c>
      <c r="Q152" s="8">
        <f>Q80 * (Percentages!Q$17 - 0.5) * 10</f>
        <v>13.99502399</v>
      </c>
      <c r="R152" s="8">
        <f>R80 * (Percentages!R$17 - 0.5) * 10</f>
        <v>17.82531194</v>
      </c>
      <c r="S152" s="8">
        <f>S80 * (Percentages!S$17 - 0.5) * 10</f>
        <v>27.84253945</v>
      </c>
      <c r="T152" s="8">
        <f>T80 * (Percentages!T$17 - 0.5) * 10</f>
        <v>6.753154434</v>
      </c>
      <c r="U152" s="8">
        <f>U80 * (Percentages!U$17 - 0.5) * 10</f>
        <v>17.63803681</v>
      </c>
      <c r="V152" s="8">
        <f>V80 * (Percentages!V$17 - 0.5) * 10</f>
        <v>23.77300613</v>
      </c>
      <c r="W152" s="8">
        <f>W80 * (Percentages!W$17 - 0.5) * 10</f>
        <v>43.26317683</v>
      </c>
      <c r="X152" s="8">
        <f>X80 * (Percentages!X$17 - 0.5) * 10</f>
        <v>25.6561086</v>
      </c>
      <c r="Y152" s="8">
        <f>Y80 * (Percentages!Y$17 - 0.5) * 10</f>
        <v>3.189227498</v>
      </c>
      <c r="Z152" s="8">
        <f>Z80 * (Percentages!Z$17 - 0.5) * 10</f>
        <v>4.429482636</v>
      </c>
      <c r="AA152" s="8">
        <f>AA80 * (Percentages!AA$17 - 0.5) * 10</f>
        <v>4.812834225</v>
      </c>
      <c r="AB152" s="8">
        <f>AB80 * (Percentages!AB$17 - 0.5) * 10</f>
        <v>0.5656108597</v>
      </c>
      <c r="AC152" s="8">
        <f>AC80 * (Percentages!AC$17 - 0.5) * 10</f>
        <v>5.384615385</v>
      </c>
      <c r="AD152" s="8">
        <f>AD80 * (Percentages!AD$17 - 0.5) * 10</f>
        <v>12.37446198</v>
      </c>
      <c r="AE152" s="8">
        <f>AE80 * (Percentages!AE$17 - 0.5) * 10</f>
        <v>7.214206437</v>
      </c>
      <c r="AF152" s="12">
        <f>AF80 * (Percentages!AF$18 - 0.5) * 10</f>
        <v>12.38390093</v>
      </c>
      <c r="AG152" s="11">
        <v>0.0</v>
      </c>
      <c r="AH152" s="12">
        <f>AH80 * (Percentages!AH$18 - 0.5) * 10</f>
        <v>51.31508797</v>
      </c>
      <c r="AI152" s="12">
        <f>AI80 * (Percentages!AI$18 - 0.5) * 10</f>
        <v>1.336898396</v>
      </c>
      <c r="AJ152" s="12">
        <f>AJ80 * (Percentages!AJ$18 - 0.5) * 10</f>
        <v>6.535947712</v>
      </c>
      <c r="AK152" s="12">
        <f>AK80 * (Percentages!AK$18 - 0.5) * 10</f>
        <v>14.08010013</v>
      </c>
      <c r="AL152" s="12">
        <f>AL80 * (Percentages!AL$18 - 0.5) * 10</f>
        <v>10.14976543</v>
      </c>
      <c r="AM152" s="12">
        <f>AM80 * (Percentages!AM$18 - 0.5) * 10</f>
        <v>16.56626506</v>
      </c>
      <c r="AN152" s="12">
        <f>AN80 * (Percentages!AN$18 - 0.5) * 10</f>
        <v>22.50581083</v>
      </c>
      <c r="AO152" s="12">
        <f>AO80 * (Percentages!AO$18 - 0.5) * 10</f>
        <v>34.62566845</v>
      </c>
      <c r="AP152" s="12">
        <f>AP80 * (Percentages!AP$18 - 0.5) * 10</f>
        <v>11.4479638</v>
      </c>
      <c r="AQ152" s="12">
        <f>AQ80 * (Percentages!AQ$18 - 0.5) * 10</f>
        <v>11.47058824</v>
      </c>
      <c r="AR152" s="12">
        <f>AR80 * (Percentages!AR$18 - 0.5) * 10</f>
        <v>39.88687783</v>
      </c>
      <c r="AS152" s="12">
        <f>AS80 * (Percentages!AS$18 - 0.5) * 10</f>
        <v>47.827239</v>
      </c>
      <c r="AT152" s="12">
        <f>AT80 * (Percentages!AT$18 - 0.5) * 10</f>
        <v>11.22994652</v>
      </c>
      <c r="AU152" s="12">
        <f>AU80 * (Percentages!AU$18 - 0.5) * 10</f>
        <v>8.633633634</v>
      </c>
      <c r="AV152" s="12">
        <f>AV80 * (Percentages!AV$18 - 0.5) * 10</f>
        <v>29.30001788</v>
      </c>
      <c r="AW152" s="12">
        <f>AW80 * (Percentages!AW$18 - 0.5) * 10</f>
        <v>11.22994652</v>
      </c>
      <c r="AX152" s="12">
        <f>AX80 * (Percentages!AX$18 - 0.5) * 10</f>
        <v>16.14060258</v>
      </c>
      <c r="AY152" s="12">
        <f>AY80 * (Percentages!AY$18 - 0.5) * 10</f>
        <v>5.754475703</v>
      </c>
      <c r="AZ152" s="12">
        <f>AZ80 * (Percentages!AZ$18 - 0.5) * 10</f>
        <v>0.7173601148</v>
      </c>
      <c r="BA152" s="12">
        <f>BA80 * (Percentages!BA$18 - 0.5) * 10</f>
        <v>31.23333926</v>
      </c>
      <c r="BB152" s="12">
        <f>BB80 * (Percentages!BB$18 - 0.5) * 10</f>
        <v>58.69064493</v>
      </c>
    </row>
    <row r="153">
      <c r="A153" s="2" t="s">
        <v>111</v>
      </c>
      <c r="B153" s="8">
        <f>B81 * (Percentages!B$17 - 0.5) * 10</f>
        <v>104.6511628</v>
      </c>
      <c r="C153" s="8">
        <f>C81 * (Percentages!C$17 - 0.5) * 10</f>
        <v>106.69167</v>
      </c>
      <c r="D153" s="5">
        <v>0.0</v>
      </c>
      <c r="E153" s="8">
        <f>E81 * (Percentages!E$17 - 0.5) * 10</f>
        <v>159.299049</v>
      </c>
      <c r="F153" s="8">
        <f>F81 * (Percentages!F$17 - 0.5) * 10</f>
        <v>121.257485</v>
      </c>
      <c r="G153" s="8">
        <f>G81 * (Percentages!G$17 - 0.5) * 10</f>
        <v>89.16548547</v>
      </c>
      <c r="H153" s="8">
        <f>H81 * (Percentages!H$17 - 0.5) * 10</f>
        <v>158.9423648</v>
      </c>
      <c r="I153" s="8">
        <f>I81 * (Percentages!I$17 - 0.5) * 10</f>
        <v>0</v>
      </c>
      <c r="J153" s="8">
        <f>J81 * (Percentages!J$17 - 0.5) * 10</f>
        <v>46.30788486</v>
      </c>
      <c r="K153" s="8">
        <f>K81 * (Percentages!K$17 - 0.5) * 10</f>
        <v>47.36354001</v>
      </c>
      <c r="L153" s="8">
        <f>L81 * (Percentages!L$17 - 0.5) * 10</f>
        <v>31.06060606</v>
      </c>
      <c r="M153" s="8">
        <f>M81 * (Percentages!M$17 - 0.5) * 10</f>
        <v>22.59036145</v>
      </c>
      <c r="N153" s="8">
        <f>N81 * (Percentages!N$17 - 0.5) * 10</f>
        <v>2.86564777</v>
      </c>
      <c r="O153" s="8">
        <f>O81 * (Percentages!O$17 - 0.5) * 10</f>
        <v>37.89083201</v>
      </c>
      <c r="P153" s="8">
        <f>P81 * (Percentages!P$17 - 0.5) * 10</f>
        <v>13.15434431</v>
      </c>
      <c r="Q153" s="8">
        <f>Q81 * (Percentages!Q$17 - 0.5) * 10</f>
        <v>30.9889817</v>
      </c>
      <c r="R153" s="8">
        <f>R81 * (Percentages!R$17 - 0.5) * 10</f>
        <v>32.79857398</v>
      </c>
      <c r="S153" s="8">
        <f>S81 * (Percentages!S$17 - 0.5) * 10</f>
        <v>60.84110473</v>
      </c>
      <c r="T153" s="8">
        <f>T81 * (Percentages!T$17 - 0.5) * 10</f>
        <v>26.59054558</v>
      </c>
      <c r="U153" s="8">
        <f>U81 * (Percentages!U$17 - 0.5) * 10</f>
        <v>66.40202093</v>
      </c>
      <c r="V153" s="8">
        <f>V81 * (Percentages!V$17 - 0.5) * 10</f>
        <v>16.78094551</v>
      </c>
      <c r="W153" s="8">
        <f>W81 * (Percentages!W$17 - 0.5) * 10</f>
        <v>0.8319841698</v>
      </c>
      <c r="X153" s="8">
        <f>X81 * (Percentages!X$17 - 0.5) * 10</f>
        <v>17.1040724</v>
      </c>
      <c r="Y153" s="8">
        <f>Y81 * (Percentages!Y$17 - 0.5) * 10</f>
        <v>47.83841247</v>
      </c>
      <c r="Z153" s="8">
        <f>Z81 * (Percentages!Z$17 - 0.5) * 10</f>
        <v>28.34868887</v>
      </c>
      <c r="AA153" s="8">
        <f>AA81 * (Percentages!AA$17 - 0.5) * 10</f>
        <v>17.64705882</v>
      </c>
      <c r="AB153" s="8">
        <f>AB81 * (Percentages!AB$17 - 0.5) * 10</f>
        <v>0.06787330317</v>
      </c>
      <c r="AC153" s="8">
        <f>AC81 * (Percentages!AC$17 - 0.5) * 10</f>
        <v>10</v>
      </c>
      <c r="AD153" s="8">
        <f>AD81 * (Percentages!AD$17 - 0.5) * 10</f>
        <v>9.684361549</v>
      </c>
      <c r="AE153" s="8">
        <f>AE81 * (Percentages!AE$17 - 0.5) * 10</f>
        <v>4.162042175</v>
      </c>
      <c r="AF153" s="12">
        <f>AF81 * (Percentages!AF$18 - 0.5) * 10</f>
        <v>33.28173375</v>
      </c>
      <c r="AG153" s="11">
        <v>0.0</v>
      </c>
      <c r="AH153" s="12">
        <f>AH81 * (Percentages!AH$18 - 0.5) * 10</f>
        <v>20.77039275</v>
      </c>
      <c r="AI153" s="12">
        <f>AI81 * (Percentages!AI$18 - 0.5) * 10</f>
        <v>0.8021390374</v>
      </c>
      <c r="AJ153" s="12">
        <f>AJ81 * (Percentages!AJ$18 - 0.5) * 10</f>
        <v>1.225490196</v>
      </c>
      <c r="AK153" s="12">
        <f>AK81 * (Percentages!AK$18 - 0.5) * 10</f>
        <v>2.346683354</v>
      </c>
      <c r="AL153" s="12">
        <f>AL81 * (Percentages!AL$18 - 0.5) * 10</f>
        <v>20.97618188</v>
      </c>
      <c r="AM153" s="12">
        <f>AM81 * (Percentages!AM$18 - 0.5) * 10</f>
        <v>40.6626506</v>
      </c>
      <c r="AN153" s="12">
        <f>AN81 * (Percentages!AN$18 - 0.5) * 10</f>
        <v>1.698551761</v>
      </c>
      <c r="AO153" s="12">
        <f>AO81 * (Percentages!AO$18 - 0.5) * 10</f>
        <v>23.39572193</v>
      </c>
      <c r="AP153" s="12">
        <f>AP81 * (Percentages!AP$18 - 0.5) * 10</f>
        <v>0.2488687783</v>
      </c>
      <c r="AQ153" s="12">
        <f>AQ81 * (Percentages!AQ$18 - 0.5) * 10</f>
        <v>15.29411765</v>
      </c>
      <c r="AR153" s="12">
        <f>AR81 * (Percentages!AR$18 - 0.5) * 10</f>
        <v>55.45248869</v>
      </c>
      <c r="AS153" s="12">
        <f>AS81 * (Percentages!AS$18 - 0.5) * 10</f>
        <v>11.32750397</v>
      </c>
      <c r="AT153" s="12">
        <f>AT81 * (Percentages!AT$18 - 0.5) * 10</f>
        <v>24.06417112</v>
      </c>
      <c r="AU153" s="12">
        <f>AU81 * (Percentages!AU$18 - 0.5) * 10</f>
        <v>21.33015368</v>
      </c>
      <c r="AV153" s="12">
        <f>AV81 * (Percentages!AV$18 - 0.5) * 10</f>
        <v>58.60003576</v>
      </c>
      <c r="AW153" s="12">
        <f>AW81 * (Percentages!AW$18 - 0.5) * 10</f>
        <v>26.20320856</v>
      </c>
      <c r="AX153" s="12">
        <f>AX81 * (Percentages!AX$18 - 0.5) * 10</f>
        <v>20.98278336</v>
      </c>
      <c r="AY153" s="12">
        <f>AY81 * (Percentages!AY$18 - 0.5) * 10</f>
        <v>12.05699671</v>
      </c>
      <c r="AZ153" s="12">
        <f>AZ81 * (Percentages!AZ$18 - 0.5) * 10</f>
        <v>2.959110473</v>
      </c>
      <c r="BA153" s="12">
        <f>BA81 * (Percentages!BA$18 - 0.5) * 10</f>
        <v>13.15087969</v>
      </c>
      <c r="BB153" s="12">
        <f>BB81 * (Percentages!BB$18 - 0.5) * 10</f>
        <v>9.966335932</v>
      </c>
    </row>
    <row r="154">
      <c r="A154" s="2" t="s">
        <v>219</v>
      </c>
      <c r="B154" s="8">
        <f>B82 * (Percentages!B$17 - 0.5) * 10</f>
        <v>0</v>
      </c>
      <c r="C154" s="8">
        <f>C82 * (Percentages!C$17 - 0.5) * 10</f>
        <v>106.69167</v>
      </c>
      <c r="D154" s="5">
        <v>0.0</v>
      </c>
      <c r="E154" s="8">
        <f>E82 * (Percentages!E$17 - 0.5) * 10</f>
        <v>26.54984149</v>
      </c>
      <c r="F154" s="8">
        <f>F82 * (Percentages!F$17 - 0.5) * 10</f>
        <v>11.88798873</v>
      </c>
      <c r="G154" s="8">
        <f>G82 * (Percentages!G$17 - 0.5) * 10</f>
        <v>64.31608788</v>
      </c>
      <c r="H154" s="8">
        <f>H82 * (Percentages!H$17 - 0.5) * 10</f>
        <v>0</v>
      </c>
      <c r="I154" s="8">
        <f>I82 * (Percentages!I$17 - 0.5) * 10</f>
        <v>0</v>
      </c>
      <c r="J154" s="8">
        <f>J82 * (Percentages!J$17 - 0.5) * 10</f>
        <v>21.5000894</v>
      </c>
      <c r="K154" s="8">
        <f>K82 * (Percentages!K$17 - 0.5) * 10</f>
        <v>13.77848437</v>
      </c>
      <c r="L154" s="8">
        <f>L82 * (Percentages!L$17 - 0.5) * 10</f>
        <v>29.54545455</v>
      </c>
      <c r="M154" s="8">
        <f>M82 * (Percentages!M$17 - 0.5) * 10</f>
        <v>4.429482636</v>
      </c>
      <c r="N154" s="8">
        <f>N82 * (Percentages!N$17 - 0.5) * 10</f>
        <v>0.2665718856</v>
      </c>
      <c r="O154" s="8">
        <f>O82 * (Percentages!O$17 - 0.5) * 10</f>
        <v>48.22469528</v>
      </c>
      <c r="P154" s="8">
        <f>P82 * (Percentages!P$17 - 0.5) * 10</f>
        <v>17.24680698</v>
      </c>
      <c r="Q154" s="8">
        <f>Q82 * (Percentages!Q$17 - 0.5) * 10</f>
        <v>42.98471655</v>
      </c>
      <c r="R154" s="8">
        <f>R82 * (Percentages!R$17 - 0.5) * 10</f>
        <v>6.417112299</v>
      </c>
      <c r="S154" s="8">
        <f>S82 * (Percentages!S$17 - 0.5) * 10</f>
        <v>45.37302726</v>
      </c>
      <c r="T154" s="8">
        <f>T82 * (Percentages!T$17 - 0.5) * 10</f>
        <v>23.63604052</v>
      </c>
      <c r="U154" s="8">
        <f>U82 * (Percentages!U$17 - 0.5) * 10</f>
        <v>57.06423674</v>
      </c>
      <c r="V154" s="8">
        <f>V82 * (Percentages!V$17 - 0.5) * 10</f>
        <v>47.54601227</v>
      </c>
      <c r="W154" s="8">
        <f>W82 * (Percentages!W$17 - 0.5) * 10</f>
        <v>9.983810038</v>
      </c>
      <c r="X154" s="8">
        <f>X82 * (Percentages!X$17 - 0.5) * 10</f>
        <v>27.08144796</v>
      </c>
      <c r="Y154" s="8">
        <f>Y82 * (Percentages!Y$17 - 0.5) * 10</f>
        <v>19.13536499</v>
      </c>
      <c r="Z154" s="8">
        <f>Z82 * (Percentages!Z$17 - 0.5) * 10</f>
        <v>12.84549965</v>
      </c>
      <c r="AA154" s="8">
        <f>AA82 * (Percentages!AA$17 - 0.5) * 10</f>
        <v>13.63636364</v>
      </c>
      <c r="AB154" s="8">
        <f>AB82 * (Percentages!AB$17 - 0.5) * 10</f>
        <v>0.1809954751</v>
      </c>
      <c r="AC154" s="8">
        <f>AC82 * (Percentages!AC$17 - 0.5) * 10</f>
        <v>24.61538462</v>
      </c>
      <c r="AD154" s="8">
        <f>AD82 * (Percentages!AD$17 - 0.5) * 10</f>
        <v>6.456241033</v>
      </c>
      <c r="AE154" s="8">
        <f>AE82 * (Percentages!AE$17 - 0.5) * 10</f>
        <v>0.4162042175</v>
      </c>
      <c r="AF154" s="12">
        <f>AF82 * (Percentages!AF$18 - 0.5) * 10</f>
        <v>33.28173375</v>
      </c>
      <c r="AG154" s="11">
        <v>0.0</v>
      </c>
      <c r="AH154" s="12">
        <f>AH82 * (Percentages!AH$18 - 0.5) * 10</f>
        <v>76.97263195</v>
      </c>
      <c r="AI154" s="12">
        <f>AI82 * (Percentages!AI$18 - 0.5) * 10</f>
        <v>0.2228163993</v>
      </c>
      <c r="AJ154" s="12">
        <f>AJ82 * (Percentages!AJ$18 - 0.5) * 10</f>
        <v>7.625272331</v>
      </c>
      <c r="AK154" s="12">
        <f>AK82 * (Percentages!AK$18 - 0.5) * 10</f>
        <v>18.10298588</v>
      </c>
      <c r="AL154" s="12">
        <f>AL82 * (Percentages!AL$18 - 0.5) * 10</f>
        <v>8.119812342</v>
      </c>
      <c r="AM154" s="12">
        <f>AM82 * (Percentages!AM$18 - 0.5) * 10</f>
        <v>33.88554217</v>
      </c>
      <c r="AN154" s="12">
        <f>AN82 * (Percentages!AN$18 - 0.5) * 10</f>
        <v>25.47827642</v>
      </c>
      <c r="AO154" s="12">
        <f>AO82 * (Percentages!AO$18 - 0.5) * 10</f>
        <v>58.95721925</v>
      </c>
      <c r="AP154" s="12">
        <f>AP82 * (Percentages!AP$18 - 0.5) * 10</f>
        <v>10.45248869</v>
      </c>
      <c r="AQ154" s="12">
        <f>AQ82 * (Percentages!AQ$18 - 0.5) * 10</f>
        <v>18.82352941</v>
      </c>
      <c r="AR154" s="12">
        <f>AR82 * (Percentages!AR$18 - 0.5) * 10</f>
        <v>64.2081448</v>
      </c>
      <c r="AS154" s="12">
        <f>AS82 * (Percentages!AS$18 - 0.5) * 10</f>
        <v>79.29252782</v>
      </c>
      <c r="AT154" s="12">
        <f>AT82 * (Percentages!AT$18 - 0.5) * 10</f>
        <v>19.78609626</v>
      </c>
      <c r="AU154" s="12">
        <f>AU82 * (Percentages!AU$18 - 0.5) * 10</f>
        <v>22.85373609</v>
      </c>
      <c r="AV154" s="12">
        <f>AV82 * (Percentages!AV$18 - 0.5) * 10</f>
        <v>80.25657071</v>
      </c>
      <c r="AW154" s="12">
        <f>AW82 * (Percentages!AW$18 - 0.5) * 10</f>
        <v>37.43315508</v>
      </c>
      <c r="AX154" s="12">
        <f>AX82 * (Percentages!AX$18 - 0.5) * 10</f>
        <v>36.04734577</v>
      </c>
      <c r="AY154" s="12">
        <f>AY82 * (Percentages!AY$18 - 0.5) * 10</f>
        <v>9.042747534</v>
      </c>
      <c r="AZ154" s="12">
        <f>AZ82 * (Percentages!AZ$18 - 0.5) * 10</f>
        <v>2.645265423</v>
      </c>
      <c r="BA154" s="12">
        <f>BA82 * (Percentages!BA$18 - 0.5) * 10</f>
        <v>49.31579883</v>
      </c>
      <c r="BB154" s="12">
        <f>BB82 * (Percentages!BB$18 - 0.5) * 10</f>
        <v>67.54961021</v>
      </c>
    </row>
    <row r="155">
      <c r="A155" s="2" t="s">
        <v>220</v>
      </c>
      <c r="B155" s="8">
        <f>B83 * (Percentages!B$17 - 0.5) * 10</f>
        <v>104.6511628</v>
      </c>
      <c r="C155" s="8">
        <f>C83 * (Percentages!C$17 - 0.5) * 10</f>
        <v>74.91117252</v>
      </c>
      <c r="D155" s="5">
        <v>0.0</v>
      </c>
      <c r="E155" s="8">
        <f>E83 * (Percentages!E$17 - 0.5) * 10</f>
        <v>106.199366</v>
      </c>
      <c r="F155" s="8">
        <f>F83 * (Percentages!F$17 - 0.5) * 10</f>
        <v>76.08312786</v>
      </c>
      <c r="G155" s="8">
        <f>G83 * (Percentages!G$17 - 0.5) * 10</f>
        <v>32.15804394</v>
      </c>
      <c r="H155" s="8">
        <f>H83 * (Percentages!H$17 - 0.5) * 10</f>
        <v>0</v>
      </c>
      <c r="I155" s="8">
        <f>I83 * (Percentages!I$17 - 0.5) * 10</f>
        <v>0</v>
      </c>
      <c r="J155" s="8">
        <f>J83 * (Percentages!J$17 - 0.5) * 10</f>
        <v>25.63472197</v>
      </c>
      <c r="K155" s="8">
        <f>K83 * (Percentages!K$17 - 0.5) * 10</f>
        <v>27.55696873</v>
      </c>
      <c r="L155" s="8">
        <f>L83 * (Percentages!L$17 - 0.5) * 10</f>
        <v>25.75757576</v>
      </c>
      <c r="M155" s="8">
        <f>M83 * (Percentages!M$17 - 0.5) * 10</f>
        <v>23.47625797</v>
      </c>
      <c r="N155" s="8">
        <f>N83 * (Percentages!N$17 - 0.5) * 10</f>
        <v>3.532077484</v>
      </c>
      <c r="O155" s="8">
        <f>O83 * (Percentages!O$17 - 0.5) * 10</f>
        <v>21.52888182</v>
      </c>
      <c r="P155" s="8">
        <f>P83 * (Percentages!P$17 - 0.5) * 10</f>
        <v>1.753912574</v>
      </c>
      <c r="Q155" s="8">
        <f>Q83 * (Percentages!Q$17 - 0.5) * 10</f>
        <v>13.99502399</v>
      </c>
      <c r="R155" s="8">
        <f>R83 * (Percentages!R$17 - 0.5) * 10</f>
        <v>5.704099822</v>
      </c>
      <c r="S155" s="8">
        <f>S83 * (Percentages!S$17 - 0.5) * 10</f>
        <v>37.12338594</v>
      </c>
      <c r="T155" s="8">
        <f>T83 * (Percentages!T$17 - 0.5) * 10</f>
        <v>16.88288608</v>
      </c>
      <c r="U155" s="8">
        <f>U83 * (Percentages!U$17 - 0.5) * 10</f>
        <v>42.53879466</v>
      </c>
      <c r="V155" s="8">
        <f>V83 * (Percentages!V$17 - 0.5) * 10</f>
        <v>5.593648502</v>
      </c>
      <c r="W155" s="8">
        <f>W83 * (Percentages!W$17 - 0.5) * 10</f>
        <v>3.327936679</v>
      </c>
      <c r="X155" s="8">
        <f>X83 * (Percentages!X$17 - 0.5) * 10</f>
        <v>28.50678733</v>
      </c>
      <c r="Y155" s="8">
        <f>Y83 * (Percentages!Y$17 - 0.5) * 10</f>
        <v>11.16229624</v>
      </c>
      <c r="Z155" s="8">
        <f>Z83 * (Percentages!Z$17 - 0.5) * 10</f>
        <v>6.644223955</v>
      </c>
      <c r="AA155" s="8">
        <f>AA83 * (Percentages!AA$17 - 0.5) * 10</f>
        <v>14.43850267</v>
      </c>
      <c r="AB155" s="8">
        <f>AB83 * (Percentages!AB$17 - 0.5) * 10</f>
        <v>0.06787330317</v>
      </c>
      <c r="AC155" s="8">
        <f>AC83 * (Percentages!AC$17 - 0.5) * 10</f>
        <v>20.38461538</v>
      </c>
      <c r="AD155" s="8">
        <f>AD83 * (Percentages!AD$17 - 0.5) * 10</f>
        <v>1.883070301</v>
      </c>
      <c r="AE155" s="8">
        <f>AE83 * (Percentages!AE$17 - 0.5) * 10</f>
        <v>1.526082131</v>
      </c>
      <c r="AF155" s="12">
        <f>AF83 * (Percentages!AF$18 - 0.5) * 10</f>
        <v>27.86377709</v>
      </c>
      <c r="AG155" s="11">
        <v>0.0</v>
      </c>
      <c r="AH155" s="12">
        <f>AH83 * (Percentages!AH$18 - 0.5) * 10</f>
        <v>43.98436112</v>
      </c>
      <c r="AI155" s="12">
        <f>AI83 * (Percentages!AI$18 - 0.5) * 10</f>
        <v>2.495543672</v>
      </c>
      <c r="AJ155" s="12">
        <f>AJ83 * (Percentages!AJ$18 - 0.5) * 10</f>
        <v>6.808278867</v>
      </c>
      <c r="AK155" s="12">
        <f>AK83 * (Percentages!AK$18 - 0.5) * 10</f>
        <v>14.08010013</v>
      </c>
      <c r="AL155" s="12">
        <f>AL83 * (Percentages!AL$18 - 0.5) * 10</f>
        <v>20.97618188</v>
      </c>
      <c r="AM155" s="12">
        <f>AM83 * (Percentages!AM$18 - 0.5) * 10</f>
        <v>19.57831325</v>
      </c>
      <c r="AN155" s="12">
        <f>AN83 * (Percentages!AN$18 - 0.5) * 10</f>
        <v>19.53334525</v>
      </c>
      <c r="AO155" s="12">
        <f>AO83 * (Percentages!AO$18 - 0.5) * 10</f>
        <v>32.7540107</v>
      </c>
      <c r="AP155" s="12">
        <f>AP83 * (Percentages!AP$18 - 0.5) * 10</f>
        <v>6.221719457</v>
      </c>
      <c r="AQ155" s="12">
        <f>AQ83 * (Percentages!AQ$18 - 0.5) * 10</f>
        <v>14.11764706</v>
      </c>
      <c r="AR155" s="12">
        <f>AR83 * (Percentages!AR$18 - 0.5) * 10</f>
        <v>62.26244344</v>
      </c>
      <c r="AS155" s="12">
        <f>AS83 * (Percentages!AS$18 - 0.5) * 10</f>
        <v>47.827239</v>
      </c>
      <c r="AT155" s="12">
        <f>AT83 * (Percentages!AT$18 - 0.5) * 10</f>
        <v>11.22994652</v>
      </c>
      <c r="AU155" s="12">
        <f>AU83 * (Percentages!AU$18 - 0.5) * 10</f>
        <v>13.20438085</v>
      </c>
      <c r="AV155" s="12">
        <f>AV83 * (Percentages!AV$18 - 0.5) * 10</f>
        <v>62.42177722</v>
      </c>
      <c r="AW155" s="12">
        <f>AW83 * (Percentages!AW$18 - 0.5) * 10</f>
        <v>34.93761141</v>
      </c>
      <c r="AX155" s="12">
        <f>AX83 * (Percentages!AX$18 - 0.5) * 10</f>
        <v>31.20516499</v>
      </c>
      <c r="AY155" s="12">
        <f>AY83 * (Percentages!AY$18 - 0.5) * 10</f>
        <v>12.05699671</v>
      </c>
      <c r="AZ155" s="12">
        <f>AZ83 * (Percentages!AZ$18 - 0.5) * 10</f>
        <v>2.600430416</v>
      </c>
      <c r="BA155" s="12">
        <f>BA83 * (Percentages!BA$18 - 0.5) * 10</f>
        <v>31.23333926</v>
      </c>
      <c r="BB155" s="12">
        <f>BB83 * (Percentages!BB$18 - 0.5) * 10</f>
        <v>54.2611623</v>
      </c>
    </row>
    <row r="156">
      <c r="A156" s="2" t="s">
        <v>104</v>
      </c>
      <c r="B156" s="8">
        <f>B84 * (Percentages!B$17 - 0.5) * 10</f>
        <v>0</v>
      </c>
      <c r="C156" s="8">
        <f>C84 * (Percentages!C$17 - 0.5) * 10</f>
        <v>131.6620608</v>
      </c>
      <c r="D156" s="5">
        <v>0.0</v>
      </c>
      <c r="E156" s="8">
        <f>E84 * (Percentages!E$17 - 0.5) * 10</f>
        <v>70.79957732</v>
      </c>
      <c r="F156" s="8">
        <f>F84 * (Percentages!F$17 - 0.5) * 10</f>
        <v>49.92955266</v>
      </c>
      <c r="G156" s="8">
        <f>G84 * (Percentages!G$17 - 0.5) * 10</f>
        <v>67.23954642</v>
      </c>
      <c r="H156" s="8">
        <f>H84 * (Percentages!H$17 - 0.5) * 10</f>
        <v>0</v>
      </c>
      <c r="I156" s="8">
        <f>I84 * (Percentages!I$17 - 0.5) * 10</f>
        <v>0</v>
      </c>
      <c r="J156" s="8">
        <f>J84 * (Percentages!J$17 - 0.5) * 10</f>
        <v>37.21169319</v>
      </c>
      <c r="K156" s="8">
        <f>K84 * (Percentages!K$17 - 0.5) * 10</f>
        <v>34.44621092</v>
      </c>
      <c r="L156" s="8">
        <f>L84 * (Percentages!L$17 - 0.5) * 10</f>
        <v>37.87878788</v>
      </c>
      <c r="M156" s="8">
        <f>M84 * (Percentages!M$17 - 0.5) * 10</f>
        <v>15.06024096</v>
      </c>
      <c r="N156" s="8">
        <f>N84 * (Percentages!N$17 - 0.5) * 10</f>
        <v>1.599431313</v>
      </c>
      <c r="O156" s="8">
        <f>O84 * (Percentages!O$17 - 0.5) * 10</f>
        <v>46.50238474</v>
      </c>
      <c r="P156" s="8">
        <f>P84 * (Percentages!P$17 - 0.5) * 10</f>
        <v>14.90825688</v>
      </c>
      <c r="Q156" s="8">
        <f>Q84 * (Percentages!Q$17 - 0.5) * 10</f>
        <v>52.98116225</v>
      </c>
      <c r="R156" s="8">
        <f>R84 * (Percentages!R$17 - 0.5) * 10</f>
        <v>42.78074866</v>
      </c>
      <c r="S156" s="8">
        <f>S84 * (Percentages!S$17 - 0.5) * 10</f>
        <v>3.093615495</v>
      </c>
      <c r="T156" s="8">
        <f>T84 * (Percentages!T$17 - 0.5) * 10</f>
        <v>16.88288608</v>
      </c>
      <c r="U156" s="8">
        <f>U84 * (Percentages!U$17 - 0.5) * 10</f>
        <v>11.41284735</v>
      </c>
      <c r="V156" s="8">
        <f>V84 * (Percentages!V$17 - 0.5) * 10</f>
        <v>67.12378203</v>
      </c>
      <c r="W156" s="8">
        <f>W84 * (Percentages!W$17 - 0.5) * 10</f>
        <v>20.79960425</v>
      </c>
      <c r="X156" s="8">
        <f>X84 * (Percentages!X$17 - 0.5) * 10</f>
        <v>0</v>
      </c>
      <c r="Y156" s="8">
        <f>Y84 * (Percentages!Y$17 - 0.5) * 10</f>
        <v>38.27072998</v>
      </c>
      <c r="Z156" s="8">
        <f>Z84 * (Percentages!Z$17 - 0.5) * 10</f>
        <v>11.95960312</v>
      </c>
      <c r="AA156" s="8">
        <f>AA84 * (Percentages!AA$17 - 0.5) * 10</f>
        <v>5.347593583</v>
      </c>
      <c r="AB156" s="8">
        <f>AB84 * (Percentages!AB$17 - 0.5) * 10</f>
        <v>0.8597285068</v>
      </c>
      <c r="AC156" s="8">
        <f>AC84 * (Percentages!AC$17 - 0.5) * 10</f>
        <v>6.153846154</v>
      </c>
      <c r="AD156" s="8">
        <f>AD84 * (Percentages!AD$17 - 0.5) * 10</f>
        <v>0.8070301291</v>
      </c>
      <c r="AE156" s="8">
        <f>AE84 * (Percentages!AE$17 - 0.5) * 10</f>
        <v>1.526082131</v>
      </c>
      <c r="AF156" s="12">
        <f>AF84 * (Percentages!AF$18 - 0.5) * 10</f>
        <v>44.11764706</v>
      </c>
      <c r="AG156" s="11">
        <v>0.0</v>
      </c>
      <c r="AH156" s="12">
        <f>AH84 * (Percentages!AH$18 - 0.5) * 10</f>
        <v>35.43184645</v>
      </c>
      <c r="AI156" s="12">
        <f>AI84 * (Percentages!AI$18 - 0.5) * 10</f>
        <v>1.024955437</v>
      </c>
      <c r="AJ156" s="12">
        <f>AJ84 * (Percentages!AJ$18 - 0.5) * 10</f>
        <v>3.812636166</v>
      </c>
      <c r="AK156" s="12">
        <f>AK84 * (Percentages!AK$18 - 0.5) * 10</f>
        <v>11.73341677</v>
      </c>
      <c r="AL156" s="12">
        <f>AL84 * (Percentages!AL$18 - 0.5) * 10</f>
        <v>39.92241068</v>
      </c>
      <c r="AM156" s="12">
        <f>AM84 * (Percentages!AM$18 - 0.5) * 10</f>
        <v>30.87349398</v>
      </c>
      <c r="AN156" s="12">
        <f>AN84 * (Percentages!AN$18 - 0.5) * 10</f>
        <v>8.917396746</v>
      </c>
      <c r="AO156" s="12">
        <f>AO84 * (Percentages!AO$18 - 0.5) * 10</f>
        <v>7.486631016</v>
      </c>
      <c r="AP156" s="12">
        <f>AP84 * (Percentages!AP$18 - 0.5) * 10</f>
        <v>6.221719457</v>
      </c>
      <c r="AQ156" s="12">
        <f>AQ84 * (Percentages!AQ$18 - 0.5) * 10</f>
        <v>0.5882352941</v>
      </c>
      <c r="AR156" s="12">
        <f>AR84 * (Percentages!AR$18 - 0.5) * 10</f>
        <v>21.40271493</v>
      </c>
      <c r="AS156" s="12">
        <f>AS84 * (Percentages!AS$18 - 0.5) * 10</f>
        <v>35.24112348</v>
      </c>
      <c r="AT156" s="12">
        <f>AT84 * (Percentages!AT$18 - 0.5) * 10</f>
        <v>22.45989305</v>
      </c>
      <c r="AU156" s="12">
        <f>AU84 * (Percentages!AU$18 - 0.5) * 10</f>
        <v>19.29871048</v>
      </c>
      <c r="AV156" s="12">
        <f>AV84 * (Percentages!AV$18 - 0.5) * 10</f>
        <v>12.73913821</v>
      </c>
      <c r="AW156" s="12">
        <f>AW84 * (Percentages!AW$18 - 0.5) * 10</f>
        <v>29.32263815</v>
      </c>
      <c r="AX156" s="12">
        <f>AX84 * (Percentages!AX$18 - 0.5) * 10</f>
        <v>31.20516499</v>
      </c>
      <c r="AY156" s="12">
        <f>AY84 * (Percentages!AY$18 - 0.5) * 10</f>
        <v>13.42710997</v>
      </c>
      <c r="AZ156" s="12">
        <f>AZ84 * (Percentages!AZ$18 - 0.5) * 10</f>
        <v>1.165710187</v>
      </c>
      <c r="BA156" s="12">
        <f>BA84 * (Percentages!BA$18 - 0.5) * 10</f>
        <v>25.47982939</v>
      </c>
      <c r="BB156" s="12">
        <f>BB84 * (Percentages!BB$18 - 0.5) * 10</f>
        <v>25.46952516</v>
      </c>
    </row>
    <row r="157">
      <c r="A157" s="2" t="s">
        <v>221</v>
      </c>
      <c r="B157" s="8">
        <f>B85 * (Percentages!B$17 - 0.5) * 10</f>
        <v>104.6511628</v>
      </c>
      <c r="C157" s="8">
        <f>C85 * (Percentages!C$17 - 0.5) * 10</f>
        <v>120.3118831</v>
      </c>
      <c r="D157" s="5">
        <v>0.0</v>
      </c>
      <c r="E157" s="8">
        <f>E85 * (Percentages!E$17 - 0.5) * 10</f>
        <v>185.8488905</v>
      </c>
      <c r="F157" s="8">
        <f>F85 * (Percentages!F$17 - 0.5) * 10</f>
        <v>114.1246918</v>
      </c>
      <c r="G157" s="8">
        <f>G85 * (Percentages!G$17 - 0.5) * 10</f>
        <v>35.08150248</v>
      </c>
      <c r="H157" s="8">
        <f>H85 * (Percentages!H$17 - 0.5) * 10</f>
        <v>103.3125371</v>
      </c>
      <c r="I157" s="8">
        <f>I85 * (Percentages!I$17 - 0.5) * 10</f>
        <v>0</v>
      </c>
      <c r="J157" s="8">
        <f>J85 * (Percentages!J$17 - 0.5) * 10</f>
        <v>23.15394243</v>
      </c>
      <c r="K157" s="8">
        <f>K85 * (Percentages!K$17 - 0.5) * 10</f>
        <v>24.11234764</v>
      </c>
      <c r="L157" s="8">
        <f>L85 * (Percentages!L$17 - 0.5) * 10</f>
        <v>22.72727273</v>
      </c>
      <c r="M157" s="8">
        <f>M85 * (Percentages!M$17 - 0.5) * 10</f>
        <v>20.81856839</v>
      </c>
      <c r="N157" s="8">
        <f>N85 * (Percentages!N$17 - 0.5) * 10</f>
        <v>3.465434512</v>
      </c>
      <c r="O157" s="8">
        <f>O85 * (Percentages!O$17 - 0.5) * 10</f>
        <v>17.22310546</v>
      </c>
      <c r="P157" s="8">
        <f>P85 * (Percentages!P$17 - 0.5) * 10</f>
        <v>2.338550099</v>
      </c>
      <c r="Q157" s="8">
        <f>Q85 * (Percentages!Q$17 - 0.5) * 10</f>
        <v>29.98933712</v>
      </c>
      <c r="R157" s="8">
        <f>R85 * (Percentages!R$17 - 0.5) * 10</f>
        <v>4.991087344</v>
      </c>
      <c r="S157" s="8">
        <f>S85 * (Percentages!S$17 - 0.5) * 10</f>
        <v>35.06097561</v>
      </c>
      <c r="T157" s="8">
        <f>T85 * (Percentages!T$17 - 0.5) * 10</f>
        <v>1.266216456</v>
      </c>
      <c r="U157" s="8">
        <f>U85 * (Percentages!U$17 - 0.5) * 10</f>
        <v>8.300252616</v>
      </c>
      <c r="V157" s="8">
        <f>V85 * (Percentages!V$17 - 0.5) * 10</f>
        <v>64.32695778</v>
      </c>
      <c r="W157" s="8">
        <f>W85 * (Percentages!W$17 - 0.5) * 10</f>
        <v>54.91095521</v>
      </c>
      <c r="X157" s="8">
        <f>X85 * (Percentages!X$17 - 0.5) * 10</f>
        <v>7.601809955</v>
      </c>
      <c r="Y157" s="8">
        <f>Y85 * (Percentages!Y$17 - 0.5) * 10</f>
        <v>19.93267186</v>
      </c>
      <c r="Z157" s="8">
        <f>Z85 * (Percentages!Z$17 - 0.5) * 10</f>
        <v>0.8858965273</v>
      </c>
      <c r="AA157" s="8">
        <f>AA85 * (Percentages!AA$17 - 0.5) * 10</f>
        <v>0.2673796791</v>
      </c>
      <c r="AB157" s="8">
        <f>AB85 * (Percentages!AB$17 - 0.5) * 10</f>
        <v>1.018099548</v>
      </c>
      <c r="AC157" s="8">
        <f>AC85 * (Percentages!AC$17 - 0.5) * 10</f>
        <v>10.76923077</v>
      </c>
      <c r="AD157" s="8">
        <f>AD85 * (Percentages!AD$17 - 0.5) * 10</f>
        <v>8.070301291</v>
      </c>
      <c r="AE157" s="8">
        <f>AE85 * (Percentages!AE$17 - 0.5) * 10</f>
        <v>6.104328524</v>
      </c>
      <c r="AF157" s="12">
        <f>AF85 * (Percentages!AF$18 - 0.5) * 10</f>
        <v>37.15170279</v>
      </c>
      <c r="AG157" s="11">
        <v>0.0</v>
      </c>
      <c r="AH157" s="12">
        <f>AH85 * (Percentages!AH$18 - 0.5) * 10</f>
        <v>80.63799538</v>
      </c>
      <c r="AI157" s="12">
        <f>AI85 * (Percentages!AI$18 - 0.5) * 10</f>
        <v>2.584670232</v>
      </c>
      <c r="AJ157" s="12">
        <f>AJ85 * (Percentages!AJ$18 - 0.5) * 10</f>
        <v>4.357298475</v>
      </c>
      <c r="AK157" s="12">
        <f>AK85 * (Percentages!AK$18 - 0.5) * 10</f>
        <v>8.381011979</v>
      </c>
      <c r="AL157" s="12">
        <f>AL85 * (Percentages!AL$18 - 0.5) * 10</f>
        <v>23.00613497</v>
      </c>
      <c r="AM157" s="12">
        <f>AM85 * (Percentages!AM$18 - 0.5) * 10</f>
        <v>24.09638554</v>
      </c>
      <c r="AN157" s="12">
        <f>AN85 * (Percentages!AN$18 - 0.5) * 10</f>
        <v>27.60146612</v>
      </c>
      <c r="AO157" s="12">
        <f>AO85 * (Percentages!AO$18 - 0.5) * 10</f>
        <v>55.21390374</v>
      </c>
      <c r="AP157" s="12">
        <f>AP85 * (Percentages!AP$18 - 0.5) * 10</f>
        <v>16.17647059</v>
      </c>
      <c r="AQ157" s="12">
        <f>AQ85 * (Percentages!AQ$18 - 0.5) * 10</f>
        <v>14.11764706</v>
      </c>
      <c r="AR157" s="12">
        <f>AR85 * (Percentages!AR$18 - 0.5) * 10</f>
        <v>25.29411765</v>
      </c>
      <c r="AS157" s="12">
        <f>AS85 * (Percentages!AS$18 - 0.5) * 10</f>
        <v>60.41335453</v>
      </c>
      <c r="AT157" s="12">
        <f>AT85 * (Percentages!AT$18 - 0.5) * 10</f>
        <v>18.18181818</v>
      </c>
      <c r="AU157" s="12">
        <f>AU85 * (Percentages!AU$18 - 0.5) * 10</f>
        <v>15.74368486</v>
      </c>
      <c r="AV157" s="12">
        <f>AV85 * (Percentages!AV$18 - 0.5) * 10</f>
        <v>43.31306991</v>
      </c>
      <c r="AW157" s="12">
        <f>AW85 * (Percentages!AW$18 - 0.5) * 10</f>
        <v>23.70766488</v>
      </c>
      <c r="AX157" s="12">
        <f>AX85 * (Percentages!AX$18 - 0.5) * 10</f>
        <v>17.21664275</v>
      </c>
      <c r="AY157" s="12">
        <f>AY85 * (Percentages!AY$18 - 0.5) * 10</f>
        <v>6.850566313</v>
      </c>
      <c r="AZ157" s="12">
        <f>AZ85 * (Percentages!AZ$18 - 0.5) * 10</f>
        <v>0</v>
      </c>
      <c r="BA157" s="12">
        <f>BA85 * (Percentages!BA$18 - 0.5) * 10</f>
        <v>15.61666963</v>
      </c>
      <c r="BB157" s="12">
        <f>BB85 * (Percentages!BB$18 - 0.5) * 10</f>
        <v>70.87172218</v>
      </c>
    </row>
    <row r="158">
      <c r="A158" s="2" t="s">
        <v>222</v>
      </c>
      <c r="B158" s="8">
        <f>B86 * (Percentages!B$17 - 0.5) * 10</f>
        <v>0</v>
      </c>
      <c r="C158" s="8">
        <f>C86 * (Percentages!C$17 - 0.5) * 10</f>
        <v>34.05053296</v>
      </c>
      <c r="D158" s="5">
        <v>0.0</v>
      </c>
      <c r="E158" s="8">
        <f>E86 * (Percentages!E$17 - 0.5) * 10</f>
        <v>29.49982388</v>
      </c>
      <c r="F158" s="8">
        <f>F86 * (Percentages!F$17 - 0.5) * 10</f>
        <v>33.28636844</v>
      </c>
      <c r="G158" s="8">
        <f>G86 * (Percentages!G$17 - 0.5) * 10</f>
        <v>38.00496102</v>
      </c>
      <c r="H158" s="8">
        <f>H86 * (Percentages!H$17 - 0.5) * 10</f>
        <v>0</v>
      </c>
      <c r="I158" s="8">
        <f>I86 * (Percentages!I$17 - 0.5) * 10</f>
        <v>0</v>
      </c>
      <c r="J158" s="8">
        <f>J86 * (Percentages!J$17 - 0.5) * 10</f>
        <v>33.07706061</v>
      </c>
      <c r="K158" s="8">
        <f>K86 * (Percentages!K$17 - 0.5) * 10</f>
        <v>20.66772655</v>
      </c>
      <c r="L158" s="8">
        <f>L86 * (Percentages!L$17 - 0.5) * 10</f>
        <v>40.90909091</v>
      </c>
      <c r="M158" s="8">
        <f>M86 * (Percentages!M$17 - 0.5) * 10</f>
        <v>13.73139617</v>
      </c>
      <c r="N158" s="8">
        <f>N86 * (Percentages!N$17 - 0.5) * 10</f>
        <v>0.9996445708</v>
      </c>
      <c r="O158" s="8">
        <f>O86 * (Percentages!O$17 - 0.5) * 10</f>
        <v>51.66931638</v>
      </c>
      <c r="P158" s="8">
        <f>P86 * (Percentages!P$17 - 0.5) * 10</f>
        <v>13.44666307</v>
      </c>
      <c r="Q158" s="8">
        <f>Q86 * (Percentages!Q$17 - 0.5) * 10</f>
        <v>46.98329483</v>
      </c>
      <c r="R158" s="8">
        <f>R86 * (Percentages!R$17 - 0.5) * 10</f>
        <v>8.556149733</v>
      </c>
      <c r="S158" s="8">
        <f>S86 * (Percentages!S$17 - 0.5) * 10</f>
        <v>7.218436155</v>
      </c>
      <c r="T158" s="8">
        <f>T86 * (Percentages!T$17 - 0.5) * 10</f>
        <v>21.94775191</v>
      </c>
      <c r="U158" s="8">
        <f>U86 * (Percentages!U$17 - 0.5) * 10</f>
        <v>21.78816312</v>
      </c>
      <c r="V158" s="8">
        <f>V86 * (Percentages!V$17 - 0.5) * 10</f>
        <v>9.788884879</v>
      </c>
      <c r="W158" s="8">
        <f>W86 * (Percentages!W$17 - 0.5) * 10</f>
        <v>14.14373089</v>
      </c>
      <c r="X158" s="8">
        <f>X86 * (Percentages!X$17 - 0.5) * 10</f>
        <v>9.977375566</v>
      </c>
      <c r="Y158" s="8">
        <f>Y86 * (Percentages!Y$17 - 0.5) * 10</f>
        <v>27.90574061</v>
      </c>
      <c r="Z158" s="8">
        <f>Z86 * (Percentages!Z$17 - 0.5) * 10</f>
        <v>21.26151665</v>
      </c>
      <c r="AA158" s="8">
        <f>AA86 * (Percentages!AA$17 - 0.5) * 10</f>
        <v>0.8021390374</v>
      </c>
      <c r="AB158" s="8">
        <f>AB86 * (Percentages!AB$17 - 0.5) * 10</f>
        <v>1.515837104</v>
      </c>
      <c r="AC158" s="8">
        <f>AC86 * (Percentages!AC$17 - 0.5) * 10</f>
        <v>23.46153846</v>
      </c>
      <c r="AD158" s="8">
        <f>AD86 * (Percentages!AD$17 - 0.5) * 10</f>
        <v>4.035150646</v>
      </c>
      <c r="AE158" s="8">
        <f>AE86 * (Percentages!AE$17 - 0.5) * 10</f>
        <v>2.635960044</v>
      </c>
      <c r="AF158" s="12">
        <f>AF86 * (Percentages!AF$18 - 0.5) * 10</f>
        <v>9.287925697</v>
      </c>
      <c r="AG158" s="11">
        <v>0.0</v>
      </c>
      <c r="AH158" s="12">
        <f>AH86 * (Percentages!AH$18 - 0.5) * 10</f>
        <v>25.65754398</v>
      </c>
      <c r="AI158" s="12">
        <f>AI86 * (Percentages!AI$18 - 0.5) * 10</f>
        <v>1.114081996</v>
      </c>
      <c r="AJ158" s="12">
        <f>AJ86 * (Percentages!AJ$18 - 0.5) * 10</f>
        <v>7.625272331</v>
      </c>
      <c r="AK158" s="12">
        <f>AK86 * (Percentages!AK$18 - 0.5) * 10</f>
        <v>18.43822635</v>
      </c>
      <c r="AL158" s="12">
        <f>AL86 * (Percentages!AL$18 - 0.5) * 10</f>
        <v>15.56297366</v>
      </c>
      <c r="AM158" s="12">
        <f>AM86 * (Percentages!AM$18 - 0.5) * 10</f>
        <v>45.93373494</v>
      </c>
      <c r="AN158" s="12">
        <f>AN86 * (Percentages!AN$18 - 0.5) * 10</f>
        <v>12.31450027</v>
      </c>
      <c r="AO158" s="12">
        <f>AO86 * (Percentages!AO$18 - 0.5) * 10</f>
        <v>39.30481283</v>
      </c>
      <c r="AP158" s="12">
        <f>AP86 * (Percentages!AP$18 - 0.5) * 10</f>
        <v>15.67873303</v>
      </c>
      <c r="AQ158" s="12">
        <f>AQ86 * (Percentages!AQ$18 - 0.5) * 10</f>
        <v>10.29411765</v>
      </c>
      <c r="AR158" s="12">
        <f>AR86 * (Percentages!AR$18 - 0.5) * 10</f>
        <v>0</v>
      </c>
      <c r="AS158" s="12">
        <f>AS86 * (Percentages!AS$18 - 0.5) * 10</f>
        <v>6.293057764</v>
      </c>
      <c r="AT158" s="12">
        <f>AT86 * (Percentages!AT$18 - 0.5) * 10</f>
        <v>28.87700535</v>
      </c>
      <c r="AU158" s="12">
        <f>AU86 * (Percentages!AU$18 - 0.5) * 10</f>
        <v>30.47164812</v>
      </c>
      <c r="AV158" s="12">
        <f>AV86 * (Percentages!AV$18 - 0.5) * 10</f>
        <v>15.28696585</v>
      </c>
      <c r="AW158" s="12">
        <f>AW86 * (Percentages!AW$18 - 0.5) * 10</f>
        <v>16.22103387</v>
      </c>
      <c r="AX158" s="12">
        <f>AX86 * (Percentages!AX$18 - 0.5) * 10</f>
        <v>17.21664275</v>
      </c>
      <c r="AY158" s="12">
        <f>AY86 * (Percentages!AY$18 - 0.5) * 10</f>
        <v>4.110339788</v>
      </c>
      <c r="AZ158" s="12">
        <f>AZ86 * (Percentages!AZ$18 - 0.5) * 10</f>
        <v>1.883070301</v>
      </c>
      <c r="BA158" s="12">
        <f>BA86 * (Percentages!BA$18 - 0.5) * 10</f>
        <v>25.47982939</v>
      </c>
      <c r="BB158" s="12">
        <f>BB86 * (Percentages!BB$18 - 0.5) * 10</f>
        <v>23.25478384</v>
      </c>
    </row>
    <row r="159">
      <c r="A159" s="2" t="s">
        <v>223</v>
      </c>
      <c r="B159" s="8">
        <f>B87 * (Percentages!B$17 - 0.5) * 10</f>
        <v>104.6511628</v>
      </c>
      <c r="C159" s="8">
        <f>C87 * (Percentages!C$17 - 0.5) * 10</f>
        <v>120.3118831</v>
      </c>
      <c r="D159" s="5">
        <v>0.0</v>
      </c>
      <c r="E159" s="8">
        <f>E87 * (Percentages!E$17 - 0.5) * 10</f>
        <v>174.0489609</v>
      </c>
      <c r="F159" s="8">
        <f>F87 * (Percentages!F$17 - 0.5) * 10</f>
        <v>137.9006692</v>
      </c>
      <c r="G159" s="8">
        <f>G87 * (Percentages!G$17 - 0.5) * 10</f>
        <v>57.00744153</v>
      </c>
      <c r="H159" s="8">
        <f>H87 * (Percentages!H$17 - 0.5) * 10</f>
        <v>169.5385225</v>
      </c>
      <c r="I159" s="8">
        <f>I87 * (Percentages!I$17 - 0.5) * 10</f>
        <v>0</v>
      </c>
      <c r="J159" s="8">
        <f>J87 * (Percentages!J$17 - 0.5) * 10</f>
        <v>33.07706061</v>
      </c>
      <c r="K159" s="8">
        <f>K87 * (Percentages!K$17 - 0.5) * 10</f>
        <v>48.22469528</v>
      </c>
      <c r="L159" s="8">
        <f>L87 * (Percentages!L$17 - 0.5) * 10</f>
        <v>9.090909091</v>
      </c>
      <c r="M159" s="8">
        <f>M87 * (Percentages!M$17 - 0.5) * 10</f>
        <v>16.83203402</v>
      </c>
      <c r="N159" s="8">
        <f>N87 * (Percentages!N$17 - 0.5) * 10</f>
        <v>3.665363426</v>
      </c>
      <c r="O159" s="8">
        <f>O87 * (Percentages!O$17 - 0.5) * 10</f>
        <v>9.472708002</v>
      </c>
      <c r="P159" s="8">
        <f>P87 * (Percentages!P$17 - 0.5) * 10</f>
        <v>9.354200396</v>
      </c>
      <c r="Q159" s="8">
        <f>Q87 * (Percentages!Q$17 - 0.5) * 10</f>
        <v>33.98791541</v>
      </c>
      <c r="R159" s="8">
        <f>R87 * (Percentages!R$17 - 0.5) * 10</f>
        <v>38.5026738</v>
      </c>
      <c r="S159" s="8">
        <f>S87 * (Percentages!S$17 - 0.5) * 10</f>
        <v>53.62266858</v>
      </c>
      <c r="T159" s="8">
        <f>T87 * (Percentages!T$17 - 0.5) * 10</f>
        <v>27.01261774</v>
      </c>
      <c r="U159" s="8">
        <f>U87 * (Percentages!U$17 - 0.5) * 10</f>
        <v>65.36448935</v>
      </c>
      <c r="V159" s="8">
        <f>V87 * (Percentages!V$17 - 0.5) * 10</f>
        <v>34.96030314</v>
      </c>
      <c r="W159" s="8">
        <f>W87 * (Percentages!W$17 - 0.5) * 10</f>
        <v>7.487857528</v>
      </c>
      <c r="X159" s="8">
        <f>X87 * (Percentages!X$17 - 0.5) * 10</f>
        <v>23.28054299</v>
      </c>
      <c r="Y159" s="8">
        <f>Y87 * (Percentages!Y$17 - 0.5) * 10</f>
        <v>42.25726435</v>
      </c>
      <c r="Z159" s="8">
        <f>Z87 * (Percentages!Z$17 - 0.5) * 10</f>
        <v>24.80510276</v>
      </c>
      <c r="AA159" s="8">
        <f>AA87 * (Percentages!AA$17 - 0.5) * 10</f>
        <v>16.84491979</v>
      </c>
      <c r="AB159" s="8">
        <f>AB87 * (Percentages!AB$17 - 0.5) * 10</f>
        <v>0.8371040724</v>
      </c>
      <c r="AC159" s="8">
        <f>AC87 * (Percentages!AC$17 - 0.5) * 10</f>
        <v>22.69230769</v>
      </c>
      <c r="AD159" s="8">
        <f>AD87 * (Percentages!AD$17 - 0.5) * 10</f>
        <v>2.69010043</v>
      </c>
      <c r="AE159" s="8">
        <f>AE87 * (Percentages!AE$17 - 0.5) * 10</f>
        <v>7.907880133</v>
      </c>
      <c r="AF159" s="12">
        <f>AF87 * (Percentages!AF$18 - 0.5) * 10</f>
        <v>37.15170279</v>
      </c>
      <c r="AG159" s="11">
        <v>0.0</v>
      </c>
      <c r="AH159" s="12">
        <f>AH87 * (Percentages!AH$18 - 0.5) * 10</f>
        <v>58.64581482</v>
      </c>
      <c r="AI159" s="12">
        <f>AI87 * (Percentages!AI$18 - 0.5) * 10</f>
        <v>1.336898396</v>
      </c>
      <c r="AJ159" s="12">
        <f>AJ87 * (Percentages!AJ$18 - 0.5) * 10</f>
        <v>0.9531590414</v>
      </c>
      <c r="AK159" s="12">
        <f>AK87 * (Percentages!AK$18 - 0.5) * 10</f>
        <v>3.687645271</v>
      </c>
      <c r="AL159" s="12">
        <f>AL87 * (Percentages!AL$18 - 0.5) * 10</f>
        <v>27.74269217</v>
      </c>
      <c r="AM159" s="12">
        <f>AM87 * (Percentages!AM$18 - 0.5) * 10</f>
        <v>21.8373494</v>
      </c>
      <c r="AN159" s="12">
        <f>AN87 * (Percentages!AN$18 - 0.5) * 10</f>
        <v>11.04058645</v>
      </c>
      <c r="AO159" s="12">
        <f>AO87 * (Percentages!AO$18 - 0.5) * 10</f>
        <v>48.6631016</v>
      </c>
      <c r="AP159" s="12">
        <f>AP87 * (Percentages!AP$18 - 0.5) * 10</f>
        <v>6.221719457</v>
      </c>
      <c r="AQ159" s="12">
        <f>AQ87 * (Percentages!AQ$18 - 0.5) * 10</f>
        <v>15.88235294</v>
      </c>
      <c r="AR159" s="12">
        <f>AR87 * (Percentages!AR$18 - 0.5) * 10</f>
        <v>30.15837104</v>
      </c>
      <c r="AS159" s="12">
        <f>AS87 * (Percentages!AS$18 - 0.5) * 10</f>
        <v>62.93057764</v>
      </c>
      <c r="AT159" s="12">
        <f>AT87 * (Percentages!AT$18 - 0.5) * 10</f>
        <v>16.57754011</v>
      </c>
      <c r="AU159" s="12">
        <f>AU87 * (Percentages!AU$18 - 0.5) * 10</f>
        <v>19.29871048</v>
      </c>
      <c r="AV159" s="12">
        <f>AV87 * (Percentages!AV$18 - 0.5) * 10</f>
        <v>12.73913821</v>
      </c>
      <c r="AW159" s="12">
        <f>AW87 * (Percentages!AW$18 - 0.5) * 10</f>
        <v>16.22103387</v>
      </c>
      <c r="AX159" s="12">
        <f>AX87 * (Percentages!AX$18 - 0.5) * 10</f>
        <v>33.35724534</v>
      </c>
      <c r="AY159" s="12">
        <f>AY87 * (Percentages!AY$18 - 0.5) * 10</f>
        <v>12.05699671</v>
      </c>
      <c r="AZ159" s="12">
        <f>AZ87 * (Percentages!AZ$18 - 0.5) * 10</f>
        <v>2.421090387</v>
      </c>
      <c r="BA159" s="12">
        <f>BA87 * (Percentages!BA$18 - 0.5) * 10</f>
        <v>10.68508975</v>
      </c>
      <c r="BB159" s="12">
        <f>BB87 * (Percentages!BB$18 - 0.5) * 10</f>
        <v>28.79163714</v>
      </c>
    </row>
    <row r="160">
      <c r="A160" s="2" t="s">
        <v>110</v>
      </c>
      <c r="B160" s="8">
        <f>B88 * (Percentages!B$17 - 0.5) * 10</f>
        <v>0</v>
      </c>
      <c r="C160" s="8">
        <f>C88 * (Percentages!C$17 - 0.5) * 10</f>
        <v>4.540071062</v>
      </c>
      <c r="D160" s="5">
        <v>0.0</v>
      </c>
      <c r="E160" s="8">
        <f>E88 * (Percentages!E$17 - 0.5) * 10</f>
        <v>5.899964776</v>
      </c>
      <c r="F160" s="8">
        <f>F88 * (Percentages!F$17 - 0.5) * 10</f>
        <v>2.377597746</v>
      </c>
      <c r="G160" s="8">
        <f>G88 * (Percentages!G$17 - 0.5) * 10</f>
        <v>11.69383416</v>
      </c>
      <c r="H160" s="8">
        <f>H88 * (Percentages!H$17 - 0.5) * 10</f>
        <v>0</v>
      </c>
      <c r="I160" s="8">
        <f>I88 * (Percentages!I$17 - 0.5) * 10</f>
        <v>0</v>
      </c>
      <c r="J160" s="8">
        <f>J88 * (Percentages!J$17 - 0.5) * 10</f>
        <v>3.307706061</v>
      </c>
      <c r="K160" s="8">
        <f>K88 * (Percentages!K$17 - 0.5) * 10</f>
        <v>2.583465819</v>
      </c>
      <c r="L160" s="8">
        <f>L88 * (Percentages!L$17 - 0.5) * 10</f>
        <v>12.12121212</v>
      </c>
      <c r="M160" s="8">
        <f>M88 * (Percentages!M$17 - 0.5) * 10</f>
        <v>1.328844791</v>
      </c>
      <c r="N160" s="8">
        <f>N88 * (Percentages!N$17 - 0.5) * 10</f>
        <v>0.5331437711</v>
      </c>
      <c r="O160" s="8">
        <f>O88 * (Percentages!O$17 - 0.5) * 10</f>
        <v>6.889242183</v>
      </c>
      <c r="P160" s="8">
        <f>P88 * (Percentages!P$17 - 0.5) * 10</f>
        <v>11.10811297</v>
      </c>
      <c r="Q160" s="8">
        <f>Q88 * (Percentages!Q$17 - 0.5) * 10</f>
        <v>57.97938511</v>
      </c>
      <c r="R160" s="8">
        <f>R88 * (Percentages!R$17 - 0.5) * 10</f>
        <v>35.65062389</v>
      </c>
      <c r="S160" s="8">
        <f>S88 * (Percentages!S$17 - 0.5) * 10</f>
        <v>39.18579627</v>
      </c>
      <c r="T160" s="8">
        <f>T88 * (Percentages!T$17 - 0.5) * 10</f>
        <v>6.753154434</v>
      </c>
      <c r="U160" s="8">
        <f>U88 * (Percentages!U$17 - 0.5) * 10</f>
        <v>25.93828943</v>
      </c>
      <c r="V160" s="8">
        <f>V88 * (Percentages!V$17 - 0.5) * 10</f>
        <v>30.76506676</v>
      </c>
      <c r="W160" s="8">
        <f>W88 * (Percentages!W$17 - 0.5) * 10</f>
        <v>14.14373089</v>
      </c>
      <c r="X160" s="8">
        <f>X88 * (Percentages!X$17 - 0.5) * 10</f>
        <v>4.751131222</v>
      </c>
      <c r="Y160" s="8">
        <f>Y88 * (Percentages!Y$17 - 0.5) * 10</f>
        <v>15.94613749</v>
      </c>
      <c r="Z160" s="8">
        <f>Z88 * (Percentages!Z$17 - 0.5) * 10</f>
        <v>16.38908575</v>
      </c>
      <c r="AA160" s="8">
        <f>AA88 * (Percentages!AA$17 - 0.5) * 10</f>
        <v>16.04278075</v>
      </c>
      <c r="AB160" s="8">
        <f>AB88 * (Percentages!AB$17 - 0.5) * 10</f>
        <v>0.2262443439</v>
      </c>
      <c r="AC160" s="8">
        <f>AC88 * (Percentages!AC$17 - 0.5) * 10</f>
        <v>3.461538462</v>
      </c>
      <c r="AD160" s="8">
        <f>AD88 * (Percentages!AD$17 - 0.5) * 10</f>
        <v>15.33357245</v>
      </c>
      <c r="AE160" s="8">
        <f>AE88 * (Percentages!AE$17 - 0.5) * 10</f>
        <v>6.104328524</v>
      </c>
      <c r="AF160" s="12">
        <f>AF88 * (Percentages!AF$18 - 0.5) * 10</f>
        <v>0.773993808</v>
      </c>
      <c r="AG160" s="11">
        <v>0.0</v>
      </c>
      <c r="AH160" s="12">
        <f>AH88 * (Percentages!AH$18 - 0.5) * 10</f>
        <v>6.108939044</v>
      </c>
      <c r="AI160" s="12">
        <f>AI88 * (Percentages!AI$18 - 0.5) * 10</f>
        <v>1.827094474</v>
      </c>
      <c r="AJ160" s="12">
        <f>AJ88 * (Percentages!AJ$18 - 0.5) * 10</f>
        <v>1.089324619</v>
      </c>
      <c r="AK160" s="12">
        <f>AK88 * (Percentages!AK$18 - 0.5) * 10</f>
        <v>3.352404792</v>
      </c>
      <c r="AL160" s="12">
        <f>AL88 * (Percentages!AL$18 - 0.5) * 10</f>
        <v>0</v>
      </c>
      <c r="AM160" s="12">
        <f>AM88 * (Percentages!AM$18 - 0.5) * 10</f>
        <v>3.012048193</v>
      </c>
      <c r="AN160" s="12">
        <f>AN88 * (Percentages!AN$18 - 0.5) * 10</f>
        <v>6.369569104</v>
      </c>
      <c r="AO160" s="12">
        <f>AO88 * (Percentages!AO$18 - 0.5) * 10</f>
        <v>4.679144385</v>
      </c>
      <c r="AP160" s="12">
        <f>AP88 * (Percentages!AP$18 - 0.5) * 10</f>
        <v>1.244343891</v>
      </c>
      <c r="AQ160" s="12">
        <f>AQ88 * (Percentages!AQ$18 - 0.5) * 10</f>
        <v>5</v>
      </c>
      <c r="AR160" s="12">
        <f>AR88 * (Percentages!AR$18 - 0.5) * 10</f>
        <v>46.69683258</v>
      </c>
      <c r="AS160" s="12">
        <f>AS88 * (Percentages!AS$18 - 0.5) * 10</f>
        <v>21.3963964</v>
      </c>
      <c r="AT160" s="12">
        <f>AT88 * (Percentages!AT$18 - 0.5) * 10</f>
        <v>1.069518717</v>
      </c>
      <c r="AU160" s="12">
        <f>AU88 * (Percentages!AU$18 - 0.5) * 10</f>
        <v>1.015721604</v>
      </c>
      <c r="AV160" s="12">
        <f>AV88 * (Percentages!AV$18 - 0.5) * 10</f>
        <v>76.43482925</v>
      </c>
      <c r="AW160" s="12">
        <f>AW88 * (Percentages!AW$18 - 0.5) * 10</f>
        <v>31.81818182</v>
      </c>
      <c r="AX160" s="12">
        <f>AX88 * (Percentages!AX$18 - 0.5) * 10</f>
        <v>16.67862267</v>
      </c>
      <c r="AY160" s="12">
        <f>AY88 * (Percentages!AY$18 - 0.5) * 10</f>
        <v>0.2740226525</v>
      </c>
      <c r="AZ160" s="12">
        <f>AZ88 * (Percentages!AZ$18 - 0.5) * 10</f>
        <v>1.031205165</v>
      </c>
      <c r="BA160" s="12">
        <f>BA88 * (Percentages!BA$18 - 0.5) * 10</f>
        <v>9.041229785</v>
      </c>
      <c r="BB160" s="12">
        <f>BB88 * (Percentages!BB$18 - 0.5) * 10</f>
        <v>5.536853296</v>
      </c>
    </row>
    <row r="161">
      <c r="A161" s="2" t="s">
        <v>224</v>
      </c>
      <c r="B161" s="8">
        <f>B89 * (Percentages!B$17 - 0.5) * 10</f>
        <v>0</v>
      </c>
      <c r="C161" s="8">
        <f>C89 * (Percentages!C$17 - 0.5) * 10</f>
        <v>0</v>
      </c>
      <c r="D161" s="5">
        <v>0.0</v>
      </c>
      <c r="E161" s="8">
        <f>E89 * (Percentages!E$17 - 0.5) * 10</f>
        <v>0</v>
      </c>
      <c r="F161" s="8">
        <f>F89 * (Percentages!F$17 - 0.5) * 10</f>
        <v>0</v>
      </c>
      <c r="G161" s="8">
        <f>G89 * (Percentages!G$17 - 0.5) * 10</f>
        <v>1.46172927</v>
      </c>
      <c r="H161" s="8">
        <f>H89 * (Percentages!H$17 - 0.5) * 10</f>
        <v>0</v>
      </c>
      <c r="I161" s="8">
        <f>I89 * (Percentages!I$17 - 0.5) * 10</f>
        <v>0</v>
      </c>
      <c r="J161" s="8">
        <f>J89 * (Percentages!J$17 - 0.5) * 10</f>
        <v>0.8269265153</v>
      </c>
      <c r="K161" s="8">
        <f>K89 * (Percentages!K$17 - 0.5) * 10</f>
        <v>20.66772655</v>
      </c>
      <c r="L161" s="8">
        <f>L89 * (Percentages!L$17 - 0.5) * 10</f>
        <v>0</v>
      </c>
      <c r="M161" s="8">
        <f>M89 * (Percentages!M$17 - 0.5) * 10</f>
        <v>0</v>
      </c>
      <c r="N161" s="8">
        <f>N89 * (Percentages!N$17 - 0.5) * 10</f>
        <v>1.532788342</v>
      </c>
      <c r="O161" s="8">
        <f>O89 * (Percentages!O$17 - 0.5) * 10</f>
        <v>0.8611552729</v>
      </c>
      <c r="P161" s="8">
        <f>P89 * (Percentages!P$17 - 0.5) * 10</f>
        <v>5.846375247</v>
      </c>
      <c r="Q161" s="8">
        <f>Q89 * (Percentages!Q$17 - 0.5) * 10</f>
        <v>1.999289142</v>
      </c>
      <c r="R161" s="8">
        <f>R89 * (Percentages!R$17 - 0.5) * 10</f>
        <v>11.40819964</v>
      </c>
      <c r="S161" s="8">
        <f>S89 * (Percentages!S$17 - 0.5) * 10</f>
        <v>42.27941176</v>
      </c>
      <c r="T161" s="8">
        <f>T89 * (Percentages!T$17 - 0.5) * 10</f>
        <v>8.01937089</v>
      </c>
      <c r="U161" s="8">
        <f>U89 * (Percentages!U$17 - 0.5) * 10</f>
        <v>33.20101047</v>
      </c>
      <c r="V161" s="8">
        <f>V89 * (Percentages!V$17 - 0.5) * 10</f>
        <v>9.788884879</v>
      </c>
      <c r="W161" s="8">
        <f>W89 * (Percentages!W$17 - 0.5) * 10</f>
        <v>12.47976255</v>
      </c>
      <c r="X161" s="8">
        <f>X89 * (Percentages!X$17 - 0.5) * 10</f>
        <v>1.425339367</v>
      </c>
      <c r="Y161" s="8">
        <f>Y89 * (Percentages!Y$17 - 0.5) * 10</f>
        <v>0</v>
      </c>
      <c r="Z161" s="8">
        <f>Z89 * (Percentages!Z$17 - 0.5) * 10</f>
        <v>3.100637845</v>
      </c>
      <c r="AA161" s="8">
        <f>AA89 * (Percentages!AA$17 - 0.5) * 10</f>
        <v>1.069518717</v>
      </c>
      <c r="AB161" s="8">
        <f>AB89 * (Percentages!AB$17 - 0.5) * 10</f>
        <v>0.7918552036</v>
      </c>
      <c r="AC161" s="8">
        <f>AC89 * (Percentages!AC$17 - 0.5) * 10</f>
        <v>0.7692307692</v>
      </c>
      <c r="AD161" s="8">
        <f>AD89 * (Percentages!AD$17 - 0.5) * 10</f>
        <v>2.69010043</v>
      </c>
      <c r="AE161" s="8">
        <f>AE89 * (Percentages!AE$17 - 0.5) * 10</f>
        <v>5.13318535</v>
      </c>
      <c r="AF161" s="12">
        <f>AF89 * (Percentages!AF$18 - 0.5) * 10</f>
        <v>1.547987616</v>
      </c>
      <c r="AG161" s="11">
        <v>0.0</v>
      </c>
      <c r="AH161" s="12">
        <f>AH89 * (Percentages!AH$18 - 0.5) * 10</f>
        <v>59.86760263</v>
      </c>
      <c r="AI161" s="12">
        <f>AI89 * (Percentages!AI$18 - 0.5) * 10</f>
        <v>1.426024955</v>
      </c>
      <c r="AJ161" s="12">
        <f>AJ89 * (Percentages!AJ$18 - 0.5) * 10</f>
        <v>8.850762527</v>
      </c>
      <c r="AK161" s="12">
        <f>AK89 * (Percentages!AK$18 - 0.5) * 10</f>
        <v>21.79063115</v>
      </c>
      <c r="AL161" s="12">
        <f>AL89 * (Percentages!AL$18 - 0.5) * 10</f>
        <v>33.1559004</v>
      </c>
      <c r="AM161" s="12">
        <f>AM89 * (Percentages!AM$18 - 0.5) * 10</f>
        <v>39.15662651</v>
      </c>
      <c r="AN161" s="12">
        <f>AN89 * (Percentages!AN$18 - 0.5) * 10</f>
        <v>25.05363848</v>
      </c>
      <c r="AO161" s="12">
        <f>AO89 * (Percentages!AO$18 - 0.5) * 10</f>
        <v>37.43315508</v>
      </c>
      <c r="AP161" s="12">
        <f>AP89 * (Percentages!AP$18 - 0.5) * 10</f>
        <v>13.19004525</v>
      </c>
      <c r="AQ161" s="12">
        <f>AQ89 * (Percentages!AQ$18 - 0.5) * 10</f>
        <v>2.647058824</v>
      </c>
      <c r="AR161" s="12">
        <f>AR89 * (Percentages!AR$18 - 0.5) * 10</f>
        <v>41.83257919</v>
      </c>
      <c r="AS161" s="12">
        <f>AS89 * (Percentages!AS$18 - 0.5) * 10</f>
        <v>80.55113937</v>
      </c>
      <c r="AT161" s="12">
        <f>AT89 * (Percentages!AT$18 - 0.5) * 10</f>
        <v>32.62032086</v>
      </c>
      <c r="AU161" s="12">
        <f>AU89 * (Percentages!AU$18 - 0.5) * 10</f>
        <v>29.45592651</v>
      </c>
      <c r="AV161" s="12">
        <f>AV89 * (Percentages!AV$18 - 0.5) * 10</f>
        <v>0</v>
      </c>
      <c r="AW161" s="12">
        <f>AW89 * (Percentages!AW$18 - 0.5) * 10</f>
        <v>8.110516934</v>
      </c>
      <c r="AX161" s="12">
        <f>AX89 * (Percentages!AX$18 - 0.5) * 10</f>
        <v>6.456241033</v>
      </c>
      <c r="AY161" s="12">
        <f>AY89 * (Percentages!AY$18 - 0.5) * 10</f>
        <v>17.81147242</v>
      </c>
      <c r="AZ161" s="12">
        <f>AZ89 * (Percentages!AZ$18 - 0.5) * 10</f>
        <v>2.107245337</v>
      </c>
      <c r="BA161" s="12">
        <f>BA89 * (Percentages!BA$18 - 0.5) * 10</f>
        <v>54.24737871</v>
      </c>
      <c r="BB161" s="12">
        <f>BB89 * (Percentages!BB$18 - 0.5) * 10</f>
        <v>68.65698086</v>
      </c>
    </row>
    <row r="162">
      <c r="A162" s="2" t="s">
        <v>225</v>
      </c>
      <c r="B162" s="8">
        <f>B90 * (Percentages!B$17 - 0.5) * 10</f>
        <v>104.6511628</v>
      </c>
      <c r="C162" s="8">
        <f>C90 * (Percentages!C$17 - 0.5) * 10</f>
        <v>18.16028425</v>
      </c>
      <c r="D162" s="5">
        <v>0.0</v>
      </c>
      <c r="E162" s="8">
        <f>E90 * (Percentages!E$17 - 0.5) * 10</f>
        <v>112.0993308</v>
      </c>
      <c r="F162" s="8">
        <f>F90 * (Percentages!F$17 - 0.5) * 10</f>
        <v>126.0126805</v>
      </c>
      <c r="G162" s="8">
        <f>G90 * (Percentages!G$17 - 0.5) * 10</f>
        <v>16.07902197</v>
      </c>
      <c r="H162" s="8">
        <f>H90 * (Percentages!H$17 - 0.5) * 10</f>
        <v>63.57694593</v>
      </c>
      <c r="I162" s="8">
        <f>I90 * (Percentages!I$17 - 0.5) * 10</f>
        <v>0</v>
      </c>
      <c r="J162" s="8">
        <f>J90 * (Percentages!J$17 - 0.5) * 10</f>
        <v>13.23082424</v>
      </c>
      <c r="K162" s="8">
        <f>K90 * (Percentages!K$17 - 0.5) * 10</f>
        <v>18.945416</v>
      </c>
      <c r="L162" s="8">
        <f>L90 * (Percentages!L$17 - 0.5) * 10</f>
        <v>15.15151515</v>
      </c>
      <c r="M162" s="8">
        <f>M90 * (Percentages!M$17 - 0.5) * 10</f>
        <v>12.40255138</v>
      </c>
      <c r="N162" s="8">
        <f>N90 * (Percentages!N$17 - 0.5) * 10</f>
        <v>1.666074285</v>
      </c>
      <c r="O162" s="8">
        <f>O90 * (Percentages!O$17 - 0.5) * 10</f>
        <v>30.14043455</v>
      </c>
      <c r="P162" s="8">
        <f>P90 * (Percentages!P$17 - 0.5) * 10</f>
        <v>5.846375247</v>
      </c>
      <c r="Q162" s="8">
        <f>Q90 * (Percentages!Q$17 - 0.5) * 10</f>
        <v>3.998578283</v>
      </c>
      <c r="R162" s="8">
        <f>R90 * (Percentages!R$17 - 0.5) * 10</f>
        <v>0.7130124777</v>
      </c>
      <c r="S162" s="8">
        <f>S90 * (Percentages!S$17 - 0.5) * 10</f>
        <v>55.68507891</v>
      </c>
      <c r="T162" s="8">
        <f>T90 * (Percentages!T$17 - 0.5) * 10</f>
        <v>13.50630887</v>
      </c>
      <c r="U162" s="8">
        <f>U90 * (Percentages!U$17 - 0.5) * 10</f>
        <v>50.83904728</v>
      </c>
      <c r="V162" s="8">
        <f>V90 * (Percentages!V$17 - 0.5) * 10</f>
        <v>33.56189101</v>
      </c>
      <c r="W162" s="8">
        <f>W90 * (Percentages!W$17 - 0.5) * 10</f>
        <v>46.59111351</v>
      </c>
      <c r="X162" s="8">
        <f>X90 * (Percentages!X$17 - 0.5) * 10</f>
        <v>7.601809955</v>
      </c>
      <c r="Y162" s="8">
        <f>Y90 * (Percentages!Y$17 - 0.5) * 10</f>
        <v>14.35152374</v>
      </c>
      <c r="Z162" s="8">
        <f>Z90 * (Percentages!Z$17 - 0.5) * 10</f>
        <v>13.73139617</v>
      </c>
      <c r="AA162" s="8">
        <f>AA90 * (Percentages!AA$17 - 0.5) * 10</f>
        <v>4.010695187</v>
      </c>
      <c r="AB162" s="8">
        <f>AB90 * (Percentages!AB$17 - 0.5) * 10</f>
        <v>1.176470588</v>
      </c>
      <c r="AC162" s="8">
        <f>AC90 * (Percentages!AC$17 - 0.5) * 10</f>
        <v>24.61538462</v>
      </c>
      <c r="AD162" s="8">
        <f>AD90 * (Percentages!AD$17 - 0.5) * 10</f>
        <v>9.684361549</v>
      </c>
      <c r="AE162" s="8">
        <f>AE90 * (Percentages!AE$17 - 0.5) * 10</f>
        <v>7.214206437</v>
      </c>
      <c r="AF162" s="12">
        <f>AF90 * (Percentages!AF$18 - 0.5) * 10</f>
        <v>6.191950464</v>
      </c>
      <c r="AG162" s="11">
        <v>0.0</v>
      </c>
      <c r="AH162" s="12">
        <f>AH90 * (Percentages!AH$18 - 0.5) * 10</f>
        <v>40.31899769</v>
      </c>
      <c r="AI162" s="12">
        <f>AI90 * (Percentages!AI$18 - 0.5) * 10</f>
        <v>1.470588235</v>
      </c>
      <c r="AJ162" s="12">
        <f>AJ90 * (Percentages!AJ$18 - 0.5) * 10</f>
        <v>4.221132898</v>
      </c>
      <c r="AK162" s="12">
        <f>AK90 * (Percentages!AK$18 - 0.5) * 10</f>
        <v>5.028607188</v>
      </c>
      <c r="AL162" s="12">
        <f>AL90 * (Percentages!AL$18 - 0.5) * 10</f>
        <v>3.383255143</v>
      </c>
      <c r="AM162" s="12">
        <f>AM90 * (Percentages!AM$18 - 0.5) * 10</f>
        <v>20.3313253</v>
      </c>
      <c r="AN162" s="12">
        <f>AN90 * (Percentages!AN$18 - 0.5) * 10</f>
        <v>19.10870731</v>
      </c>
      <c r="AO162" s="12">
        <f>AO90 * (Percentages!AO$18 - 0.5) * 10</f>
        <v>41.17647059</v>
      </c>
      <c r="AP162" s="12">
        <f>AP90 * (Percentages!AP$18 - 0.5) * 10</f>
        <v>9.457013575</v>
      </c>
      <c r="AQ162" s="12">
        <f>AQ90 * (Percentages!AQ$18 - 0.5) * 10</f>
        <v>3.823529412</v>
      </c>
      <c r="AR162" s="12">
        <f>AR90 * (Percentages!AR$18 - 0.5) * 10</f>
        <v>30.15837104</v>
      </c>
      <c r="AS162" s="12">
        <f>AS90 * (Percentages!AS$18 - 0.5) * 10</f>
        <v>81.80975093</v>
      </c>
      <c r="AT162" s="12">
        <f>AT90 * (Percentages!AT$18 - 0.5) * 10</f>
        <v>8.021390374</v>
      </c>
      <c r="AU162" s="12">
        <f>AU90 * (Percentages!AU$18 - 0.5) * 10</f>
        <v>11.17293764</v>
      </c>
      <c r="AV162" s="12">
        <f>AV90 * (Percentages!AV$18 - 0.5) * 10</f>
        <v>66.24351868</v>
      </c>
      <c r="AW162" s="12">
        <f>AW90 * (Percentages!AW$18 - 0.5) * 10</f>
        <v>30.57040998</v>
      </c>
      <c r="AX162" s="12">
        <f>AX90 * (Percentages!AX$18 - 0.5) * 10</f>
        <v>23.67288379</v>
      </c>
      <c r="AY162" s="12">
        <f>AY90 * (Percentages!AY$18 - 0.5) * 10</f>
        <v>1.09609061</v>
      </c>
      <c r="AZ162" s="12">
        <f>AZ90 * (Percentages!AZ$18 - 0.5) * 10</f>
        <v>0.8967001435</v>
      </c>
      <c r="BA162" s="12">
        <f>BA90 * (Percentages!BA$18 - 0.5) * 10</f>
        <v>18.90438955</v>
      </c>
      <c r="BB162" s="12">
        <f>BB90 * (Percentages!BB$18 - 0.5) * 10</f>
        <v>39.86534373</v>
      </c>
    </row>
    <row r="163">
      <c r="A163" s="2" t="s">
        <v>226</v>
      </c>
      <c r="B163" s="8">
        <f>B91 * (Percentages!B$17 - 0.5) * 10</f>
        <v>104.6511628</v>
      </c>
      <c r="C163" s="8">
        <f>C91 * (Percentages!C$17 - 0.5) * 10</f>
        <v>6.810106593</v>
      </c>
      <c r="D163" s="5">
        <v>0.0</v>
      </c>
      <c r="E163" s="8">
        <f>E91 * (Percentages!E$17 - 0.5) * 10</f>
        <v>153.3990842</v>
      </c>
      <c r="F163" s="8">
        <f>F91 * (Percentages!F$17 - 0.5) * 10</f>
        <v>145.0334625</v>
      </c>
      <c r="G163" s="8">
        <f>G91 * (Percentages!G$17 - 0.5) * 10</f>
        <v>21.92593905</v>
      </c>
      <c r="H163" s="8">
        <f>H91 * (Percentages!H$17 - 0.5) * 10</f>
        <v>177.4856407</v>
      </c>
      <c r="I163" s="8">
        <f>I91 * (Percentages!I$17 - 0.5) * 10</f>
        <v>0</v>
      </c>
      <c r="J163" s="8">
        <f>J91 * (Percentages!J$17 - 0.5) * 10</f>
        <v>24.80779546</v>
      </c>
      <c r="K163" s="8">
        <f>K91 * (Percentages!K$17 - 0.5) * 10</f>
        <v>31.00158983</v>
      </c>
      <c r="L163" s="8">
        <f>L91 * (Percentages!L$17 - 0.5) * 10</f>
        <v>21.21212121</v>
      </c>
      <c r="M163" s="8">
        <f>M91 * (Percentages!M$17 - 0.5) * 10</f>
        <v>21.26151665</v>
      </c>
      <c r="N163" s="8">
        <f>N91 * (Percentages!N$17 - 0.5) * 10</f>
        <v>3.998578283</v>
      </c>
      <c r="O163" s="8">
        <f>O91 * (Percentages!O$17 - 0.5) * 10</f>
        <v>10.33386328</v>
      </c>
      <c r="P163" s="8">
        <f>P91 * (Percentages!P$17 - 0.5) * 10</f>
        <v>1.753912574</v>
      </c>
      <c r="Q163" s="8">
        <f>Q91 * (Percentages!Q$17 - 0.5) * 10</f>
        <v>41.98507197</v>
      </c>
      <c r="R163" s="8">
        <f>R91 * (Percentages!R$17 - 0.5) * 10</f>
        <v>7.130124777</v>
      </c>
      <c r="S163" s="8">
        <f>S91 * (Percentages!S$17 - 0.5) * 10</f>
        <v>26.81133429</v>
      </c>
      <c r="T163" s="8">
        <f>T91 * (Percentages!T$17 - 0.5) * 10</f>
        <v>5.90901013</v>
      </c>
      <c r="U163" s="8">
        <f>U91 * (Percentages!U$17 - 0.5) * 10</f>
        <v>13.4879105</v>
      </c>
      <c r="V163" s="8">
        <f>V91 * (Percentages!V$17 - 0.5) * 10</f>
        <v>72.71743053</v>
      </c>
      <c r="W163" s="8">
        <f>W91 * (Percentages!W$17 - 0.5) * 10</f>
        <v>34.94333513</v>
      </c>
      <c r="X163" s="8">
        <f>X91 * (Percentages!X$17 - 0.5) * 10</f>
        <v>19.47963801</v>
      </c>
      <c r="Y163" s="8">
        <f>Y91 * (Percentages!Y$17 - 0.5) * 10</f>
        <v>7.973068746</v>
      </c>
      <c r="Z163" s="8">
        <f>Z91 * (Percentages!Z$17 - 0.5) * 10</f>
        <v>4.8724309</v>
      </c>
      <c r="AA163" s="8">
        <f>AA91 * (Percentages!AA$17 - 0.5) * 10</f>
        <v>1.871657754</v>
      </c>
      <c r="AB163" s="8">
        <f>AB91 * (Percentages!AB$17 - 0.5) * 10</f>
        <v>0.92760181</v>
      </c>
      <c r="AC163" s="8">
        <f>AC91 * (Percentages!AC$17 - 0.5) * 10</f>
        <v>11.92307692</v>
      </c>
      <c r="AD163" s="8">
        <f>AD91 * (Percentages!AD$17 - 0.5) * 10</f>
        <v>9.684361549</v>
      </c>
      <c r="AE163" s="8">
        <f>AE91 * (Percentages!AE$17 - 0.5) * 10</f>
        <v>4.162042175</v>
      </c>
      <c r="AF163" s="12">
        <f>AF91 * (Percentages!AF$18 - 0.5) * 10</f>
        <v>2.321981424</v>
      </c>
      <c r="AG163" s="11">
        <v>0.0</v>
      </c>
      <c r="AH163" s="12">
        <f>AH91 * (Percentages!AH$18 - 0.5) * 10</f>
        <v>52.53687578</v>
      </c>
      <c r="AI163" s="12">
        <f>AI91 * (Percentages!AI$18 - 0.5) * 10</f>
        <v>2.762923351</v>
      </c>
      <c r="AJ163" s="12">
        <f>AJ91 * (Percentages!AJ$18 - 0.5) * 10</f>
        <v>7.489106754</v>
      </c>
      <c r="AK163" s="12">
        <f>AK91 * (Percentages!AK$18 - 0.5) * 10</f>
        <v>17.09726444</v>
      </c>
      <c r="AL163" s="12">
        <f>AL91 * (Percentages!AL$18 - 0.5) * 10</f>
        <v>37.21580657</v>
      </c>
      <c r="AM163" s="12">
        <f>AM91 * (Percentages!AM$18 - 0.5) * 10</f>
        <v>24.09638554</v>
      </c>
      <c r="AN163" s="12">
        <f>AN91 * (Percentages!AN$18 - 0.5) * 10</f>
        <v>23.77972466</v>
      </c>
      <c r="AO163" s="12">
        <f>AO91 * (Percentages!AO$18 - 0.5) * 10</f>
        <v>46.79144385</v>
      </c>
      <c r="AP163" s="12">
        <f>AP91 * (Percentages!AP$18 - 0.5) * 10</f>
        <v>15.18099548</v>
      </c>
      <c r="AQ163" s="12">
        <f>AQ91 * (Percentages!AQ$18 - 0.5) * 10</f>
        <v>13.23529412</v>
      </c>
      <c r="AR163" s="12">
        <f>AR91 * (Percentages!AR$18 - 0.5) * 10</f>
        <v>18.4841629</v>
      </c>
      <c r="AS163" s="12">
        <f>AS91 * (Percentages!AS$18 - 0.5) * 10</f>
        <v>36.49973503</v>
      </c>
      <c r="AT163" s="12">
        <f>AT91 * (Percentages!AT$18 - 0.5) * 10</f>
        <v>18.18181818</v>
      </c>
      <c r="AU163" s="12">
        <f>AU91 * (Percentages!AU$18 - 0.5) * 10</f>
        <v>16.75940647</v>
      </c>
      <c r="AV163" s="12">
        <f>AV91 * (Percentages!AV$18 - 0.5) * 10</f>
        <v>29.30001788</v>
      </c>
      <c r="AW163" s="12">
        <f>AW91 * (Percentages!AW$18 - 0.5) * 10</f>
        <v>13.10160428</v>
      </c>
      <c r="AX163" s="12">
        <f>AX91 * (Percentages!AX$18 - 0.5) * 10</f>
        <v>12.91248207</v>
      </c>
      <c r="AY163" s="12">
        <f>AY91 * (Percentages!AY$18 - 0.5) * 10</f>
        <v>15.89331385</v>
      </c>
      <c r="AZ163" s="12">
        <f>AZ91 * (Percentages!AZ$18 - 0.5) * 10</f>
        <v>0.9415351506</v>
      </c>
      <c r="BA163" s="12">
        <f>BA91 * (Percentages!BA$18 - 0.5) * 10</f>
        <v>30.41140928</v>
      </c>
      <c r="BB163" s="12">
        <f>BB91 * (Percentages!BB$18 - 0.5) * 10</f>
        <v>60.90538625</v>
      </c>
    </row>
    <row r="164">
      <c r="A164" s="2" t="s">
        <v>79</v>
      </c>
      <c r="B164" s="8">
        <f>B92 * (Percentages!B$17 - 0.5) * 10</f>
        <v>0</v>
      </c>
      <c r="C164" s="8">
        <f>C92 * (Percentages!C$17 - 0.5) * 10</f>
        <v>106.69167</v>
      </c>
      <c r="D164" s="5">
        <v>0.0</v>
      </c>
      <c r="E164" s="8">
        <f>E92 * (Percentages!E$17 - 0.5) * 10</f>
        <v>141.5991546</v>
      </c>
      <c r="F164" s="8">
        <f>F92 * (Percentages!F$17 - 0.5) * 10</f>
        <v>54.68474815</v>
      </c>
      <c r="G164" s="8">
        <f>G92 * (Percentages!G$17 - 0.5) * 10</f>
        <v>76.00992204</v>
      </c>
      <c r="H164" s="8">
        <f>H92 * (Percentages!H$17 - 0.5) * 10</f>
        <v>0</v>
      </c>
      <c r="I164" s="8">
        <f>I92 * (Percentages!I$17 - 0.5) * 10</f>
        <v>0</v>
      </c>
      <c r="J164" s="8">
        <f>J92 * (Percentages!J$17 - 0.5) * 10</f>
        <v>29.76935455</v>
      </c>
      <c r="K164" s="8">
        <f>K92 * (Percentages!K$17 - 0.5) * 10</f>
        <v>27.55696873</v>
      </c>
      <c r="L164" s="8">
        <f>L92 * (Percentages!L$17 - 0.5) * 10</f>
        <v>29.54545455</v>
      </c>
      <c r="M164" s="8">
        <f>M92 * (Percentages!M$17 - 0.5) * 10</f>
        <v>16.38908575</v>
      </c>
      <c r="N164" s="8">
        <f>N92 * (Percentages!N$17 - 0.5) * 10</f>
        <v>2.332503999</v>
      </c>
      <c r="O164" s="8">
        <f>O92 * (Percentages!O$17 - 0.5) * 10</f>
        <v>30.14043455</v>
      </c>
      <c r="P164" s="8">
        <f>P92 * (Percentages!P$17 - 0.5) * 10</f>
        <v>7.892606584</v>
      </c>
      <c r="Q164" s="8">
        <f>Q92 * (Percentages!Q$17 - 0.5) * 10</f>
        <v>36.98684912</v>
      </c>
      <c r="R164" s="8">
        <f>R92 * (Percentages!R$17 - 0.5) * 10</f>
        <v>1.426024955</v>
      </c>
      <c r="S164" s="8">
        <f>S92 * (Percentages!S$17 - 0.5) * 10</f>
        <v>63.93472023</v>
      </c>
      <c r="T164" s="8">
        <f>T92 * (Percentages!T$17 - 0.5) * 10</f>
        <v>15.19459748</v>
      </c>
      <c r="U164" s="8">
        <f>U92 * (Percentages!U$17 - 0.5) * 10</f>
        <v>58.10176831</v>
      </c>
      <c r="V164" s="8">
        <f>V92 * (Percentages!V$17 - 0.5) * 10</f>
        <v>71.3190184</v>
      </c>
      <c r="W164" s="8">
        <f>W92 * (Percentages!W$17 - 0.5) * 10</f>
        <v>23.29555675</v>
      </c>
      <c r="X164" s="8">
        <f>X92 * (Percentages!X$17 - 0.5) * 10</f>
        <v>19.47963801</v>
      </c>
      <c r="Y164" s="8">
        <f>Y92 * (Percentages!Y$17 - 0.5) * 10</f>
        <v>10.36498937</v>
      </c>
      <c r="Z164" s="8">
        <f>Z92 * (Percentages!Z$17 - 0.5) * 10</f>
        <v>1.771793055</v>
      </c>
      <c r="AA164" s="8">
        <f>AA92 * (Percentages!AA$17 - 0.5) * 10</f>
        <v>10.42780749</v>
      </c>
      <c r="AB164" s="8">
        <f>AB92 * (Percentages!AB$17 - 0.5) * 10</f>
        <v>0</v>
      </c>
      <c r="AC164" s="8">
        <f>AC92 * (Percentages!AC$17 - 0.5) * 10</f>
        <v>11.92307692</v>
      </c>
      <c r="AD164" s="8">
        <f>AD92 * (Percentages!AD$17 - 0.5) * 10</f>
        <v>0.269010043</v>
      </c>
      <c r="AE164" s="8">
        <f>AE92 * (Percentages!AE$17 - 0.5) * 10</f>
        <v>2.081021088</v>
      </c>
      <c r="AF164" s="12">
        <f>AF92 * (Percentages!AF$18 - 0.5) * 10</f>
        <v>37.15170279</v>
      </c>
      <c r="AG164" s="11">
        <v>0.0</v>
      </c>
      <c r="AH164" s="12">
        <f>AH92 * (Percentages!AH$18 - 0.5) * 10</f>
        <v>78.19441976</v>
      </c>
      <c r="AI164" s="12">
        <f>AI92 * (Percentages!AI$18 - 0.5) * 10</f>
        <v>1.871657754</v>
      </c>
      <c r="AJ164" s="12">
        <f>AJ92 * (Percentages!AJ$18 - 0.5) * 10</f>
        <v>8.306100218</v>
      </c>
      <c r="AK164" s="12">
        <f>AK92 * (Percentages!AK$18 - 0.5) * 10</f>
        <v>19.44394779</v>
      </c>
      <c r="AL164" s="12">
        <f>AL92 * (Percentages!AL$18 - 0.5) * 10</f>
        <v>31.12594731</v>
      </c>
      <c r="AM164" s="12">
        <f>AM92 * (Percentages!AM$18 - 0.5) * 10</f>
        <v>29.36746988</v>
      </c>
      <c r="AN164" s="12">
        <f>AN92 * (Percentages!AN$18 - 0.5) * 10</f>
        <v>27.17682818</v>
      </c>
      <c r="AO164" s="12">
        <f>AO92 * (Percentages!AO$18 - 0.5) * 10</f>
        <v>58.02139037</v>
      </c>
      <c r="AP164" s="12">
        <f>AP92 * (Percentages!AP$18 - 0.5) * 10</f>
        <v>13.19004525</v>
      </c>
      <c r="AQ164" s="12">
        <f>AQ92 * (Percentages!AQ$18 - 0.5) * 10</f>
        <v>19.41176471</v>
      </c>
      <c r="AR164" s="12">
        <f>AR92 * (Percentages!AR$18 - 0.5) * 10</f>
        <v>65.18099548</v>
      </c>
      <c r="AS164" s="12">
        <f>AS92 * (Percentages!AS$18 - 0.5) * 10</f>
        <v>60.41335453</v>
      </c>
      <c r="AT164" s="12">
        <f>AT92 * (Percentages!AT$18 - 0.5) * 10</f>
        <v>25.6684492</v>
      </c>
      <c r="AU164" s="12">
        <f>AU92 * (Percentages!AU$18 - 0.5) * 10</f>
        <v>25.3930401</v>
      </c>
      <c r="AV164" s="12">
        <f>AV92 * (Percentages!AV$18 - 0.5) * 10</f>
        <v>85.352226</v>
      </c>
      <c r="AW164" s="12">
        <f>AW92 * (Percentages!AW$18 - 0.5) * 10</f>
        <v>41.80035651</v>
      </c>
      <c r="AX164" s="12">
        <f>AX92 * (Percentages!AX$18 - 0.5) * 10</f>
        <v>34.43328551</v>
      </c>
      <c r="AY164" s="12">
        <f>AY92 * (Percentages!AY$18 - 0.5) * 10</f>
        <v>15.07124589</v>
      </c>
      <c r="AZ164" s="12">
        <f>AZ92 * (Percentages!AZ$18 - 0.5) * 10</f>
        <v>2.37625538</v>
      </c>
      <c r="BA164" s="12">
        <f>BA92 * (Percentages!BA$18 - 0.5) * 10</f>
        <v>47.67193887</v>
      </c>
      <c r="BB164" s="12">
        <f>BB92 * (Percentages!BB$18 - 0.5) * 10</f>
        <v>73.0864635</v>
      </c>
    </row>
    <row r="165">
      <c r="A165" s="2" t="s">
        <v>114</v>
      </c>
      <c r="B165" s="8">
        <f>B93 * (Percentages!B$17 - 0.5) * 10</f>
        <v>0</v>
      </c>
      <c r="C165" s="8">
        <f>C93 * (Percentages!C$17 - 0.5) * 10</f>
        <v>138.4721674</v>
      </c>
      <c r="D165" s="5">
        <v>0.0</v>
      </c>
      <c r="E165" s="8">
        <f>E93 * (Percentages!E$17 - 0.5) * 10</f>
        <v>64.89961254</v>
      </c>
      <c r="F165" s="8">
        <f>F93 * (Percentages!F$17 - 0.5) * 10</f>
        <v>42.79675942</v>
      </c>
      <c r="G165" s="8">
        <f>G93 * (Percentages!G$17 - 0.5) * 10</f>
        <v>65.77781715</v>
      </c>
      <c r="H165" s="8">
        <f>H93 * (Percentages!H$17 - 0.5) * 10</f>
        <v>0</v>
      </c>
      <c r="I165" s="8">
        <f>I93 * (Percentages!I$17 - 0.5) * 10</f>
        <v>0</v>
      </c>
      <c r="J165" s="8">
        <f>J93 * (Percentages!J$17 - 0.5) * 10</f>
        <v>17.36545682</v>
      </c>
      <c r="K165" s="8">
        <f>K93 * (Percentages!K$17 - 0.5) * 10</f>
        <v>16.36195019</v>
      </c>
      <c r="L165" s="8">
        <f>L93 * (Percentages!L$17 - 0.5) * 10</f>
        <v>24.24242424</v>
      </c>
      <c r="M165" s="8">
        <f>M93 * (Percentages!M$17 - 0.5) * 10</f>
        <v>14.6172927</v>
      </c>
      <c r="N165" s="8">
        <f>N93 * (Percentages!N$17 - 0.5) * 10</f>
        <v>2.132575084</v>
      </c>
      <c r="O165" s="8">
        <f>O93 * (Percentages!O$17 - 0.5) * 10</f>
        <v>29.27927928</v>
      </c>
      <c r="P165" s="8">
        <f>P93 * (Percentages!P$17 - 0.5) * 10</f>
        <v>5.846375247</v>
      </c>
      <c r="Q165" s="8">
        <f>Q93 * (Percentages!Q$17 - 0.5) * 10</f>
        <v>19.99289142</v>
      </c>
      <c r="R165" s="8">
        <f>R93 * (Percentages!R$17 - 0.5) * 10</f>
        <v>37.78966132</v>
      </c>
      <c r="S165" s="8">
        <f>S93 * (Percentages!S$17 - 0.5) * 10</f>
        <v>51.56025825</v>
      </c>
      <c r="T165" s="8">
        <f>T93 * (Percentages!T$17 - 0.5) * 10</f>
        <v>14.35045317</v>
      </c>
      <c r="U165" s="8">
        <f>U93 * (Percentages!U$17 - 0.5) * 10</f>
        <v>48.76398412</v>
      </c>
      <c r="V165" s="8">
        <f>V93 * (Percentages!V$17 - 0.5) * 10</f>
        <v>4.195236377</v>
      </c>
      <c r="W165" s="8">
        <f>W93 * (Percentages!W$17 - 0.5) * 10</f>
        <v>47.42309768</v>
      </c>
      <c r="X165" s="8">
        <f>X93 * (Percentages!X$17 - 0.5) * 10</f>
        <v>30.40723982</v>
      </c>
      <c r="Y165" s="8">
        <f>Y93 * (Percentages!Y$17 - 0.5) * 10</f>
        <v>35.08150248</v>
      </c>
      <c r="Z165" s="8">
        <f>Z93 * (Percentages!Z$17 - 0.5) * 10</f>
        <v>14.6172927</v>
      </c>
      <c r="AA165" s="8">
        <f>AA93 * (Percentages!AA$17 - 0.5) * 10</f>
        <v>13.63636364</v>
      </c>
      <c r="AB165" s="8">
        <f>AB93 * (Percentages!AB$17 - 0.5) * 10</f>
        <v>0.2941176471</v>
      </c>
      <c r="AC165" s="8">
        <f>AC93 * (Percentages!AC$17 - 0.5) * 10</f>
        <v>8.846153846</v>
      </c>
      <c r="AD165" s="8">
        <f>AD93 * (Percentages!AD$17 - 0.5) * 10</f>
        <v>15.87159254</v>
      </c>
      <c r="AE165" s="8">
        <f>AE93 * (Percentages!AE$17 - 0.5) * 10</f>
        <v>1.109877913</v>
      </c>
      <c r="AF165" s="12">
        <f>AF93 * (Percentages!AF$18 - 0.5) * 10</f>
        <v>47.21362229</v>
      </c>
      <c r="AG165" s="11">
        <v>0.0</v>
      </c>
      <c r="AH165" s="12">
        <f>AH93 * (Percentages!AH$18 - 0.5) * 10</f>
        <v>73.30726853</v>
      </c>
      <c r="AI165" s="12">
        <f>AI93 * (Percentages!AI$18 - 0.5) * 10</f>
        <v>2.005347594</v>
      </c>
      <c r="AJ165" s="12">
        <f>AJ93 * (Percentages!AJ$18 - 0.5) * 10</f>
        <v>0</v>
      </c>
      <c r="AK165" s="12">
        <f>AK93 * (Percentages!AK$18 - 0.5) * 10</f>
        <v>0</v>
      </c>
      <c r="AL165" s="12">
        <f>AL93 * (Percentages!AL$18 - 0.5) * 10</f>
        <v>6.766510285</v>
      </c>
      <c r="AM165" s="12">
        <f>AM93 * (Percentages!AM$18 - 0.5) * 10</f>
        <v>7.530120482</v>
      </c>
      <c r="AN165" s="12">
        <f>AN93 * (Percentages!AN$18 - 0.5) * 10</f>
        <v>21.65653495</v>
      </c>
      <c r="AO165" s="12">
        <f>AO93 * (Percentages!AO$18 - 0.5) * 10</f>
        <v>50.53475936</v>
      </c>
      <c r="AP165" s="12">
        <f>AP93 * (Percentages!AP$18 - 0.5) * 10</f>
        <v>9.457013575</v>
      </c>
      <c r="AQ165" s="12">
        <f>AQ93 * (Percentages!AQ$18 - 0.5) * 10</f>
        <v>17.94117647</v>
      </c>
      <c r="AR165" s="12">
        <f>AR93 * (Percentages!AR$18 - 0.5) * 10</f>
        <v>52.53393665</v>
      </c>
      <c r="AS165" s="12">
        <f>AS93 * (Percentages!AS$18 - 0.5) * 10</f>
        <v>41.53418124</v>
      </c>
      <c r="AT165" s="12">
        <f>AT93 * (Percentages!AT$18 - 0.5) * 10</f>
        <v>9.090909091</v>
      </c>
      <c r="AU165" s="12">
        <f>AU93 * (Percentages!AU$18 - 0.5) * 10</f>
        <v>7.61791203</v>
      </c>
      <c r="AV165" s="12">
        <f>AV93 * (Percentages!AV$18 - 0.5) * 10</f>
        <v>72.61308779</v>
      </c>
      <c r="AW165" s="12">
        <f>AW93 * (Percentages!AW$18 - 0.5) * 10</f>
        <v>23.70766488</v>
      </c>
      <c r="AX165" s="12">
        <f>AX93 * (Percentages!AX$18 - 0.5) * 10</f>
        <v>29.59110473</v>
      </c>
      <c r="AY165" s="12">
        <f>AY93 * (Percentages!AY$18 - 0.5) * 10</f>
        <v>8.220679576</v>
      </c>
      <c r="AZ165" s="12">
        <f>AZ93 * (Percentages!AZ$18 - 0.5) * 10</f>
        <v>0.4035150646</v>
      </c>
      <c r="BA165" s="12">
        <f>BA93 * (Percentages!BA$18 - 0.5) * 10</f>
        <v>2.465789941</v>
      </c>
      <c r="BB165" s="12">
        <f>BB93 * (Percentages!BB$18 - 0.5) * 10</f>
        <v>54.2611623</v>
      </c>
    </row>
    <row r="166">
      <c r="A166" s="2" t="s">
        <v>53</v>
      </c>
      <c r="B166" s="8">
        <f>B94 * (Percentages!B$17 - 0.5) * 10</f>
        <v>104.6511628</v>
      </c>
      <c r="C166" s="8">
        <f>C94 * (Percentages!C$17 - 0.5) * 10</f>
        <v>18.16028425</v>
      </c>
      <c r="D166" s="5">
        <v>0.0</v>
      </c>
      <c r="E166" s="8">
        <f>E94 * (Percentages!E$17 - 0.5) * 10</f>
        <v>176.9989433</v>
      </c>
      <c r="F166" s="8">
        <f>F94 * (Percentages!F$17 - 0.5) * 10</f>
        <v>152.1662557</v>
      </c>
      <c r="G166" s="8">
        <f>G94 * (Percentages!G$17 - 0.5) * 10</f>
        <v>96.47413182</v>
      </c>
      <c r="H166" s="8">
        <f>H94 * (Percentages!H$17 - 0.5) * 10</f>
        <v>121.855813</v>
      </c>
      <c r="I166" s="8">
        <f>I94 * (Percentages!I$17 - 0.5) * 10</f>
        <v>0</v>
      </c>
      <c r="J166" s="8">
        <f>J94 * (Percentages!J$17 - 0.5) * 10</f>
        <v>52.92329698</v>
      </c>
      <c r="K166" s="8">
        <f>K94 * (Percentages!K$17 - 0.5) * 10</f>
        <v>55.97509274</v>
      </c>
      <c r="L166" s="8">
        <f>L94 * (Percentages!L$17 - 0.5) * 10</f>
        <v>35.60606061</v>
      </c>
      <c r="M166" s="8">
        <f>M94 * (Percentages!M$17 - 0.5) * 10</f>
        <v>15.06024096</v>
      </c>
      <c r="N166" s="8">
        <f>N94 * (Percentages!N$17 - 0.5) * 10</f>
        <v>0.866358628</v>
      </c>
      <c r="O166" s="8">
        <f>O94 * (Percentages!O$17 - 0.5) * 10</f>
        <v>53.39162692</v>
      </c>
      <c r="P166" s="8">
        <f>P94 * (Percentages!P$17 - 0.5) * 10</f>
        <v>19.29303832</v>
      </c>
      <c r="Q166" s="8">
        <f>Q94 * (Percentages!Q$17 - 0.5) * 10</f>
        <v>48.98258397</v>
      </c>
      <c r="R166" s="8">
        <f>R94 * (Percentages!R$17 - 0.5) * 10</f>
        <v>47.05882353</v>
      </c>
      <c r="S166" s="8">
        <f>S94 * (Percentages!S$17 - 0.5) * 10</f>
        <v>58.7786944</v>
      </c>
      <c r="T166" s="8">
        <f>T94 * (Percentages!T$17 - 0.5) * 10</f>
        <v>18.57117469</v>
      </c>
      <c r="U166" s="8">
        <f>U94 * (Percentages!U$17 - 0.5) * 10</f>
        <v>59.13929989</v>
      </c>
      <c r="V166" s="8">
        <f>V94 * (Percentages!V$17 - 0.5) * 10</f>
        <v>69.92060628</v>
      </c>
      <c r="W166" s="8">
        <f>W94 * (Percentages!W$17 - 0.5) * 10</f>
        <v>38.27127181</v>
      </c>
      <c r="X166" s="8">
        <f>X94 * (Percentages!X$17 - 0.5) * 10</f>
        <v>24.70588235</v>
      </c>
      <c r="Y166" s="8">
        <f>Y94 * (Percentages!Y$17 - 0.5) * 10</f>
        <v>53.4195606</v>
      </c>
      <c r="Z166" s="8">
        <f>Z94 * (Percentages!Z$17 - 0.5) * 10</f>
        <v>27.46279235</v>
      </c>
      <c r="AA166" s="8">
        <f>AA94 * (Percentages!AA$17 - 0.5) * 10</f>
        <v>17.11229947</v>
      </c>
      <c r="AB166" s="8">
        <f>AB94 * (Percentages!AB$17 - 0.5) * 10</f>
        <v>0.9728506787</v>
      </c>
      <c r="AC166" s="8">
        <f>AC94 * (Percentages!AC$17 - 0.5) * 10</f>
        <v>22.30769231</v>
      </c>
      <c r="AD166" s="8">
        <f>AD94 * (Percentages!AD$17 - 0.5) * 10</f>
        <v>16.67862267</v>
      </c>
      <c r="AE166" s="8">
        <f>AE94 * (Percentages!AE$17 - 0.5) * 10</f>
        <v>8.740288568</v>
      </c>
      <c r="AF166" s="12">
        <f>AF94 * (Percentages!AF$18 - 0.5) * 10</f>
        <v>12.38390093</v>
      </c>
      <c r="AG166" s="11">
        <v>0.0</v>
      </c>
      <c r="AH166" s="12">
        <f>AH94 * (Percentages!AH$18 - 0.5) * 10</f>
        <v>0</v>
      </c>
      <c r="AI166" s="12">
        <f>AI94 * (Percentages!AI$18 - 0.5) * 10</f>
        <v>0.08912655971</v>
      </c>
      <c r="AJ166" s="12">
        <f>AJ94 * (Percentages!AJ$18 - 0.5) * 10</f>
        <v>0.2723311547</v>
      </c>
      <c r="AK166" s="12">
        <f>AK94 * (Percentages!AK$18 - 0.5) * 10</f>
        <v>4.02288575</v>
      </c>
      <c r="AL166" s="12">
        <f>AL94 * (Percentages!AL$18 - 0.5) * 10</f>
        <v>8.119812342</v>
      </c>
      <c r="AM166" s="12">
        <f>AM94 * (Percentages!AM$18 - 0.5) * 10</f>
        <v>0</v>
      </c>
      <c r="AN166" s="12">
        <f>AN94 * (Percentages!AN$18 - 0.5) * 10</f>
        <v>1.273913821</v>
      </c>
      <c r="AO166" s="12">
        <f>AO94 * (Percentages!AO$18 - 0.5) * 10</f>
        <v>9.35828877</v>
      </c>
      <c r="AP166" s="12">
        <f>AP94 * (Percentages!AP$18 - 0.5) * 10</f>
        <v>0.7466063348</v>
      </c>
      <c r="AQ166" s="12">
        <f>AQ94 * (Percentages!AQ$18 - 0.5) * 10</f>
        <v>1.764705882</v>
      </c>
      <c r="AR166" s="12">
        <f>AR94 * (Percentages!AR$18 - 0.5) * 10</f>
        <v>25.29411765</v>
      </c>
      <c r="AS166" s="12">
        <f>AS94 * (Percentages!AS$18 - 0.5) * 10</f>
        <v>50.34446211</v>
      </c>
      <c r="AT166" s="12">
        <f>AT94 * (Percentages!AT$18 - 0.5) * 10</f>
        <v>0</v>
      </c>
      <c r="AU166" s="12">
        <f>AU94 * (Percentages!AU$18 - 0.5) * 10</f>
        <v>0</v>
      </c>
      <c r="AV166" s="12">
        <f>AV94 * (Percentages!AV$18 - 0.5) * 10</f>
        <v>36.9435008</v>
      </c>
      <c r="AW166" s="12">
        <f>AW94 * (Percentages!AW$18 - 0.5) * 10</f>
        <v>5.614973262</v>
      </c>
      <c r="AX166" s="12">
        <f>AX94 * (Percentages!AX$18 - 0.5) * 10</f>
        <v>12.91248207</v>
      </c>
      <c r="AY166" s="12">
        <f>AY94 * (Percentages!AY$18 - 0.5) * 10</f>
        <v>0.8220679576</v>
      </c>
      <c r="AZ166" s="12">
        <f>AZ94 * (Percentages!AZ$18 - 0.5) * 10</f>
        <v>1.524390244</v>
      </c>
      <c r="BA166" s="12">
        <f>BA94 * (Percentages!BA$18 - 0.5) * 10</f>
        <v>2.465789941</v>
      </c>
      <c r="BB166" s="12">
        <f>BB94 * (Percentages!BB$18 - 0.5) * 10</f>
        <v>0</v>
      </c>
    </row>
    <row r="167">
      <c r="A167" s="2" t="s">
        <v>227</v>
      </c>
      <c r="B167" s="8">
        <f>B95 * (Percentages!B$17 - 0.5) * 10</f>
        <v>0</v>
      </c>
      <c r="C167" s="8">
        <f>C95 * (Percentages!C$17 - 0.5) * 10</f>
        <v>120.3118831</v>
      </c>
      <c r="D167" s="5">
        <v>0.0</v>
      </c>
      <c r="E167" s="8">
        <f>E95 * (Percentages!E$17 - 0.5) * 10</f>
        <v>44.24973582</v>
      </c>
      <c r="F167" s="8">
        <f>F95 * (Percentages!F$17 - 0.5) * 10</f>
        <v>35.66396619</v>
      </c>
      <c r="G167" s="8">
        <f>G95 * (Percentages!G$17 - 0.5) * 10</f>
        <v>70.16300496</v>
      </c>
      <c r="H167" s="8">
        <f>H95 * (Percentages!H$17 - 0.5) * 10</f>
        <v>0</v>
      </c>
      <c r="I167" s="8">
        <f>I95 * (Percentages!I$17 - 0.5) * 10</f>
        <v>0</v>
      </c>
      <c r="J167" s="8">
        <f>J95 * (Percentages!J$17 - 0.5) * 10</f>
        <v>40.51939925</v>
      </c>
      <c r="K167" s="8">
        <f>K95 * (Percentages!K$17 - 0.5) * 10</f>
        <v>54.25278219</v>
      </c>
      <c r="L167" s="8">
        <f>L95 * (Percentages!L$17 - 0.5) * 10</f>
        <v>7.575757576</v>
      </c>
      <c r="M167" s="8">
        <f>M95 * (Percentages!M$17 - 0.5) * 10</f>
        <v>5.758327427</v>
      </c>
      <c r="N167" s="8">
        <f>N95 * (Percentages!N$17 - 0.5) * 10</f>
        <v>0.6664297139</v>
      </c>
      <c r="O167" s="8">
        <f>O95 * (Percentages!O$17 - 0.5) * 10</f>
        <v>26.69581346</v>
      </c>
      <c r="P167" s="8">
        <f>P95 * (Percentages!P$17 - 0.5) * 10</f>
        <v>18.70840079</v>
      </c>
      <c r="Q167" s="8">
        <f>Q95 * (Percentages!Q$17 - 0.5) * 10</f>
        <v>21.99218056</v>
      </c>
      <c r="R167" s="8">
        <f>R95 * (Percentages!R$17 - 0.5) * 10</f>
        <v>20.67736185</v>
      </c>
      <c r="S167" s="8">
        <f>S95 * (Percentages!S$17 - 0.5) * 10</f>
        <v>60.84110473</v>
      </c>
      <c r="T167" s="8">
        <f>T95 * (Percentages!T$17 - 0.5) * 10</f>
        <v>18.14910254</v>
      </c>
      <c r="U167" s="8">
        <f>U95 * (Percentages!U$17 - 0.5) * 10</f>
        <v>62.25189462</v>
      </c>
      <c r="V167" s="8">
        <f>V95 * (Percentages!V$17 - 0.5) * 10</f>
        <v>55.93648502</v>
      </c>
      <c r="W167" s="8">
        <f>W95 * (Percentages!W$17 - 0.5) * 10</f>
        <v>16.6396834</v>
      </c>
      <c r="X167" s="8">
        <f>X95 * (Percentages!X$17 - 0.5) * 10</f>
        <v>7.601809955</v>
      </c>
      <c r="Y167" s="8">
        <f>Y95 * (Percentages!Y$17 - 0.5) * 10</f>
        <v>38.27072998</v>
      </c>
      <c r="Z167" s="8">
        <f>Z95 * (Percentages!Z$17 - 0.5) * 10</f>
        <v>23.03330971</v>
      </c>
      <c r="AA167" s="8">
        <f>AA95 * (Percentages!AA$17 - 0.5) * 10</f>
        <v>12.03208556</v>
      </c>
      <c r="AB167" s="8">
        <f>AB95 * (Percentages!AB$17 - 0.5) * 10</f>
        <v>0.8597285068</v>
      </c>
      <c r="AC167" s="8">
        <f>AC95 * (Percentages!AC$17 - 0.5) * 10</f>
        <v>8.076923077</v>
      </c>
      <c r="AD167" s="8">
        <f>AD95 * (Percentages!AD$17 - 0.5) * 10</f>
        <v>6.456241033</v>
      </c>
      <c r="AE167" s="8">
        <f>AE95 * (Percentages!AE$17 - 0.5) * 10</f>
        <v>5.13318535</v>
      </c>
      <c r="AF167" s="12">
        <f>AF95 * (Percentages!AF$18 - 0.5) * 10</f>
        <v>37.15170279</v>
      </c>
      <c r="AG167" s="11">
        <v>0.0</v>
      </c>
      <c r="AH167" s="12">
        <f>AH95 * (Percentages!AH$18 - 0.5) * 10</f>
        <v>20.77039275</v>
      </c>
      <c r="AI167" s="12">
        <f>AI95 * (Percentages!AI$18 - 0.5) * 10</f>
        <v>0.04456327986</v>
      </c>
      <c r="AJ167" s="12">
        <f>AJ95 * (Percentages!AJ$18 - 0.5) * 10</f>
        <v>7.080610022</v>
      </c>
      <c r="AK167" s="12">
        <f>AK95 * (Percentages!AK$18 - 0.5) * 10</f>
        <v>17.09726444</v>
      </c>
      <c r="AL167" s="12">
        <f>AL95 * (Percentages!AL$18 - 0.5) * 10</f>
        <v>34.50920245</v>
      </c>
      <c r="AM167" s="12">
        <f>AM95 * (Percentages!AM$18 - 0.5) * 10</f>
        <v>35.39156627</v>
      </c>
      <c r="AN167" s="12">
        <f>AN95 * (Percentages!AN$18 - 0.5) * 10</f>
        <v>3.397103522</v>
      </c>
      <c r="AO167" s="12">
        <f>AO95 * (Percentages!AO$18 - 0.5) * 10</f>
        <v>9.35828877</v>
      </c>
      <c r="AP167" s="12">
        <f>AP95 * (Percentages!AP$18 - 0.5) * 10</f>
        <v>2.986425339</v>
      </c>
      <c r="AQ167" s="12">
        <f>AQ95 * (Percentages!AQ$18 - 0.5) * 10</f>
        <v>4.411764706</v>
      </c>
      <c r="AR167" s="12">
        <f>AR95 * (Percentages!AR$18 - 0.5) * 10</f>
        <v>18.4841629</v>
      </c>
      <c r="AS167" s="12">
        <f>AS95 * (Percentages!AS$18 - 0.5) * 10</f>
        <v>21.3963964</v>
      </c>
      <c r="AT167" s="12">
        <f>AT95 * (Percentages!AT$18 - 0.5) * 10</f>
        <v>25.6684492</v>
      </c>
      <c r="AU167" s="12">
        <f>AU95 * (Percentages!AU$18 - 0.5) * 10</f>
        <v>24.8851793</v>
      </c>
      <c r="AV167" s="12">
        <f>AV95 * (Percentages!AV$18 - 0.5) * 10</f>
        <v>5.095655283</v>
      </c>
      <c r="AW167" s="12">
        <f>AW95 * (Percentages!AW$18 - 0.5) * 10</f>
        <v>5.614973262</v>
      </c>
      <c r="AX167" s="12">
        <f>AX95 * (Percentages!AX$18 - 0.5) * 10</f>
        <v>24.21090387</v>
      </c>
      <c r="AY167" s="12">
        <f>AY95 * (Percentages!AY$18 - 0.5) * 10</f>
        <v>6.850566313</v>
      </c>
      <c r="AZ167" s="12">
        <f>AZ95 * (Percentages!AZ$18 - 0.5) * 10</f>
        <v>1.614060258</v>
      </c>
      <c r="BA167" s="12">
        <f>BA95 * (Percentages!BA$18 - 0.5) * 10</f>
        <v>41.09649902</v>
      </c>
      <c r="BB167" s="12">
        <f>BB95 * (Percentages!BB$18 - 0.5) * 10</f>
        <v>15.50318923</v>
      </c>
    </row>
    <row r="168">
      <c r="A168" s="2" t="s">
        <v>228</v>
      </c>
      <c r="B168" s="8">
        <f>B96 * (Percentages!B$17 - 0.5) * 10</f>
        <v>104.6511628</v>
      </c>
      <c r="C168" s="8">
        <f>C96 * (Percentages!C$17 - 0.5) * 10</f>
        <v>18.16028425</v>
      </c>
      <c r="D168" s="5">
        <v>0.0</v>
      </c>
      <c r="E168" s="8">
        <f>E96 * (Percentages!E$17 - 0.5) * 10</f>
        <v>109.1493484</v>
      </c>
      <c r="F168" s="8">
        <f>F96 * (Percentages!F$17 - 0.5) * 10</f>
        <v>118.8798873</v>
      </c>
      <c r="G168" s="8">
        <f>G96 * (Percentages!G$17 - 0.5) * 10</f>
        <v>61.39262934</v>
      </c>
      <c r="H168" s="8">
        <f>H96 * (Percentages!H$17 - 0.5) * 10</f>
        <v>63.57694593</v>
      </c>
      <c r="I168" s="8">
        <f>I96 * (Percentages!I$17 - 0.5) * 10</f>
        <v>0</v>
      </c>
      <c r="J168" s="8">
        <f>J96 * (Percentages!J$17 - 0.5) * 10</f>
        <v>25.63472197</v>
      </c>
      <c r="K168" s="8">
        <f>K96 * (Percentages!K$17 - 0.5) * 10</f>
        <v>25.83465819</v>
      </c>
      <c r="L168" s="8">
        <f>L96 * (Percentages!L$17 - 0.5) * 10</f>
        <v>28.03030303</v>
      </c>
      <c r="M168" s="8">
        <f>M96 * (Percentages!M$17 - 0.5) * 10</f>
        <v>11.95960312</v>
      </c>
      <c r="N168" s="8">
        <f>N96 * (Percentages!N$17 - 0.5) * 10</f>
        <v>1.332859428</v>
      </c>
      <c r="O168" s="8">
        <f>O96 * (Percentages!O$17 - 0.5) * 10</f>
        <v>39.61314255</v>
      </c>
      <c r="P168" s="8">
        <f>P96 * (Percentages!P$17 - 0.5) * 10</f>
        <v>11.98506926</v>
      </c>
      <c r="Q168" s="8">
        <f>Q96 * (Percentages!Q$17 - 0.5) * 10</f>
        <v>33.98791541</v>
      </c>
      <c r="R168" s="8">
        <f>R96 * (Percentages!R$17 - 0.5) * 10</f>
        <v>47.77183601</v>
      </c>
      <c r="S168" s="8">
        <f>S96 * (Percentages!S$17 - 0.5) * 10</f>
        <v>14.43687231</v>
      </c>
      <c r="T168" s="8">
        <f>T96 * (Percentages!T$17 - 0.5) * 10</f>
        <v>20.68153545</v>
      </c>
      <c r="U168" s="8">
        <f>U96 * (Percentages!U$17 - 0.5) * 10</f>
        <v>32.16347889</v>
      </c>
      <c r="V168" s="8">
        <f>V96 * (Percentages!V$17 - 0.5) * 10</f>
        <v>37.75712739</v>
      </c>
      <c r="W168" s="8">
        <f>W96 * (Percentages!W$17 - 0.5) * 10</f>
        <v>1.66396834</v>
      </c>
      <c r="X168" s="8">
        <f>X96 * (Percentages!X$17 - 0.5) * 10</f>
        <v>19.47963801</v>
      </c>
      <c r="Y168" s="8">
        <f>Y96 * (Percentages!Y$17 - 0.5) * 10</f>
        <v>28.70304748</v>
      </c>
      <c r="Z168" s="8">
        <f>Z96 * (Percentages!Z$17 - 0.5) * 10</f>
        <v>19.93267186</v>
      </c>
      <c r="AA168" s="8">
        <f>AA96 * (Percentages!AA$17 - 0.5) * 10</f>
        <v>5.882352941</v>
      </c>
      <c r="AB168" s="8">
        <f>AB96 * (Percentages!AB$17 - 0.5) * 10</f>
        <v>1.266968326</v>
      </c>
      <c r="AC168" s="8">
        <f>AC96 * (Percentages!AC$17 - 0.5) * 10</f>
        <v>22.69230769</v>
      </c>
      <c r="AD168" s="8">
        <f>AD96 * (Percentages!AD$17 - 0.5) * 10</f>
        <v>5.649210904</v>
      </c>
      <c r="AE168" s="8">
        <f>AE96 * (Percentages!AE$17 - 0.5) * 10</f>
        <v>0.4162042175</v>
      </c>
      <c r="AF168" s="12">
        <f>AF96 * (Percentages!AF$18 - 0.5) * 10</f>
        <v>12.38390093</v>
      </c>
      <c r="AG168" s="11">
        <v>0.0</v>
      </c>
      <c r="AH168" s="12">
        <f>AH96 * (Percentages!AH$18 - 0.5) * 10</f>
        <v>9.77430247</v>
      </c>
      <c r="AI168" s="12">
        <f>AI96 * (Percentages!AI$18 - 0.5) * 10</f>
        <v>1.024955437</v>
      </c>
      <c r="AJ168" s="12">
        <f>AJ96 * (Percentages!AJ$18 - 0.5) * 10</f>
        <v>5.310457516</v>
      </c>
      <c r="AK168" s="12">
        <f>AK96 * (Percentages!AK$18 - 0.5) * 10</f>
        <v>16.42678348</v>
      </c>
      <c r="AL168" s="12">
        <f>AL96 * (Percentages!AL$18 - 0.5) * 10</f>
        <v>29.09599423</v>
      </c>
      <c r="AM168" s="12">
        <f>AM96 * (Percentages!AM$18 - 0.5) * 10</f>
        <v>35.39156627</v>
      </c>
      <c r="AN168" s="12">
        <f>AN96 * (Percentages!AN$18 - 0.5) * 10</f>
        <v>14.01305203</v>
      </c>
      <c r="AO168" s="12">
        <f>AO96 * (Percentages!AO$18 - 0.5) * 10</f>
        <v>37.43315508</v>
      </c>
      <c r="AP168" s="12">
        <f>AP96 * (Percentages!AP$18 - 0.5) * 10</f>
        <v>11.4479638</v>
      </c>
      <c r="AQ168" s="12">
        <f>AQ96 * (Percentages!AQ$18 - 0.5) * 10</f>
        <v>13.82352941</v>
      </c>
      <c r="AR168" s="12">
        <f>AR96 * (Percentages!AR$18 - 0.5) * 10</f>
        <v>7.78280543</v>
      </c>
      <c r="AS168" s="12">
        <f>AS96 * (Percentages!AS$18 - 0.5) * 10</f>
        <v>12.58611553</v>
      </c>
      <c r="AT168" s="12">
        <f>AT96 * (Percentages!AT$18 - 0.5) * 10</f>
        <v>9.625668449</v>
      </c>
      <c r="AU168" s="12">
        <f>AU96 * (Percentages!AU$18 - 0.5) * 10</f>
        <v>13.20438085</v>
      </c>
      <c r="AV168" s="12">
        <f>AV96 * (Percentages!AV$18 - 0.5) * 10</f>
        <v>26.75219024</v>
      </c>
      <c r="AW168" s="12">
        <f>AW96 * (Percentages!AW$18 - 0.5) * 10</f>
        <v>22.45989305</v>
      </c>
      <c r="AX168" s="12">
        <f>AX96 * (Percentages!AX$18 - 0.5) * 10</f>
        <v>30.12912482</v>
      </c>
      <c r="AY168" s="12">
        <f>AY96 * (Percentages!AY$18 - 0.5) * 10</f>
        <v>6.850566313</v>
      </c>
      <c r="AZ168" s="12">
        <f>AZ96 * (Percentages!AZ$18 - 0.5) * 10</f>
        <v>2.914275466</v>
      </c>
      <c r="BA168" s="12">
        <f>BA96 * (Percentages!BA$18 - 0.5) * 10</f>
        <v>47.67193887</v>
      </c>
      <c r="BB168" s="12">
        <f>BB96 * (Percentages!BB$18 - 0.5) * 10</f>
        <v>18.8253012</v>
      </c>
    </row>
    <row r="169">
      <c r="A169" s="2" t="s">
        <v>229</v>
      </c>
      <c r="B169" s="8">
        <f>B97 * (Percentages!B$17 - 0.5) * 10</f>
        <v>0</v>
      </c>
      <c r="C169" s="8">
        <f>C97 * (Percentages!C$17 - 0.5) * 10</f>
        <v>106.69167</v>
      </c>
      <c r="D169" s="5">
        <v>0.0</v>
      </c>
      <c r="E169" s="8">
        <f>E97 * (Percentages!E$17 - 0.5) * 10</f>
        <v>129.7992251</v>
      </c>
      <c r="F169" s="8">
        <f>F97 * (Percentages!F$17 - 0.5) * 10</f>
        <v>71.32793237</v>
      </c>
      <c r="G169" s="8">
        <f>G97 * (Percentages!G$17 - 0.5) * 10</f>
        <v>51.16052445</v>
      </c>
      <c r="H169" s="8">
        <f>H97 * (Percentages!H$17 - 0.5) * 10</f>
        <v>63.57694593</v>
      </c>
      <c r="I169" s="8">
        <f>I97 * (Percentages!I$17 - 0.5) * 10</f>
        <v>0</v>
      </c>
      <c r="J169" s="8">
        <f>J97 * (Percentages!J$17 - 0.5) * 10</f>
        <v>49.61559092</v>
      </c>
      <c r="K169" s="8">
        <f>K97 * (Percentages!K$17 - 0.5) * 10</f>
        <v>56.83624801</v>
      </c>
      <c r="L169" s="8">
        <f>L97 * (Percentages!L$17 - 0.5) * 10</f>
        <v>20.45454545</v>
      </c>
      <c r="M169" s="8">
        <f>M97 * (Percentages!M$17 - 0.5) * 10</f>
        <v>28.79163714</v>
      </c>
      <c r="N169" s="8">
        <f>N97 * (Percentages!N$17 - 0.5) * 10</f>
        <v>4.465079083</v>
      </c>
      <c r="O169" s="8">
        <f>O97 * (Percentages!O$17 - 0.5) * 10</f>
        <v>14.63963964</v>
      </c>
      <c r="P169" s="8">
        <f>P97 * (Percentages!P$17 - 0.5) * 10</f>
        <v>2.630868861</v>
      </c>
      <c r="Q169" s="8">
        <f>Q97 * (Percentages!Q$17 - 0.5) * 10</f>
        <v>8.996801137</v>
      </c>
      <c r="R169" s="8">
        <f>R97 * (Percentages!R$17 - 0.5) * 10</f>
        <v>9.982174688</v>
      </c>
      <c r="S169" s="8">
        <f>S97 * (Percentages!S$17 - 0.5) * 10</f>
        <v>58.7786944</v>
      </c>
      <c r="T169" s="8">
        <f>T97 * (Percentages!T$17 - 0.5) * 10</f>
        <v>18.57117469</v>
      </c>
      <c r="U169" s="8">
        <f>U97 * (Percentages!U$17 - 0.5) * 10</f>
        <v>59.13929989</v>
      </c>
      <c r="V169" s="8">
        <f>V97 * (Percentages!V$17 - 0.5) * 10</f>
        <v>40.55395164</v>
      </c>
      <c r="W169" s="8">
        <f>W97 * (Percentages!W$17 - 0.5) * 10</f>
        <v>50.75103436</v>
      </c>
      <c r="X169" s="8">
        <f>X97 * (Percentages!X$17 - 0.5) * 10</f>
        <v>28.98190045</v>
      </c>
      <c r="Y169" s="8">
        <f>Y97 * (Percentages!Y$17 - 0.5) * 10</f>
        <v>43.8518781</v>
      </c>
      <c r="Z169" s="8">
        <f>Z97 * (Percentages!Z$17 - 0.5) * 10</f>
        <v>18.16087881</v>
      </c>
      <c r="AA169" s="8">
        <f>AA97 * (Percentages!AA$17 - 0.5) * 10</f>
        <v>10.42780749</v>
      </c>
      <c r="AB169" s="8">
        <f>AB97 * (Percentages!AB$17 - 0.5) * 10</f>
        <v>0.7239819005</v>
      </c>
      <c r="AC169" s="8">
        <f>AC97 * (Percentages!AC$17 - 0.5) * 10</f>
        <v>18.46153846</v>
      </c>
      <c r="AD169" s="8">
        <f>AD97 * (Percentages!AD$17 - 0.5) * 10</f>
        <v>8.608321377</v>
      </c>
      <c r="AE169" s="8">
        <f>AE97 * (Percentages!AE$17 - 0.5) * 10</f>
        <v>8.740288568</v>
      </c>
      <c r="AF169" s="12">
        <f>AF97 * (Percentages!AF$18 - 0.5) * 10</f>
        <v>27.86377709</v>
      </c>
      <c r="AG169" s="11">
        <v>0.0</v>
      </c>
      <c r="AH169" s="12">
        <f>AH97 * (Percentages!AH$18 - 0.5) * 10</f>
        <v>63.53296606</v>
      </c>
      <c r="AI169" s="12">
        <f>AI97 * (Percentages!AI$18 - 0.5) * 10</f>
        <v>2.317290553</v>
      </c>
      <c r="AJ169" s="12">
        <f>AJ97 * (Percentages!AJ$18 - 0.5) * 10</f>
        <v>2.995642702</v>
      </c>
      <c r="AK169" s="12">
        <f>AK97 * (Percentages!AK$18 - 0.5) * 10</f>
        <v>6.704809583</v>
      </c>
      <c r="AL169" s="12">
        <f>AL97 * (Percentages!AL$18 - 0.5) * 10</f>
        <v>34.50920245</v>
      </c>
      <c r="AM169" s="12">
        <f>AM97 * (Percentages!AM$18 - 0.5) * 10</f>
        <v>11.29518072</v>
      </c>
      <c r="AN169" s="12">
        <f>AN97 * (Percentages!AN$18 - 0.5) * 10</f>
        <v>12.31450027</v>
      </c>
      <c r="AO169" s="12">
        <f>AO97 * (Percentages!AO$18 - 0.5) * 10</f>
        <v>32.7540107</v>
      </c>
      <c r="AP169" s="12">
        <f>AP97 * (Percentages!AP$18 - 0.5) * 10</f>
        <v>4.977375566</v>
      </c>
      <c r="AQ169" s="12">
        <f>AQ97 * (Percentages!AQ$18 - 0.5) * 10</f>
        <v>8.235294118</v>
      </c>
      <c r="AR169" s="12">
        <f>AR97 * (Percentages!AR$18 - 0.5) * 10</f>
        <v>41.83257919</v>
      </c>
      <c r="AS169" s="12">
        <f>AS97 * (Percentages!AS$18 - 0.5) * 10</f>
        <v>72.99947006</v>
      </c>
      <c r="AT169" s="12">
        <f>AT97 * (Percentages!AT$18 - 0.5) * 10</f>
        <v>5.882352941</v>
      </c>
      <c r="AU169" s="12">
        <f>AU97 * (Percentages!AU$18 - 0.5) * 10</f>
        <v>7.110051228</v>
      </c>
      <c r="AV169" s="12">
        <f>AV97 * (Percentages!AV$18 - 0.5) * 10</f>
        <v>6.369569104</v>
      </c>
      <c r="AW169" s="12">
        <f>AW97 * (Percentages!AW$18 - 0.5) * 10</f>
        <v>4.991087344</v>
      </c>
      <c r="AX169" s="12">
        <f>AX97 * (Percentages!AX$18 - 0.5) * 10</f>
        <v>7.532281205</v>
      </c>
      <c r="AY169" s="12">
        <f>AY97 * (Percentages!AY$18 - 0.5) * 10</f>
        <v>10.4128608</v>
      </c>
      <c r="AZ169" s="12">
        <f>AZ97 * (Percentages!AZ$18 - 0.5) * 10</f>
        <v>0.3586800574</v>
      </c>
      <c r="BA169" s="12">
        <f>BA97 * (Percentages!BA$18 - 0.5) * 10</f>
        <v>18.90438955</v>
      </c>
      <c r="BB169" s="12">
        <f>BB97 * (Percentages!BB$18 - 0.5) * 10</f>
        <v>25.46952516</v>
      </c>
    </row>
    <row r="170">
      <c r="A170" s="2" t="s">
        <v>58</v>
      </c>
      <c r="B170" s="8">
        <f>B98 * (Percentages!B$17 - 0.5) * 10</f>
        <v>104.6511628</v>
      </c>
      <c r="C170" s="8">
        <f>C98 * (Percentages!C$17 - 0.5) * 10</f>
        <v>52.21081721</v>
      </c>
      <c r="D170" s="5">
        <v>0.0</v>
      </c>
      <c r="E170" s="8">
        <f>E98 * (Percentages!E$17 - 0.5) * 10</f>
        <v>165.1990137</v>
      </c>
      <c r="F170" s="8">
        <f>F98 * (Percentages!F$17 - 0.5) * 10</f>
        <v>149.788658</v>
      </c>
      <c r="G170" s="8">
        <f>G98 * (Percentages!G$17 - 0.5) * 10</f>
        <v>83.31856839</v>
      </c>
      <c r="H170" s="8">
        <f>H98 * (Percentages!H$17 - 0.5) * 10</f>
        <v>135.1010101</v>
      </c>
      <c r="I170" s="8">
        <f>I98 * (Percentages!I$17 - 0.5) * 10</f>
        <v>0</v>
      </c>
      <c r="J170" s="8">
        <f>J98 * (Percentages!J$17 - 0.5) * 10</f>
        <v>31.42320758</v>
      </c>
      <c r="K170" s="8">
        <f>K98 * (Percentages!K$17 - 0.5) * 10</f>
        <v>9.472708002</v>
      </c>
      <c r="L170" s="8">
        <f>L98 * (Percentages!L$17 - 0.5) * 10</f>
        <v>40.90909091</v>
      </c>
      <c r="M170" s="8">
        <f>M98 * (Percentages!M$17 - 0.5) * 10</f>
        <v>12.40255138</v>
      </c>
      <c r="N170" s="8">
        <f>N98 * (Percentages!N$17 - 0.5) * 10</f>
        <v>1.399502399</v>
      </c>
      <c r="O170" s="8">
        <f>O98 * (Percentages!O$17 - 0.5) * 10</f>
        <v>37.02967674</v>
      </c>
      <c r="P170" s="8">
        <f>P98 * (Percentages!P$17 - 0.5) * 10</f>
        <v>13.44666307</v>
      </c>
      <c r="Q170" s="8">
        <f>Q98 * (Percentages!Q$17 - 0.5) * 10</f>
        <v>59.97867425</v>
      </c>
      <c r="R170" s="8">
        <f>R98 * (Percentages!R$17 - 0.5) * 10</f>
        <v>31.37254902</v>
      </c>
      <c r="S170" s="8">
        <f>S98 * (Percentages!S$17 - 0.5) * 10</f>
        <v>40.21700143</v>
      </c>
      <c r="T170" s="8">
        <f>T98 * (Percentages!T$17 - 0.5) * 10</f>
        <v>2.110360761</v>
      </c>
      <c r="U170" s="8">
        <f>U98 * (Percentages!U$17 - 0.5) * 10</f>
        <v>20.75063154</v>
      </c>
      <c r="V170" s="8">
        <f>V98 * (Percentages!V$17 - 0.5) * 10</f>
        <v>40.55395164</v>
      </c>
      <c r="W170" s="8">
        <f>W98 * (Percentages!W$17 - 0.5) * 10</f>
        <v>26.62349343</v>
      </c>
      <c r="X170" s="8">
        <f>X98 * (Percentages!X$17 - 0.5) * 10</f>
        <v>9.977375566</v>
      </c>
      <c r="Y170" s="8">
        <f>Y98 * (Percentages!Y$17 - 0.5) * 10</f>
        <v>38.27072998</v>
      </c>
      <c r="Z170" s="8">
        <f>Z98 * (Percentages!Z$17 - 0.5) * 10</f>
        <v>11.51665485</v>
      </c>
      <c r="AA170" s="8">
        <f>AA98 * (Percentages!AA$17 - 0.5) * 10</f>
        <v>8.823529412</v>
      </c>
      <c r="AB170" s="8">
        <f>AB98 * (Percentages!AB$17 - 0.5) * 10</f>
        <v>0.4298642534</v>
      </c>
      <c r="AC170" s="8">
        <f>AC98 * (Percentages!AC$17 - 0.5) * 10</f>
        <v>18.46153846</v>
      </c>
      <c r="AD170" s="8">
        <f>AD98 * (Percentages!AD$17 - 0.5) * 10</f>
        <v>4.035150646</v>
      </c>
      <c r="AE170" s="8">
        <f>AE98 * (Percentages!AE$17 - 0.5) * 10</f>
        <v>5.410654828</v>
      </c>
      <c r="AF170" s="12">
        <f>AF98 * (Percentages!AF$18 - 0.5) * 10</f>
        <v>19.3498452</v>
      </c>
      <c r="AG170" s="11">
        <v>0.0</v>
      </c>
      <c r="AH170" s="12">
        <f>AH98 * (Percentages!AH$18 - 0.5) * 10</f>
        <v>18.32681713</v>
      </c>
      <c r="AI170" s="12">
        <f>AI98 * (Percentages!AI$18 - 0.5) * 10</f>
        <v>1.693404635</v>
      </c>
      <c r="AJ170" s="12">
        <f>AJ98 * (Percentages!AJ$18 - 0.5) * 10</f>
        <v>1.633986928</v>
      </c>
      <c r="AK170" s="12">
        <f>AK98 * (Percentages!AK$18 - 0.5) * 10</f>
        <v>4.02288575</v>
      </c>
      <c r="AL170" s="12">
        <f>AL98 * (Percentages!AL$18 - 0.5) * 10</f>
        <v>7.443161314</v>
      </c>
      <c r="AM170" s="12">
        <f>AM98 * (Percentages!AM$18 - 0.5) * 10</f>
        <v>24.09638554</v>
      </c>
      <c r="AN170" s="12">
        <f>AN98 * (Percentages!AN$18 - 0.5) * 10</f>
        <v>6.794207045</v>
      </c>
      <c r="AO170" s="12">
        <f>AO98 * (Percentages!AO$18 - 0.5) * 10</f>
        <v>1.871657754</v>
      </c>
      <c r="AP170" s="12">
        <f>AP98 * (Percentages!AP$18 - 0.5) * 10</f>
        <v>2.986425339</v>
      </c>
      <c r="AQ170" s="12">
        <f>AQ98 * (Percentages!AQ$18 - 0.5) * 10</f>
        <v>0.5882352941</v>
      </c>
      <c r="AR170" s="12">
        <f>AR98 * (Percentages!AR$18 - 0.5) * 10</f>
        <v>33.07692308</v>
      </c>
      <c r="AS170" s="12">
        <f>AS98 * (Percentages!AS$18 - 0.5) * 10</f>
        <v>18.87917329</v>
      </c>
      <c r="AT170" s="12">
        <f>AT98 * (Percentages!AT$18 - 0.5) * 10</f>
        <v>21.92513369</v>
      </c>
      <c r="AU170" s="12">
        <f>AU98 * (Percentages!AU$18 - 0.5) * 10</f>
        <v>21.83801449</v>
      </c>
      <c r="AV170" s="12">
        <f>AV98 * (Percentages!AV$18 - 0.5) * 10</f>
        <v>82.80439836</v>
      </c>
      <c r="AW170" s="12">
        <f>AW98 * (Percentages!AW$18 - 0.5) * 10</f>
        <v>41.17647059</v>
      </c>
      <c r="AX170" s="12">
        <f>AX98 * (Percentages!AX$18 - 0.5) * 10</f>
        <v>4.842180775</v>
      </c>
      <c r="AY170" s="12">
        <f>AY98 * (Percentages!AY$18 - 0.5) * 10</f>
        <v>2.19218122</v>
      </c>
      <c r="AZ170" s="12">
        <f>AZ98 * (Percentages!AZ$18 - 0.5) * 10</f>
        <v>1.255380201</v>
      </c>
      <c r="BA170" s="12">
        <f>BA98 * (Percentages!BA$18 - 0.5) * 10</f>
        <v>6.575439844</v>
      </c>
      <c r="BB170" s="12">
        <f>BB98 * (Percentages!BB$18 - 0.5) * 10</f>
        <v>19.93267186</v>
      </c>
    </row>
    <row r="171">
      <c r="A171" s="2" t="s">
        <v>109</v>
      </c>
      <c r="B171" s="8">
        <f>B99 * (Percentages!B$17 - 0.5) * 10</f>
        <v>0</v>
      </c>
      <c r="C171" s="8">
        <f>C99 * (Percentages!C$17 - 0.5) * 10</f>
        <v>95.3414923</v>
      </c>
      <c r="D171" s="5">
        <v>0.0</v>
      </c>
      <c r="E171" s="8">
        <f>E99 * (Percentages!E$17 - 0.5) * 10</f>
        <v>23.59985911</v>
      </c>
      <c r="F171" s="8">
        <f>F99 * (Percentages!F$17 - 0.5) * 10</f>
        <v>9.510390983</v>
      </c>
      <c r="G171" s="8">
        <f>G99 * (Percentages!G$17 - 0.5) * 10</f>
        <v>13.15556343</v>
      </c>
      <c r="H171" s="8">
        <f>H99 * (Percentages!H$17 - 0.5) * 10</f>
        <v>0</v>
      </c>
      <c r="I171" s="8">
        <f>I99 * (Percentages!I$17 - 0.5) * 10</f>
        <v>0</v>
      </c>
      <c r="J171" s="8">
        <f>J99 * (Percentages!J$17 - 0.5) * 10</f>
        <v>15.71160379</v>
      </c>
      <c r="K171" s="8">
        <f>K99 * (Percentages!K$17 - 0.5) * 10</f>
        <v>6.02808691</v>
      </c>
      <c r="L171" s="8">
        <f>L99 * (Percentages!L$17 - 0.5) * 10</f>
        <v>31.06060606</v>
      </c>
      <c r="M171" s="8">
        <f>M99 * (Percentages!M$17 - 0.5) * 10</f>
        <v>10.63075833</v>
      </c>
      <c r="N171" s="8">
        <f>N99 * (Percentages!N$17 - 0.5) * 10</f>
        <v>1.266216456</v>
      </c>
      <c r="O171" s="8">
        <f>O99 * (Percentages!O$17 - 0.5) * 10</f>
        <v>33.58505564</v>
      </c>
      <c r="P171" s="8">
        <f>P99 * (Percentages!P$17 - 0.5) * 10</f>
        <v>9.354200396</v>
      </c>
      <c r="Q171" s="8">
        <f>Q99 * (Percentages!Q$17 - 0.5) * 10</f>
        <v>42.98471655</v>
      </c>
      <c r="R171" s="8">
        <f>R99 * (Percentages!R$17 - 0.5) * 10</f>
        <v>2.139037433</v>
      </c>
      <c r="S171" s="8">
        <f>S99 * (Percentages!S$17 - 0.5) * 10</f>
        <v>5.156025825</v>
      </c>
      <c r="T171" s="8">
        <f>T99 * (Percentages!T$17 - 0.5) * 10</f>
        <v>23.63604052</v>
      </c>
      <c r="U171" s="8">
        <f>U99 * (Percentages!U$17 - 0.5) * 10</f>
        <v>25.93828943</v>
      </c>
      <c r="V171" s="8">
        <f>V99 * (Percentages!V$17 - 0.5) * 10</f>
        <v>47.54601227</v>
      </c>
      <c r="W171" s="8">
        <f>W99 * (Percentages!W$17 - 0.5) * 10</f>
        <v>20.79960425</v>
      </c>
      <c r="X171" s="8">
        <f>X99 * (Percentages!X$17 - 0.5) * 10</f>
        <v>14.25339367</v>
      </c>
      <c r="Y171" s="8">
        <f>Y99 * (Percentages!Y$17 - 0.5) * 10</f>
        <v>3.986534373</v>
      </c>
      <c r="Z171" s="8">
        <f>Z99 * (Percentages!Z$17 - 0.5) * 10</f>
        <v>13.73139617</v>
      </c>
      <c r="AA171" s="8">
        <f>AA99 * (Percentages!AA$17 - 0.5) * 10</f>
        <v>5.080213904</v>
      </c>
      <c r="AB171" s="8">
        <f>AB99 * (Percentages!AB$17 - 0.5) * 10</f>
        <v>0.9728506787</v>
      </c>
      <c r="AC171" s="8">
        <f>AC99 * (Percentages!AC$17 - 0.5) * 10</f>
        <v>0</v>
      </c>
      <c r="AD171" s="8">
        <f>AD99 * (Percentages!AD$17 - 0.5) * 10</f>
        <v>2.69010043</v>
      </c>
      <c r="AE171" s="8">
        <f>AE99 * (Percentages!AE$17 - 0.5) * 10</f>
        <v>1.109877913</v>
      </c>
      <c r="AF171" s="12">
        <f>AF99 * (Percentages!AF$18 - 0.5) * 10</f>
        <v>27.86377709</v>
      </c>
      <c r="AG171" s="11">
        <v>0.0</v>
      </c>
      <c r="AH171" s="12">
        <f>AH99 * (Percentages!AH$18 - 0.5) * 10</f>
        <v>75.75084414</v>
      </c>
      <c r="AI171" s="12">
        <f>AI99 * (Percentages!AI$18 - 0.5) * 10</f>
        <v>1.782531194</v>
      </c>
      <c r="AJ171" s="12">
        <f>AJ99 * (Percentages!AJ$18 - 0.5) * 10</f>
        <v>8.986928105</v>
      </c>
      <c r="AK171" s="12">
        <f>AK99 * (Percentages!AK$18 - 0.5) * 10</f>
        <v>21.45539067</v>
      </c>
      <c r="AL171" s="12">
        <f>AL99 * (Percentages!AL$18 - 0.5) * 10</f>
        <v>25.03608805</v>
      </c>
      <c r="AM171" s="12">
        <f>AM99 * (Percentages!AM$18 - 0.5) * 10</f>
        <v>48.94578313</v>
      </c>
      <c r="AN171" s="12">
        <f>AN99 * (Percentages!AN$18 - 0.5) * 10</f>
        <v>20.38262113</v>
      </c>
      <c r="AO171" s="12">
        <f>AO99 * (Percentages!AO$18 - 0.5) * 10</f>
        <v>47.72727273</v>
      </c>
      <c r="AP171" s="12">
        <f>AP99 * (Percentages!AP$18 - 0.5) * 10</f>
        <v>10.45248869</v>
      </c>
      <c r="AQ171" s="12">
        <f>AQ99 * (Percentages!AQ$18 - 0.5) * 10</f>
        <v>10.29411765</v>
      </c>
      <c r="AR171" s="12">
        <f>AR99 * (Percentages!AR$18 - 0.5) * 10</f>
        <v>33.07692308</v>
      </c>
      <c r="AS171" s="12">
        <f>AS99 * (Percentages!AS$18 - 0.5) * 10</f>
        <v>76.77530472</v>
      </c>
      <c r="AT171" s="12">
        <f>AT99 * (Percentages!AT$18 - 0.5) * 10</f>
        <v>35.29411765</v>
      </c>
      <c r="AU171" s="12">
        <f>AU99 * (Percentages!AU$18 - 0.5) * 10</f>
        <v>32.50309133</v>
      </c>
      <c r="AV171" s="12">
        <f>AV99 * (Percentages!AV$18 - 0.5) * 10</f>
        <v>25.47827642</v>
      </c>
      <c r="AW171" s="12">
        <f>AW99 * (Percentages!AW$18 - 0.5) * 10</f>
        <v>25.57932264</v>
      </c>
      <c r="AX171" s="12">
        <f>AX99 * (Percentages!AX$18 - 0.5) * 10</f>
        <v>12.37446198</v>
      </c>
      <c r="AY171" s="12">
        <f>AY99 * (Percentages!AY$18 - 0.5) * 10</f>
        <v>12.05699671</v>
      </c>
      <c r="AZ171" s="12">
        <f>AZ99 * (Percentages!AZ$18 - 0.5) * 10</f>
        <v>2.241750359</v>
      </c>
      <c r="BA171" s="12">
        <f>BA99 * (Percentages!BA$18 - 0.5) * 10</f>
        <v>53.42544873</v>
      </c>
      <c r="BB171" s="12">
        <f>BB99 * (Percentages!BB$18 - 0.5) * 10</f>
        <v>65.33486889</v>
      </c>
    </row>
    <row r="172">
      <c r="A172" s="2" t="s">
        <v>230</v>
      </c>
      <c r="B172" s="8">
        <f>B100 * (Percentages!B$17 - 0.5) * 10</f>
        <v>0</v>
      </c>
      <c r="C172" s="8">
        <f>C100 * (Percentages!C$17 - 0.5) * 10</f>
        <v>74.91117252</v>
      </c>
      <c r="D172" s="5">
        <v>0.0</v>
      </c>
      <c r="E172" s="8">
        <f>E100 * (Percentages!E$17 - 0.5) * 10</f>
        <v>97.34941881</v>
      </c>
      <c r="F172" s="8">
        <f>F100 * (Percentages!F$17 - 0.5) * 10</f>
        <v>68.95033462</v>
      </c>
      <c r="G172" s="8">
        <f>G100 * (Percentages!G$17 - 0.5) * 10</f>
        <v>71.62473423</v>
      </c>
      <c r="H172" s="8">
        <f>H100 * (Percentages!H$17 - 0.5) * 10</f>
        <v>63.57694593</v>
      </c>
      <c r="I172" s="8">
        <f>I100 * (Percentages!I$17 - 0.5) * 10</f>
        <v>0</v>
      </c>
      <c r="J172" s="8">
        <f>J100 * (Percentages!J$17 - 0.5) * 10</f>
        <v>4.961559092</v>
      </c>
      <c r="K172" s="8">
        <f>K100 * (Percentages!K$17 - 0.5) * 10</f>
        <v>0</v>
      </c>
      <c r="L172" s="8">
        <f>L100 * (Percentages!L$17 - 0.5) * 10</f>
        <v>35.60606061</v>
      </c>
      <c r="M172" s="8">
        <f>M100 * (Percentages!M$17 - 0.5) * 10</f>
        <v>0.4429482636</v>
      </c>
      <c r="N172" s="8">
        <f>N100 * (Percentages!N$17 - 0.5) * 10</f>
        <v>0</v>
      </c>
      <c r="O172" s="8">
        <f>O100 * (Percentages!O$17 - 0.5) * 10</f>
        <v>33.58505564</v>
      </c>
      <c r="P172" s="8">
        <f>P100 * (Percentages!P$17 - 0.5) * 10</f>
        <v>17.53912574</v>
      </c>
      <c r="Q172" s="8">
        <f>Q100 * (Percentages!Q$17 - 0.5) * 10</f>
        <v>64.9768971</v>
      </c>
      <c r="R172" s="8">
        <f>R100 * (Percentages!R$17 - 0.5) * 10</f>
        <v>29.23351159</v>
      </c>
      <c r="S172" s="8">
        <f>S100 * (Percentages!S$17 - 0.5) * 10</f>
        <v>6.18723099</v>
      </c>
      <c r="T172" s="8">
        <f>T100 * (Percentages!T$17 - 0.5) * 10</f>
        <v>12.24009241</v>
      </c>
      <c r="U172" s="8">
        <f>U100 * (Percentages!U$17 - 0.5) * 10</f>
        <v>7.262721039</v>
      </c>
      <c r="V172" s="8">
        <f>V100 * (Percentages!V$17 - 0.5) * 10</f>
        <v>40.55395164</v>
      </c>
      <c r="W172" s="8">
        <f>W100 * (Percentages!W$17 - 0.5) * 10</f>
        <v>4.991905019</v>
      </c>
      <c r="X172" s="8">
        <f>X100 * (Percentages!X$17 - 0.5) * 10</f>
        <v>21.85520362</v>
      </c>
      <c r="Y172" s="8">
        <f>Y100 * (Percentages!Y$17 - 0.5) * 10</f>
        <v>12.75690999</v>
      </c>
      <c r="Z172" s="8">
        <f>Z100 * (Percentages!Z$17 - 0.5) * 10</f>
        <v>20.37562013</v>
      </c>
      <c r="AA172" s="8">
        <f>AA100 * (Percentages!AA$17 - 0.5) * 10</f>
        <v>6.417112299</v>
      </c>
      <c r="AB172" s="8">
        <f>AB100 * (Percentages!AB$17 - 0.5) * 10</f>
        <v>1.244343891</v>
      </c>
      <c r="AC172" s="8">
        <f>AC100 * (Percentages!AC$17 - 0.5) * 10</f>
        <v>20</v>
      </c>
      <c r="AD172" s="8">
        <f>AD100 * (Percentages!AD$17 - 0.5) * 10</f>
        <v>12.91248207</v>
      </c>
      <c r="AE172" s="8">
        <f>AE100 * (Percentages!AE$17 - 0.5) * 10</f>
        <v>3.745837958</v>
      </c>
      <c r="AF172" s="12">
        <f>AF100 * (Percentages!AF$18 - 0.5) * 10</f>
        <v>37.15170279</v>
      </c>
      <c r="AG172" s="11">
        <v>0.0</v>
      </c>
      <c r="AH172" s="12">
        <f>AH100 * (Percentages!AH$18 - 0.5) * 10</f>
        <v>26.87933179</v>
      </c>
      <c r="AI172" s="12">
        <f>AI100 * (Percentages!AI$18 - 0.5) * 10</f>
        <v>0.935828877</v>
      </c>
      <c r="AJ172" s="12">
        <f>AJ100 * (Percentages!AJ$18 - 0.5) * 10</f>
        <v>4.493464052</v>
      </c>
      <c r="AK172" s="12">
        <f>AK100 * (Percentages!AK$18 - 0.5) * 10</f>
        <v>10.39245485</v>
      </c>
      <c r="AL172" s="12">
        <f>AL100 * (Percentages!AL$18 - 0.5) * 10</f>
        <v>29.09599423</v>
      </c>
      <c r="AM172" s="12">
        <f>AM100 * (Percentages!AM$18 - 0.5) * 10</f>
        <v>48.94578313</v>
      </c>
      <c r="AN172" s="12">
        <f>AN100 * (Percentages!AN$18 - 0.5) * 10</f>
        <v>14.43768997</v>
      </c>
      <c r="AO172" s="12">
        <f>AO100 * (Percentages!AO$18 - 0.5) * 10</f>
        <v>42.11229947</v>
      </c>
      <c r="AP172" s="12">
        <f>AP100 * (Percentages!AP$18 - 0.5) * 10</f>
        <v>10.20361991</v>
      </c>
      <c r="AQ172" s="12">
        <f>AQ100 * (Percentages!AQ$18 - 0.5) * 10</f>
        <v>9.705882353</v>
      </c>
      <c r="AR172" s="12">
        <f>AR100 * (Percentages!AR$18 - 0.5) * 10</f>
        <v>15.56561086</v>
      </c>
      <c r="AS172" s="12">
        <f>AS100 * (Percentages!AS$18 - 0.5) * 10</f>
        <v>57.89613143</v>
      </c>
      <c r="AT172" s="12">
        <f>AT100 * (Percentages!AT$18 - 0.5) * 10</f>
        <v>34.75935829</v>
      </c>
      <c r="AU172" s="12">
        <f>AU100 * (Percentages!AU$18 - 0.5) * 10</f>
        <v>33.51881293</v>
      </c>
      <c r="AV172" s="12">
        <f>AV100 * (Percentages!AV$18 - 0.5) * 10</f>
        <v>71.33917397</v>
      </c>
      <c r="AW172" s="12">
        <f>AW100 * (Percentages!AW$18 - 0.5) * 10</f>
        <v>27.45098039</v>
      </c>
      <c r="AX172" s="12">
        <f>AX100 * (Percentages!AX$18 - 0.5) * 10</f>
        <v>12.91248207</v>
      </c>
      <c r="AY172" s="12">
        <f>AY100 * (Percentages!AY$18 - 0.5) * 10</f>
        <v>11.78297406</v>
      </c>
      <c r="AZ172" s="12">
        <f>AZ100 * (Percentages!AZ$18 - 0.5) * 10</f>
        <v>2.69010043</v>
      </c>
      <c r="BA172" s="12">
        <f>BA100 * (Percentages!BA$18 - 0.5) * 10</f>
        <v>36.98684912</v>
      </c>
      <c r="BB172" s="12">
        <f>BB100 * (Percentages!BB$18 - 0.5) * 10</f>
        <v>59.79801559</v>
      </c>
    </row>
    <row r="173">
      <c r="A173" s="2" t="s">
        <v>119</v>
      </c>
      <c r="B173" s="8">
        <f>B101 * (Percentages!B$17 - 0.5) * 10</f>
        <v>0</v>
      </c>
      <c r="C173" s="8">
        <f>C101 * (Percentages!C$17 - 0.5) * 10</f>
        <v>106.69167</v>
      </c>
      <c r="D173" s="5">
        <v>0.0</v>
      </c>
      <c r="E173" s="8">
        <f>E101 * (Percentages!E$17 - 0.5) * 10</f>
        <v>91.44945403</v>
      </c>
      <c r="F173" s="8">
        <f>F101 * (Percentages!F$17 - 0.5) * 10</f>
        <v>66.57273688</v>
      </c>
      <c r="G173" s="8">
        <f>G101 * (Percentages!G$17 - 0.5) * 10</f>
        <v>57.00744153</v>
      </c>
      <c r="H173" s="8">
        <f>H101 * (Percentages!H$17 - 0.5) * 10</f>
        <v>0</v>
      </c>
      <c r="I173" s="8">
        <f>I101 * (Percentages!I$17 - 0.5) * 10</f>
        <v>0</v>
      </c>
      <c r="J173" s="8">
        <f>J101 * (Percentages!J$17 - 0.5) * 10</f>
        <v>8.269265153</v>
      </c>
      <c r="K173" s="8">
        <f>K101 * (Percentages!K$17 - 0.5) * 10</f>
        <v>1.722310546</v>
      </c>
      <c r="L173" s="8">
        <f>L101 * (Percentages!L$17 - 0.5) * 10</f>
        <v>34.84848485</v>
      </c>
      <c r="M173" s="8">
        <f>M101 * (Percentages!M$17 - 0.5) * 10</f>
        <v>13.28844791</v>
      </c>
      <c r="N173" s="8">
        <f>N101 * (Percentages!N$17 - 0.5) * 10</f>
        <v>1.93264617</v>
      </c>
      <c r="O173" s="8">
        <f>O101 * (Percentages!O$17 - 0.5) * 10</f>
        <v>25.83465819</v>
      </c>
      <c r="P173" s="8">
        <f>P101 * (Percentages!P$17 - 0.5) * 10</f>
        <v>3.507825148</v>
      </c>
      <c r="Q173" s="8">
        <f>Q101 * (Percentages!Q$17 - 0.5) * 10</f>
        <v>48.98258397</v>
      </c>
      <c r="R173" s="8">
        <f>R101 * (Percentages!R$17 - 0.5) * 10</f>
        <v>22.10338681</v>
      </c>
      <c r="S173" s="8">
        <f>S101 * (Percentages!S$17 - 0.5) * 10</f>
        <v>13.40566714</v>
      </c>
      <c r="T173" s="8">
        <f>T101 * (Percentages!T$17 - 0.5) * 10</f>
        <v>12.24009241</v>
      </c>
      <c r="U173" s="8">
        <f>U101 * (Percentages!U$17 - 0.5) * 10</f>
        <v>12.45037892</v>
      </c>
      <c r="V173" s="8">
        <f>V101 * (Percentages!V$17 - 0.5) * 10</f>
        <v>47.54601227</v>
      </c>
      <c r="W173" s="8">
        <f>W101 * (Percentages!W$17 - 0.5) * 10</f>
        <v>16.6396834</v>
      </c>
      <c r="X173" s="8">
        <f>X101 * (Percentages!X$17 - 0.5) * 10</f>
        <v>15.67873303</v>
      </c>
      <c r="Y173" s="8">
        <f>Y101 * (Percentages!Y$17 - 0.5) * 10</f>
        <v>23.91920624</v>
      </c>
      <c r="Z173" s="8">
        <f>Z101 * (Percentages!Z$17 - 0.5) * 10</f>
        <v>5.758327427</v>
      </c>
      <c r="AA173" s="8">
        <f>AA101 * (Percentages!AA$17 - 0.5) * 10</f>
        <v>2.139037433</v>
      </c>
      <c r="AB173" s="8">
        <f>AB101 * (Percentages!AB$17 - 0.5) * 10</f>
        <v>1.063348416</v>
      </c>
      <c r="AC173" s="8">
        <f>AC101 * (Percentages!AC$17 - 0.5) * 10</f>
        <v>3.076923077</v>
      </c>
      <c r="AD173" s="8">
        <f>AD101 * (Percentages!AD$17 - 0.5) * 10</f>
        <v>7.532281205</v>
      </c>
      <c r="AE173" s="8">
        <f>AE101 * (Percentages!AE$17 - 0.5) * 10</f>
        <v>0.4162042175</v>
      </c>
      <c r="AF173" s="12">
        <f>AF101 * (Percentages!AF$18 - 0.5) * 10</f>
        <v>37.15170279</v>
      </c>
      <c r="AG173" s="11">
        <v>0.0</v>
      </c>
      <c r="AH173" s="12">
        <f>AH101 * (Percentages!AH$18 - 0.5) * 10</f>
        <v>43.98436112</v>
      </c>
      <c r="AI173" s="12">
        <f>AI101 * (Percentages!AI$18 - 0.5) * 10</f>
        <v>2.673796791</v>
      </c>
      <c r="AJ173" s="12">
        <f>AJ101 * (Percentages!AJ$18 - 0.5) * 10</f>
        <v>0.2723311547</v>
      </c>
      <c r="AK173" s="12">
        <f>AK101 * (Percentages!AK$18 - 0.5) * 10</f>
        <v>1.005721438</v>
      </c>
      <c r="AL173" s="12">
        <f>AL101 * (Percentages!AL$18 - 0.5) * 10</f>
        <v>33.1559004</v>
      </c>
      <c r="AM173" s="12">
        <f>AM101 * (Percentages!AM$18 - 0.5) * 10</f>
        <v>9.789156627</v>
      </c>
      <c r="AN173" s="12">
        <f>AN101 * (Percentages!AN$18 - 0.5) * 10</f>
        <v>22.08117289</v>
      </c>
      <c r="AO173" s="12">
        <f>AO101 * (Percentages!AO$18 - 0.5) * 10</f>
        <v>39.30481283</v>
      </c>
      <c r="AP173" s="12">
        <f>AP101 * (Percentages!AP$18 - 0.5) * 10</f>
        <v>13.93665158</v>
      </c>
      <c r="AQ173" s="12">
        <f>AQ101 * (Percentages!AQ$18 - 0.5) * 10</f>
        <v>8.823529412</v>
      </c>
      <c r="AR173" s="12">
        <f>AR101 * (Percentages!AR$18 - 0.5) * 10</f>
        <v>21.40271493</v>
      </c>
      <c r="AS173" s="12">
        <f>AS101 * (Percentages!AS$18 - 0.5) * 10</f>
        <v>54.12029677</v>
      </c>
      <c r="AT173" s="12">
        <f>AT101 * (Percentages!AT$18 - 0.5) * 10</f>
        <v>13.90374332</v>
      </c>
      <c r="AU173" s="12">
        <f>AU101 * (Percentages!AU$18 - 0.5) * 10</f>
        <v>10.15721604</v>
      </c>
      <c r="AV173" s="12">
        <f>AV101 * (Percentages!AV$18 - 0.5) * 10</f>
        <v>52.23046665</v>
      </c>
      <c r="AW173" s="12">
        <f>AW101 * (Percentages!AW$18 - 0.5) * 10</f>
        <v>28.07486631</v>
      </c>
      <c r="AX173" s="12">
        <f>AX101 * (Percentages!AX$18 - 0.5) * 10</f>
        <v>10.22238164</v>
      </c>
      <c r="AY173" s="12">
        <f>AY101 * (Percentages!AY$18 - 0.5) * 10</f>
        <v>17.26342711</v>
      </c>
      <c r="AZ173" s="12">
        <f>AZ101 * (Percentages!AZ$18 - 0.5) * 10</f>
        <v>1.389885222</v>
      </c>
      <c r="BA173" s="12">
        <f>BA101 * (Percentages!BA$18 - 0.5) * 10</f>
        <v>0</v>
      </c>
      <c r="BB173" s="12">
        <f>BB101 * (Percentages!BB$18 - 0.5) * 10</f>
        <v>52.04642098</v>
      </c>
    </row>
    <row r="174">
      <c r="A174" s="2" t="s">
        <v>93</v>
      </c>
      <c r="B174" s="8">
        <f>B102 * (Percentages!B$17 - 0.5) * 10</f>
        <v>104.6511628</v>
      </c>
      <c r="C174" s="8">
        <f>C102 * (Percentages!C$17 - 0.5) * 10</f>
        <v>95.3414923</v>
      </c>
      <c r="D174" s="5">
        <v>0.0</v>
      </c>
      <c r="E174" s="8">
        <f>E102 * (Percentages!E$17 - 0.5) * 10</f>
        <v>194.6988376</v>
      </c>
      <c r="F174" s="8">
        <f>F102 * (Percentages!F$17 - 0.5) * 10</f>
        <v>133.1454738</v>
      </c>
      <c r="G174" s="8">
        <f>G102 * (Percentages!G$17 - 0.5) * 10</f>
        <v>86.24202693</v>
      </c>
      <c r="H174" s="8">
        <f>H102 * (Percentages!H$17 - 0.5) * 10</f>
        <v>158.9423648</v>
      </c>
      <c r="I174" s="8">
        <f>I102 * (Percentages!I$17 - 0.5) * 10</f>
        <v>0</v>
      </c>
      <c r="J174" s="8">
        <f>J102 * (Percentages!J$17 - 0.5) * 10</f>
        <v>53.75022349</v>
      </c>
      <c r="K174" s="8">
        <f>K102 * (Percentages!K$17 - 0.5) * 10</f>
        <v>53.39162692</v>
      </c>
      <c r="L174" s="8">
        <f>L102 * (Percentages!L$17 - 0.5) * 10</f>
        <v>45.45454545</v>
      </c>
      <c r="M174" s="8">
        <f>M102 * (Percentages!M$17 - 0.5) * 10</f>
        <v>29.2345854</v>
      </c>
      <c r="N174" s="8">
        <f>N102 * (Percentages!N$17 - 0.5) * 10</f>
        <v>4.398436112</v>
      </c>
      <c r="O174" s="8">
        <f>O102 * (Percentages!O$17 - 0.5) * 10</f>
        <v>40.47429783</v>
      </c>
      <c r="P174" s="8">
        <f>P102 * (Percentages!P$17 - 0.5) * 10</f>
        <v>9.061881633</v>
      </c>
      <c r="Q174" s="8">
        <f>Q102 * (Percentages!Q$17 - 0.5) * 10</f>
        <v>56.97974054</v>
      </c>
      <c r="R174" s="8">
        <f>R102 * (Percentages!R$17 - 0.5) * 10</f>
        <v>19.2513369</v>
      </c>
      <c r="S174" s="8">
        <f>S102 * (Percentages!S$17 - 0.5) * 10</f>
        <v>63.93472023</v>
      </c>
      <c r="T174" s="8">
        <f>T102 * (Percentages!T$17 - 0.5) * 10</f>
        <v>27.85676204</v>
      </c>
      <c r="U174" s="8">
        <f>U102 * (Percentages!U$17 - 0.5) * 10</f>
        <v>67.43955251</v>
      </c>
      <c r="V174" s="8">
        <f>V102 * (Percentages!V$17 - 0.5) * 10</f>
        <v>90.89678816</v>
      </c>
      <c r="W174" s="8">
        <f>W102 * (Percentages!W$17 - 0.5) * 10</f>
        <v>49.08706602</v>
      </c>
      <c r="X174" s="8">
        <f>X102 * (Percentages!X$17 - 0.5) * 10</f>
        <v>14.25339367</v>
      </c>
      <c r="Y174" s="8">
        <f>Y102 * (Percentages!Y$17 - 0.5) * 10</f>
        <v>51.82494685</v>
      </c>
      <c r="Z174" s="8">
        <f>Z102 * (Percentages!Z$17 - 0.5) * 10</f>
        <v>26.13394755</v>
      </c>
      <c r="AA174" s="8">
        <f>AA102 * (Percentages!AA$17 - 0.5) * 10</f>
        <v>14.17112299</v>
      </c>
      <c r="AB174" s="8">
        <f>AB102 * (Percentages!AB$17 - 0.5) * 10</f>
        <v>1.221719457</v>
      </c>
      <c r="AC174" s="8">
        <f>AC102 * (Percentages!AC$17 - 0.5) * 10</f>
        <v>10</v>
      </c>
      <c r="AD174" s="8">
        <f>AD102 * (Percentages!AD$17 - 0.5) * 10</f>
        <v>1.883070301</v>
      </c>
      <c r="AE174" s="8">
        <f>AE102 * (Percentages!AE$17 - 0.5) * 10</f>
        <v>7.214206437</v>
      </c>
      <c r="AF174" s="12">
        <f>AF102 * (Percentages!AF$18 - 0.5) * 10</f>
        <v>33.28173375</v>
      </c>
      <c r="AG174" s="11">
        <v>0.0</v>
      </c>
      <c r="AH174" s="12">
        <f>AH102 * (Percentages!AH$18 - 0.5) * 10</f>
        <v>65.97654167</v>
      </c>
      <c r="AI174" s="12">
        <f>AI102 * (Percentages!AI$18 - 0.5) * 10</f>
        <v>1.916221034</v>
      </c>
      <c r="AJ174" s="12">
        <f>AJ102 * (Percentages!AJ$18 - 0.5) * 10</f>
        <v>1.497821351</v>
      </c>
      <c r="AK174" s="12">
        <f>AK102 * (Percentages!AK$18 - 0.5) * 10</f>
        <v>2.011442875</v>
      </c>
      <c r="AL174" s="12">
        <f>AL102 * (Percentages!AL$18 - 0.5) * 10</f>
        <v>8.119812342</v>
      </c>
      <c r="AM174" s="12">
        <f>AM102 * (Percentages!AM$18 - 0.5) * 10</f>
        <v>27.86144578</v>
      </c>
      <c r="AN174" s="12">
        <f>AN102 * (Percentages!AN$18 - 0.5) * 10</f>
        <v>4.246379403</v>
      </c>
      <c r="AO174" s="12">
        <f>AO102 * (Percentages!AO$18 - 0.5) * 10</f>
        <v>31.81818182</v>
      </c>
      <c r="AP174" s="12">
        <f>AP102 * (Percentages!AP$18 - 0.5) * 10</f>
        <v>4.728506787</v>
      </c>
      <c r="AQ174" s="12">
        <f>AQ102 * (Percentages!AQ$18 - 0.5) * 10</f>
        <v>12.05882353</v>
      </c>
      <c r="AR174" s="12">
        <f>AR102 * (Percentages!AR$18 - 0.5) * 10</f>
        <v>10.70135747</v>
      </c>
      <c r="AS174" s="12">
        <f>AS102 * (Percentages!AS$18 - 0.5) * 10</f>
        <v>26.43084261</v>
      </c>
      <c r="AT174" s="12">
        <f>AT102 * (Percentages!AT$18 - 0.5) * 10</f>
        <v>29.41176471</v>
      </c>
      <c r="AU174" s="12">
        <f>AU102 * (Percentages!AU$18 - 0.5) * 10</f>
        <v>26.9166225</v>
      </c>
      <c r="AV174" s="12">
        <f>AV102 * (Percentages!AV$18 - 0.5) * 10</f>
        <v>52.23046665</v>
      </c>
      <c r="AW174" s="12">
        <f>AW102 * (Percentages!AW$18 - 0.5) * 10</f>
        <v>34.31372549</v>
      </c>
      <c r="AX174" s="12">
        <f>AX102 * (Percentages!AX$18 - 0.5) * 10</f>
        <v>4.304160689</v>
      </c>
      <c r="AY174" s="12">
        <f>AY102 * (Percentages!AY$18 - 0.5) * 10</f>
        <v>2.19218122</v>
      </c>
      <c r="AZ174" s="12">
        <f>AZ102 * (Percentages!AZ$18 - 0.5) * 10</f>
        <v>0.6276901004</v>
      </c>
      <c r="BA174" s="12">
        <f>BA102 * (Percentages!BA$18 - 0.5) * 10</f>
        <v>6.575439844</v>
      </c>
      <c r="BB174" s="12">
        <f>BB102 * (Percentages!BB$18 - 0.5) * 10</f>
        <v>16.61055989</v>
      </c>
    </row>
    <row r="175">
      <c r="A175" s="2" t="s">
        <v>231</v>
      </c>
      <c r="B175" s="8">
        <f>B103 * (Percentages!B$17 - 0.5) * 10</f>
        <v>0</v>
      </c>
      <c r="C175" s="8">
        <f>C103 * (Percentages!C$17 - 0.5) * 10</f>
        <v>18.16028425</v>
      </c>
      <c r="D175" s="5">
        <v>0.0</v>
      </c>
      <c r="E175" s="8">
        <f>E103 * (Percentages!E$17 - 0.5) * 10</f>
        <v>20.64987672</v>
      </c>
      <c r="F175" s="8">
        <f>F103 * (Percentages!F$17 - 0.5) * 10</f>
        <v>45.17435717</v>
      </c>
      <c r="G175" s="8">
        <f>G103 * (Percentages!G$17 - 0.5) * 10</f>
        <v>8.77037562</v>
      </c>
      <c r="H175" s="8">
        <f>H103 * (Percentages!H$17 - 0.5) * 10</f>
        <v>63.57694593</v>
      </c>
      <c r="I175" s="8">
        <f>I103 * (Percentages!I$17 - 0.5) * 10</f>
        <v>0</v>
      </c>
      <c r="J175" s="8">
        <f>J103 * (Percentages!J$17 - 0.5) * 10</f>
        <v>13.23082424</v>
      </c>
      <c r="K175" s="8">
        <f>K103 * (Percentages!K$17 - 0.5) * 10</f>
        <v>48.22469528</v>
      </c>
      <c r="L175" s="8">
        <f>L103 * (Percentages!L$17 - 0.5) * 10</f>
        <v>2.272727273</v>
      </c>
      <c r="M175" s="8">
        <f>M103 * (Percentages!M$17 - 0.5) * 10</f>
        <v>8.416017009</v>
      </c>
      <c r="N175" s="8">
        <f>N103 * (Percentages!N$17 - 0.5) * 10</f>
        <v>3.065576684</v>
      </c>
      <c r="O175" s="8">
        <f>O103 * (Percentages!O$17 - 0.5) * 10</f>
        <v>3.444621092</v>
      </c>
      <c r="P175" s="8">
        <f>P103 * (Percentages!P$17 - 0.5) * 10</f>
        <v>10.23115668</v>
      </c>
      <c r="Q175" s="8">
        <f>Q103 * (Percentages!Q$17 - 0.5) * 10</f>
        <v>8.996801137</v>
      </c>
      <c r="R175" s="8">
        <f>R103 * (Percentages!R$17 - 0.5) * 10</f>
        <v>12.12121212</v>
      </c>
      <c r="S175" s="8">
        <f>S103 * (Percentages!S$17 - 0.5) * 10</f>
        <v>10.31205165</v>
      </c>
      <c r="T175" s="8">
        <f>T103 * (Percentages!T$17 - 0.5) * 10</f>
        <v>1.266216456</v>
      </c>
      <c r="U175" s="8">
        <f>U103 * (Percentages!U$17 - 0.5) * 10</f>
        <v>2.075063154</v>
      </c>
      <c r="V175" s="8">
        <f>V103 * (Percentages!V$17 - 0.5) * 10</f>
        <v>30.76506676</v>
      </c>
      <c r="W175" s="8">
        <f>W103 * (Percentages!W$17 - 0.5) * 10</f>
        <v>30.78341428</v>
      </c>
      <c r="X175" s="8">
        <f>X103 * (Percentages!X$17 - 0.5) * 10</f>
        <v>17.1040724</v>
      </c>
      <c r="Y175" s="8">
        <f>Y103 * (Percentages!Y$17 - 0.5) * 10</f>
        <v>5.581148122</v>
      </c>
      <c r="Z175" s="8">
        <f>Z103 * (Percentages!Z$17 - 0.5) * 10</f>
        <v>23.91920624</v>
      </c>
      <c r="AA175" s="8">
        <f>AA103 * (Percentages!AA$17 - 0.5) * 10</f>
        <v>4.278074866</v>
      </c>
      <c r="AB175" s="8">
        <f>AB103 * (Percentages!AB$17 - 0.5) * 10</f>
        <v>1.49321267</v>
      </c>
      <c r="AC175" s="8">
        <f>AC103 * (Percentages!AC$17 - 0.5) * 10</f>
        <v>16.53846154</v>
      </c>
      <c r="AD175" s="8">
        <f>AD103 * (Percentages!AD$17 - 0.5) * 10</f>
        <v>14.52654232</v>
      </c>
      <c r="AE175" s="8">
        <f>AE103 * (Percentages!AE$17 - 0.5) * 10</f>
        <v>1.526082131</v>
      </c>
      <c r="AF175" s="12">
        <f>AF103 * (Percentages!AF$18 - 0.5) * 10</f>
        <v>2.321981424</v>
      </c>
      <c r="AG175" s="11">
        <v>0.0</v>
      </c>
      <c r="AH175" s="12">
        <f>AH103 * (Percentages!AH$18 - 0.5) * 10</f>
        <v>19.54860494</v>
      </c>
      <c r="AI175" s="12">
        <f>AI103 * (Percentages!AI$18 - 0.5) * 10</f>
        <v>0.8467023173</v>
      </c>
      <c r="AJ175" s="12">
        <f>AJ103 * (Percentages!AJ$18 - 0.5) * 10</f>
        <v>8.578431373</v>
      </c>
      <c r="AK175" s="12">
        <f>AK103 * (Percentages!AK$18 - 0.5) * 10</f>
        <v>20.44966923</v>
      </c>
      <c r="AL175" s="12">
        <f>AL103 * (Percentages!AL$18 - 0.5) * 10</f>
        <v>1.353302057</v>
      </c>
      <c r="AM175" s="12">
        <f>AM103 * (Percentages!AM$18 - 0.5) * 10</f>
        <v>1.506024096</v>
      </c>
      <c r="AN175" s="12">
        <f>AN103 * (Percentages!AN$18 - 0.5) * 10</f>
        <v>5.095655283</v>
      </c>
      <c r="AO175" s="12">
        <f>AO103 * (Percentages!AO$18 - 0.5) * 10</f>
        <v>20.58823529</v>
      </c>
      <c r="AP175" s="12">
        <f>AP103 * (Percentages!AP$18 - 0.5) * 10</f>
        <v>9.457013575</v>
      </c>
      <c r="AQ175" s="12">
        <f>AQ103 * (Percentages!AQ$18 - 0.5) * 10</f>
        <v>5.588235294</v>
      </c>
      <c r="AR175" s="12">
        <f>AR103 * (Percentages!AR$18 - 0.5) * 10</f>
        <v>0.9728506787</v>
      </c>
      <c r="AS175" s="12">
        <f>AS103 * (Percentages!AS$18 - 0.5) * 10</f>
        <v>7.551669316</v>
      </c>
      <c r="AT175" s="12">
        <f>AT103 * (Percentages!AT$18 - 0.5) * 10</f>
        <v>8.556149733</v>
      </c>
      <c r="AU175" s="12">
        <f>AU103 * (Percentages!AU$18 - 0.5) * 10</f>
        <v>9.141494436</v>
      </c>
      <c r="AV175" s="12">
        <f>AV103 * (Percentages!AV$18 - 0.5) * 10</f>
        <v>15.28696585</v>
      </c>
      <c r="AW175" s="12">
        <f>AW103 * (Percentages!AW$18 - 0.5) * 10</f>
        <v>4.367201426</v>
      </c>
      <c r="AX175" s="12">
        <f>AX103 * (Percentages!AX$18 - 0.5) * 10</f>
        <v>0.5380200861</v>
      </c>
      <c r="AY175" s="12">
        <f>AY103 * (Percentages!AY$18 - 0.5) * 10</f>
        <v>2.19218122</v>
      </c>
      <c r="AZ175" s="12">
        <f>AZ103 * (Percentages!AZ$18 - 0.5) * 10</f>
        <v>0.4483500717</v>
      </c>
      <c r="BA175" s="12">
        <f>BA103 * (Percentages!BA$18 - 0.5) * 10</f>
        <v>1.643859961</v>
      </c>
      <c r="BB175" s="12">
        <f>BB103 * (Percentages!BB$18 - 0.5) * 10</f>
        <v>3.322111977</v>
      </c>
    </row>
    <row r="176">
      <c r="A176" s="2" t="s">
        <v>69</v>
      </c>
      <c r="B176" s="8">
        <f>B104 * (Percentages!B$17 - 0.5) * 10</f>
        <v>104.6511628</v>
      </c>
      <c r="C176" s="8">
        <f>C104 * (Percentages!C$17 - 0.5) * 10</f>
        <v>145.282274</v>
      </c>
      <c r="D176" s="5">
        <v>0.0</v>
      </c>
      <c r="E176" s="8">
        <f>E104 * (Percentages!E$17 - 0.5) * 10</f>
        <v>197.64882</v>
      </c>
      <c r="F176" s="8">
        <f>F104 * (Percentages!F$17 - 0.5) * 10</f>
        <v>142.6558647</v>
      </c>
      <c r="G176" s="8">
        <f>G104 * (Percentages!G$17 - 0.5) * 10</f>
        <v>54.08398299</v>
      </c>
      <c r="H176" s="8">
        <f>H104 * (Percentages!H$17 - 0.5) * 10</f>
        <v>121.855813</v>
      </c>
      <c r="I176" s="8">
        <f>I104 * (Percentages!I$17 - 0.5) * 10</f>
        <v>0</v>
      </c>
      <c r="J176" s="8">
        <f>J104 * (Percentages!J$17 - 0.5) * 10</f>
        <v>13.23082424</v>
      </c>
      <c r="K176" s="8">
        <f>K104 * (Percentages!K$17 - 0.5) * 10</f>
        <v>39.61314255</v>
      </c>
      <c r="L176" s="8">
        <f>L104 * (Percentages!L$17 - 0.5) * 10</f>
        <v>3.03030303</v>
      </c>
      <c r="M176" s="8">
        <f>M104 * (Percentages!M$17 - 0.5) * 10</f>
        <v>9.7448618</v>
      </c>
      <c r="N176" s="8">
        <f>N104 * (Percentages!N$17 - 0.5) * 10</f>
        <v>2.932290741</v>
      </c>
      <c r="O176" s="8">
        <f>O104 * (Percentages!O$17 - 0.5) * 10</f>
        <v>5.166931638</v>
      </c>
      <c r="P176" s="8">
        <f>P104 * (Percentages!P$17 - 0.5) * 10</f>
        <v>8.769562871</v>
      </c>
      <c r="Q176" s="8">
        <f>Q104 * (Percentages!Q$17 - 0.5) * 10</f>
        <v>24.99111427</v>
      </c>
      <c r="R176" s="8">
        <f>R104 * (Percentages!R$17 - 0.5) * 10</f>
        <v>4.278074866</v>
      </c>
      <c r="S176" s="8">
        <f>S104 * (Percentages!S$17 - 0.5) * 10</f>
        <v>65.99713056</v>
      </c>
      <c r="T176" s="8">
        <f>T104 * (Percentages!T$17 - 0.5) * 10</f>
        <v>2.954505065</v>
      </c>
      <c r="U176" s="8">
        <f>U104 * (Percentages!U$17 - 0.5) * 10</f>
        <v>39.42619993</v>
      </c>
      <c r="V176" s="8">
        <f>V104 * (Percentages!V$17 - 0.5) * 10</f>
        <v>13.98412126</v>
      </c>
      <c r="W176" s="8">
        <f>W104 * (Percentages!W$17 - 0.5) * 10</f>
        <v>53.24698687</v>
      </c>
      <c r="X176" s="8">
        <f>X104 * (Percentages!X$17 - 0.5) * 10</f>
        <v>27.08144796</v>
      </c>
      <c r="Y176" s="8">
        <f>Y104 * (Percentages!Y$17 - 0.5) * 10</f>
        <v>7.175761871</v>
      </c>
      <c r="Z176" s="8">
        <f>Z104 * (Percentages!Z$17 - 0.5) * 10</f>
        <v>0</v>
      </c>
      <c r="AA176" s="8">
        <f>AA104 * (Percentages!AA$17 - 0.5) * 10</f>
        <v>0.5347593583</v>
      </c>
      <c r="AB176" s="8">
        <f>AB104 * (Percentages!AB$17 - 0.5) * 10</f>
        <v>0.4298642534</v>
      </c>
      <c r="AC176" s="8">
        <f>AC104 * (Percentages!AC$17 - 0.5) * 10</f>
        <v>0.3846153846</v>
      </c>
      <c r="AD176" s="8">
        <f>AD104 * (Percentages!AD$17 - 0.5) * 10</f>
        <v>12.37446198</v>
      </c>
      <c r="AE176" s="8">
        <f>AE104 * (Percentages!AE$17 - 0.5) * 10</f>
        <v>2.635960044</v>
      </c>
      <c r="AF176" s="12">
        <f>AF104 * (Percentages!AF$18 - 0.5) * 10</f>
        <v>47.21362229</v>
      </c>
      <c r="AG176" s="11">
        <v>0.0</v>
      </c>
      <c r="AH176" s="12">
        <f>AH104 * (Percentages!AH$18 - 0.5) * 10</f>
        <v>81.85978319</v>
      </c>
      <c r="AI176" s="12">
        <f>AI104 * (Percentages!AI$18 - 0.5) * 10</f>
        <v>1.470588235</v>
      </c>
      <c r="AJ176" s="12">
        <f>AJ104 * (Percentages!AJ$18 - 0.5) * 10</f>
        <v>7.080610022</v>
      </c>
      <c r="AK176" s="12">
        <f>AK104 * (Percentages!AK$18 - 0.5) * 10</f>
        <v>16.091543</v>
      </c>
      <c r="AL176" s="12">
        <f>AL104 * (Percentages!AL$18 - 0.5) * 10</f>
        <v>43.98231685</v>
      </c>
      <c r="AM176" s="12">
        <f>AM104 * (Percentages!AM$18 - 0.5) * 10</f>
        <v>8.28313253</v>
      </c>
      <c r="AN176" s="12">
        <f>AN104 * (Percentages!AN$18 - 0.5) * 10</f>
        <v>28.450742</v>
      </c>
      <c r="AO176" s="12">
        <f>AO104 * (Percentages!AO$18 - 0.5) * 10</f>
        <v>62.70053476</v>
      </c>
      <c r="AP176" s="12">
        <f>AP104 * (Percentages!AP$18 - 0.5) * 10</f>
        <v>16.42533937</v>
      </c>
      <c r="AQ176" s="12">
        <f>AQ104 * (Percentages!AQ$18 - 0.5) * 10</f>
        <v>18.82352941</v>
      </c>
      <c r="AR176" s="12">
        <f>AR104 * (Percentages!AR$18 - 0.5) * 10</f>
        <v>55.45248869</v>
      </c>
      <c r="AS176" s="12">
        <f>AS104 * (Percentages!AS$18 - 0.5) * 10</f>
        <v>75.51669316</v>
      </c>
      <c r="AT176" s="12">
        <f>AT104 * (Percentages!AT$18 - 0.5) * 10</f>
        <v>16.57754011</v>
      </c>
      <c r="AU176" s="12">
        <f>AU104 * (Percentages!AU$18 - 0.5) * 10</f>
        <v>8.125772832</v>
      </c>
      <c r="AV176" s="12">
        <f>AV104 * (Percentages!AV$18 - 0.5) * 10</f>
        <v>43.31306991</v>
      </c>
      <c r="AW176" s="12">
        <f>AW104 * (Percentages!AW$18 - 0.5) * 10</f>
        <v>13.10160428</v>
      </c>
      <c r="AX176" s="12">
        <f>AX104 * (Percentages!AX$18 - 0.5) * 10</f>
        <v>24.74892396</v>
      </c>
      <c r="AY176" s="12">
        <f>AY104 * (Percentages!AY$18 - 0.5) * 10</f>
        <v>16.44135915</v>
      </c>
      <c r="AZ176" s="12">
        <f>AZ104 * (Percentages!AZ$18 - 0.5) * 10</f>
        <v>0.1345050215</v>
      </c>
      <c r="BA176" s="12">
        <f>BA104 * (Percentages!BA$18 - 0.5) * 10</f>
        <v>46.02807891</v>
      </c>
      <c r="BB176" s="12">
        <f>BB104 * (Percentages!BB$18 - 0.5) * 10</f>
        <v>74.19383416</v>
      </c>
    </row>
    <row r="177">
      <c r="A177" s="2" t="s">
        <v>232</v>
      </c>
      <c r="B177" s="8">
        <f>B105 * (Percentages!B$17 - 0.5) * 10</f>
        <v>0</v>
      </c>
      <c r="C177" s="8">
        <f>C105 * (Percentages!C$17 - 0.5) * 10</f>
        <v>18.16028425</v>
      </c>
      <c r="D177" s="5">
        <v>0.0</v>
      </c>
      <c r="E177" s="8">
        <f>E105 * (Percentages!E$17 - 0.5) * 10</f>
        <v>17.69989433</v>
      </c>
      <c r="F177" s="8">
        <f>F105 * (Percentages!F$17 - 0.5) * 10</f>
        <v>16.64318422</v>
      </c>
      <c r="G177" s="8">
        <f>G105 * (Percentages!G$17 - 0.5) * 10</f>
        <v>19.00248051</v>
      </c>
      <c r="H177" s="8">
        <f>H105 * (Percentages!H$17 - 0.5) * 10</f>
        <v>0</v>
      </c>
      <c r="I177" s="8">
        <f>I105 * (Percentages!I$17 - 0.5) * 10</f>
        <v>0</v>
      </c>
      <c r="J177" s="8">
        <f>J105 * (Percentages!J$17 - 0.5) * 10</f>
        <v>21.5000894</v>
      </c>
      <c r="K177" s="8">
        <f>K105 * (Percentages!K$17 - 0.5) * 10</f>
        <v>31.8627451</v>
      </c>
      <c r="L177" s="8">
        <f>L105 * (Percentages!L$17 - 0.5) * 10</f>
        <v>15.90909091</v>
      </c>
      <c r="M177" s="8">
        <f>M105 * (Percentages!M$17 - 0.5) * 10</f>
        <v>23.91920624</v>
      </c>
      <c r="N177" s="8">
        <f>N105 * (Percentages!N$17 - 0.5) * 10</f>
        <v>4.065221255</v>
      </c>
      <c r="O177" s="8">
        <f>O105 * (Percentages!O$17 - 0.5) * 10</f>
        <v>6.889242183</v>
      </c>
      <c r="P177" s="8">
        <f>P105 * (Percentages!P$17 - 0.5) * 10</f>
        <v>0.5846375247</v>
      </c>
      <c r="Q177" s="8">
        <f>Q105 * (Percentages!Q$17 - 0.5) * 10</f>
        <v>18.99324685</v>
      </c>
      <c r="R177" s="8">
        <f>R105 * (Percentages!R$17 - 0.5) * 10</f>
        <v>2.139037433</v>
      </c>
      <c r="S177" s="8">
        <f>S105 * (Percentages!S$17 - 0.5) * 10</f>
        <v>65.99713056</v>
      </c>
      <c r="T177" s="8">
        <f>T105 * (Percentages!T$17 - 0.5) * 10</f>
        <v>10.5518038</v>
      </c>
      <c r="U177" s="8">
        <f>U105 * (Percentages!U$17 - 0.5) * 10</f>
        <v>56.02670516</v>
      </c>
      <c r="V177" s="8">
        <f>V105 * (Percentages!V$17 - 0.5) * 10</f>
        <v>13.98412126</v>
      </c>
      <c r="W177" s="8">
        <f>W105 * (Percentages!W$17 - 0.5) * 10</f>
        <v>31.61539845</v>
      </c>
      <c r="X177" s="8">
        <f>X105 * (Percentages!X$17 - 0.5) * 10</f>
        <v>3.325791855</v>
      </c>
      <c r="Y177" s="8">
        <f>Y105 * (Percentages!Y$17 - 0.5) * 10</f>
        <v>19.93267186</v>
      </c>
      <c r="Z177" s="8">
        <f>Z105 * (Percentages!Z$17 - 0.5) * 10</f>
        <v>3.543586109</v>
      </c>
      <c r="AA177" s="8">
        <f>AA105 * (Percentages!AA$17 - 0.5) * 10</f>
        <v>2.406417112</v>
      </c>
      <c r="AB177" s="8">
        <f>AB105 * (Percentages!AB$17 - 0.5) * 10</f>
        <v>0.7692307692</v>
      </c>
      <c r="AC177" s="8">
        <f>AC105 * (Percentages!AC$17 - 0.5) * 10</f>
        <v>1.923076923</v>
      </c>
      <c r="AD177" s="8">
        <f>AD105 * (Percentages!AD$17 - 0.5) * 10</f>
        <v>1.076040172</v>
      </c>
      <c r="AE177" s="8">
        <f>AE105 * (Percentages!AE$17 - 0.5) * 10</f>
        <v>2.635960044</v>
      </c>
      <c r="AF177" s="12">
        <f>AF105 * (Percentages!AF$18 - 0.5) * 10</f>
        <v>6.191950464</v>
      </c>
      <c r="AG177" s="11">
        <v>0.0</v>
      </c>
      <c r="AH177" s="12">
        <f>AH105 * (Percentages!AH$18 - 0.5) * 10</f>
        <v>53.75866359</v>
      </c>
      <c r="AI177" s="12">
        <f>AI105 * (Percentages!AI$18 - 0.5) * 10</f>
        <v>2.941176471</v>
      </c>
      <c r="AJ177" s="12">
        <f>AJ105 * (Percentages!AJ$18 - 0.5) * 10</f>
        <v>2.314814815</v>
      </c>
      <c r="AK177" s="12">
        <f>AK105 * (Percentages!AK$18 - 0.5) * 10</f>
        <v>3.017164313</v>
      </c>
      <c r="AL177" s="12">
        <f>AL105 * (Percentages!AL$18 - 0.5) * 10</f>
        <v>6.089859257</v>
      </c>
      <c r="AM177" s="12">
        <f>AM105 * (Percentages!AM$18 - 0.5) * 10</f>
        <v>6.777108434</v>
      </c>
      <c r="AN177" s="12">
        <f>AN105 * (Percentages!AN$18 - 0.5) * 10</f>
        <v>19.95798319</v>
      </c>
      <c r="AO177" s="12">
        <f>AO105 * (Percentages!AO$18 - 0.5) * 10</f>
        <v>14.03743316</v>
      </c>
      <c r="AP177" s="12">
        <f>AP105 * (Percentages!AP$18 - 0.5) * 10</f>
        <v>12.69230769</v>
      </c>
      <c r="AQ177" s="12">
        <f>AQ105 * (Percentages!AQ$18 - 0.5) * 10</f>
        <v>5.882352941</v>
      </c>
      <c r="AR177" s="12">
        <f>AR105 * (Percentages!AR$18 - 0.5) * 10</f>
        <v>21.40271493</v>
      </c>
      <c r="AS177" s="12">
        <f>AS105 * (Percentages!AS$18 - 0.5) * 10</f>
        <v>10.06889242</v>
      </c>
      <c r="AT177" s="12">
        <f>AT105 * (Percentages!AT$18 - 0.5) * 10</f>
        <v>15.50802139</v>
      </c>
      <c r="AU177" s="12">
        <f>AU105 * (Percentages!AU$18 - 0.5) * 10</f>
        <v>9.649355238</v>
      </c>
      <c r="AV177" s="12">
        <f>AV105 * (Percentages!AV$18 - 0.5) * 10</f>
        <v>75.16091543</v>
      </c>
      <c r="AW177" s="12">
        <f>AW105 * (Percentages!AW$18 - 0.5) * 10</f>
        <v>39.30481283</v>
      </c>
      <c r="AX177" s="12">
        <f>AX105 * (Percentages!AX$18 - 0.5) * 10</f>
        <v>20.44476327</v>
      </c>
      <c r="AY177" s="12">
        <f>AY105 * (Percentages!AY$18 - 0.5) * 10</f>
        <v>6.302521008</v>
      </c>
      <c r="AZ177" s="12">
        <f>AZ105 * (Percentages!AZ$18 - 0.5) * 10</f>
        <v>0.4483500717</v>
      </c>
      <c r="BA177" s="12">
        <f>BA105 * (Percentages!BA$18 - 0.5) * 10</f>
        <v>4.109649902</v>
      </c>
      <c r="BB177" s="12">
        <f>BB105 * (Percentages!BB$18 - 0.5) * 10</f>
        <v>47.61693834</v>
      </c>
    </row>
    <row r="178">
      <c r="A178" s="2" t="s">
        <v>233</v>
      </c>
      <c r="B178" s="8">
        <f>B106 * (Percentages!B$17 - 0.5) * 10</f>
        <v>104.6511628</v>
      </c>
      <c r="C178" s="8">
        <f>C106 * (Percentages!C$17 - 0.5) * 10</f>
        <v>52.21081721</v>
      </c>
      <c r="D178" s="5">
        <v>0.0</v>
      </c>
      <c r="E178" s="8">
        <f>E106 * (Percentages!E$17 - 0.5) * 10</f>
        <v>115.0493131</v>
      </c>
      <c r="F178" s="8">
        <f>F106 * (Percentages!F$17 - 0.5) * 10</f>
        <v>85.59351884</v>
      </c>
      <c r="G178" s="8">
        <f>G106 * (Percentages!G$17 - 0.5) * 10</f>
        <v>35.08150248</v>
      </c>
      <c r="H178" s="8">
        <f>H106 * (Percentages!H$17 - 0.5) * 10</f>
        <v>63.57694593</v>
      </c>
      <c r="I178" s="8">
        <f>I106 * (Percentages!I$17 - 0.5) * 10</f>
        <v>0</v>
      </c>
      <c r="J178" s="8">
        <f>J106 * (Percentages!J$17 - 0.5) * 10</f>
        <v>17.36545682</v>
      </c>
      <c r="K178" s="8">
        <f>K106 * (Percentages!K$17 - 0.5) * 10</f>
        <v>32.72390037</v>
      </c>
      <c r="L178" s="8">
        <f>L106 * (Percentages!L$17 - 0.5) * 10</f>
        <v>12.87878788</v>
      </c>
      <c r="M178" s="8">
        <f>M106 * (Percentages!M$17 - 0.5) * 10</f>
        <v>2.657689582</v>
      </c>
      <c r="N178" s="8">
        <f>N106 * (Percentages!N$17 - 0.5) * 10</f>
        <v>0.3332148569</v>
      </c>
      <c r="O178" s="8">
        <f>O106 * (Percentages!O$17 - 0.5) * 10</f>
        <v>23.25119237</v>
      </c>
      <c r="P178" s="8">
        <f>P106 * (Percentages!P$17 - 0.5) * 10</f>
        <v>17.53912574</v>
      </c>
      <c r="Q178" s="8">
        <f>Q106 * (Percentages!Q$17 - 0.5) * 10</f>
        <v>39.98578283</v>
      </c>
      <c r="R178" s="8">
        <f>R106 * (Percentages!R$17 - 0.5) * 10</f>
        <v>38.5026738</v>
      </c>
      <c r="S178" s="8">
        <f>S106 * (Percentages!S$17 - 0.5) * 10</f>
        <v>16.49928264</v>
      </c>
      <c r="T178" s="8">
        <f>T106 * (Percentages!T$17 - 0.5) * 10</f>
        <v>26.16847343</v>
      </c>
      <c r="U178" s="8">
        <f>U106 * (Percentages!U$17 - 0.5) * 10</f>
        <v>44.61385781</v>
      </c>
      <c r="V178" s="8">
        <f>V106 * (Percentages!V$17 - 0.5) * 10</f>
        <v>55.93648502</v>
      </c>
      <c r="W178" s="8">
        <f>W106 * (Percentages!W$17 - 0.5) * 10</f>
        <v>19.96762008</v>
      </c>
      <c r="X178" s="8">
        <f>X106 * (Percentages!X$17 - 0.5) * 10</f>
        <v>3.325791855</v>
      </c>
      <c r="Y178" s="8">
        <f>Y106 * (Percentages!Y$17 - 0.5) * 10</f>
        <v>30.29766123</v>
      </c>
      <c r="Z178" s="8">
        <f>Z106 * (Percentages!Z$17 - 0.5) * 10</f>
        <v>27.01984408</v>
      </c>
      <c r="AA178" s="8">
        <f>AA106 * (Percentages!AA$17 - 0.5) * 10</f>
        <v>8.288770053</v>
      </c>
      <c r="AB178" s="8">
        <f>AB106 * (Percentages!AB$17 - 0.5) * 10</f>
        <v>1.470588235</v>
      </c>
      <c r="AC178" s="8">
        <f>AC106 * (Percentages!AC$17 - 0.5) * 10</f>
        <v>4.230769231</v>
      </c>
      <c r="AD178" s="8">
        <f>AD106 * (Percentages!AD$17 - 0.5) * 10</f>
        <v>18.02367288</v>
      </c>
      <c r="AE178" s="8">
        <f>AE106 * (Percentages!AE$17 - 0.5) * 10</f>
        <v>6.520532741</v>
      </c>
      <c r="AF178" s="12">
        <f>AF106 * (Percentages!AF$18 - 0.5) * 10</f>
        <v>19.3498452</v>
      </c>
      <c r="AG178" s="11">
        <v>0.0</v>
      </c>
      <c r="AH178" s="12">
        <f>AH106 * (Percentages!AH$18 - 0.5) * 10</f>
        <v>39.09720988</v>
      </c>
      <c r="AI178" s="12">
        <f>AI106 * (Percentages!AI$18 - 0.5) * 10</f>
        <v>0.1782531194</v>
      </c>
      <c r="AJ178" s="12">
        <f>AJ106 * (Percentages!AJ$18 - 0.5) * 10</f>
        <v>4.493464052</v>
      </c>
      <c r="AK178" s="12">
        <f>AK106 * (Percentages!AK$18 - 0.5) * 10</f>
        <v>12.73913821</v>
      </c>
      <c r="AL178" s="12">
        <f>AL106 * (Percentages!AL$18 - 0.5) * 10</f>
        <v>18.9462288</v>
      </c>
      <c r="AM178" s="12">
        <f>AM106 * (Percentages!AM$18 - 0.5) * 10</f>
        <v>35.39156627</v>
      </c>
      <c r="AN178" s="12">
        <f>AN106 * (Percentages!AN$18 - 0.5) * 10</f>
        <v>12.31450027</v>
      </c>
      <c r="AO178" s="12">
        <f>AO106 * (Percentages!AO$18 - 0.5) * 10</f>
        <v>57.0855615</v>
      </c>
      <c r="AP178" s="12">
        <f>AP106 * (Percentages!AP$18 - 0.5) * 10</f>
        <v>12.19457014</v>
      </c>
      <c r="AQ178" s="12">
        <f>AQ106 * (Percentages!AQ$18 - 0.5) * 10</f>
        <v>17.05882353</v>
      </c>
      <c r="AR178" s="12">
        <f>AR106 * (Percentages!AR$18 - 0.5) * 10</f>
        <v>4.864253394</v>
      </c>
      <c r="AS178" s="12">
        <f>AS106 * (Percentages!AS$18 - 0.5) * 10</f>
        <v>50.34446211</v>
      </c>
      <c r="AT178" s="12">
        <f>AT106 * (Percentages!AT$18 - 0.5) * 10</f>
        <v>24.59893048</v>
      </c>
      <c r="AU178" s="12">
        <f>AU106 * (Percentages!AU$18 - 0.5) * 10</f>
        <v>20.82229288</v>
      </c>
      <c r="AV178" s="12">
        <f>AV106 * (Percentages!AV$18 - 0.5) * 10</f>
        <v>8.917396746</v>
      </c>
      <c r="AW178" s="12">
        <f>AW106 * (Percentages!AW$18 - 0.5) * 10</f>
        <v>0</v>
      </c>
      <c r="AX178" s="12">
        <f>AX106 * (Percentages!AX$18 - 0.5) * 10</f>
        <v>9.146341463</v>
      </c>
      <c r="AY178" s="12">
        <f>AY106 * (Percentages!AY$18 - 0.5) * 10</f>
        <v>6.302521008</v>
      </c>
      <c r="AZ178" s="12">
        <f>AZ106 * (Percentages!AZ$18 - 0.5) * 10</f>
        <v>1.703730273</v>
      </c>
      <c r="BA178" s="12">
        <f>BA106 * (Percentages!BA$18 - 0.5) * 10</f>
        <v>44.38421894</v>
      </c>
      <c r="BB178" s="12">
        <f>BB106 * (Percentages!BB$18 - 0.5) * 10</f>
        <v>31.00637845</v>
      </c>
    </row>
    <row r="179">
      <c r="A179" s="2" t="s">
        <v>234</v>
      </c>
      <c r="B179" s="8">
        <f>B107 * (Percentages!B$17 - 0.5) * 10</f>
        <v>104.6511628</v>
      </c>
      <c r="C179" s="8">
        <f>C107 * (Percentages!C$17 - 0.5) * 10</f>
        <v>11.35017765</v>
      </c>
      <c r="D179" s="5">
        <v>0.0</v>
      </c>
      <c r="E179" s="8">
        <f>E107 * (Percentages!E$17 - 0.5) * 10</f>
        <v>88.49947164</v>
      </c>
      <c r="F179" s="8">
        <f>F107 * (Percentages!F$17 - 0.5) * 10</f>
        <v>123.6350828</v>
      </c>
      <c r="G179" s="8">
        <f>G107 * (Percentages!G$17 - 0.5) * 10</f>
        <v>30.69631467</v>
      </c>
      <c r="H179" s="8">
        <f>H107 * (Percentages!H$17 - 0.5) * 10</f>
        <v>103.3125371</v>
      </c>
      <c r="I179" s="8">
        <f>I107 * (Percentages!I$17 - 0.5) * 10</f>
        <v>0</v>
      </c>
      <c r="J179" s="8">
        <f>J107 * (Percentages!J$17 - 0.5) * 10</f>
        <v>4.961559092</v>
      </c>
      <c r="K179" s="8">
        <f>K107 * (Percentages!K$17 - 0.5) * 10</f>
        <v>51.66931638</v>
      </c>
      <c r="L179" s="8">
        <f>L107 * (Percentages!L$17 - 0.5) * 10</f>
        <v>1.515151515</v>
      </c>
      <c r="M179" s="8">
        <f>M107 * (Percentages!M$17 - 0.5) * 10</f>
        <v>8.416017009</v>
      </c>
      <c r="N179" s="8">
        <f>N107 * (Percentages!N$17 - 0.5) * 10</f>
        <v>3.398791541</v>
      </c>
      <c r="O179" s="8">
        <f>O107 * (Percentages!O$17 - 0.5) * 10</f>
        <v>2.583465819</v>
      </c>
      <c r="P179" s="8">
        <f>P107 * (Percentages!P$17 - 0.5) * 10</f>
        <v>4.384781436</v>
      </c>
      <c r="Q179" s="8">
        <f>Q107 * (Percentages!Q$17 - 0.5) * 10</f>
        <v>0</v>
      </c>
      <c r="R179" s="8">
        <f>R107 * (Percentages!R$17 - 0.5) * 10</f>
        <v>9.982174688</v>
      </c>
      <c r="S179" s="8">
        <f>S107 * (Percentages!S$17 - 0.5) * 10</f>
        <v>69.09074605</v>
      </c>
      <c r="T179" s="8">
        <f>T107 * (Percentages!T$17 - 0.5) * 10</f>
        <v>11.81802026</v>
      </c>
      <c r="U179" s="8">
        <f>U107 * (Percentages!U$17 - 0.5) * 10</f>
        <v>68.47708409</v>
      </c>
      <c r="V179" s="8">
        <f>V107 * (Percentages!V$17 - 0.5) * 10</f>
        <v>2.796824251</v>
      </c>
      <c r="W179" s="8">
        <f>W107 * (Percentages!W$17 - 0.5) * 10</f>
        <v>31.61539845</v>
      </c>
      <c r="X179" s="8">
        <f>X107 * (Percentages!X$17 - 0.5) * 10</f>
        <v>4.751131222</v>
      </c>
      <c r="Y179" s="8">
        <f>Y107 * (Percentages!Y$17 - 0.5) * 10</f>
        <v>14.35152374</v>
      </c>
      <c r="Z179" s="8">
        <f>Z107 * (Percentages!Z$17 - 0.5) * 10</f>
        <v>15.50318923</v>
      </c>
      <c r="AA179" s="8">
        <f>AA107 * (Percentages!AA$17 - 0.5) * 10</f>
        <v>1.336898396</v>
      </c>
      <c r="AB179" s="8">
        <f>AB107 * (Percentages!AB$17 - 0.5) * 10</f>
        <v>1.425339367</v>
      </c>
      <c r="AC179" s="8">
        <f>AC107 * (Percentages!AC$17 - 0.5) * 10</f>
        <v>6.923076923</v>
      </c>
      <c r="AD179" s="8">
        <f>AD107 * (Percentages!AD$17 - 0.5) * 10</f>
        <v>9.684361549</v>
      </c>
      <c r="AE179" s="8">
        <f>AE107 * (Percentages!AE$17 - 0.5) * 10</f>
        <v>9.295227525</v>
      </c>
      <c r="AF179" s="12">
        <f>AF107 * (Percentages!AF$18 - 0.5) * 10</f>
        <v>2.321981424</v>
      </c>
      <c r="AG179" s="11">
        <v>0.0</v>
      </c>
      <c r="AH179" s="12">
        <f>AH107 * (Percentages!AH$18 - 0.5) * 10</f>
        <v>12.21787809</v>
      </c>
      <c r="AI179" s="12">
        <f>AI107 * (Percentages!AI$18 - 0.5) * 10</f>
        <v>0.623885918</v>
      </c>
      <c r="AJ179" s="12">
        <f>AJ107 * (Percentages!AJ$18 - 0.5) * 10</f>
        <v>1.225490196</v>
      </c>
      <c r="AK179" s="12">
        <f>AK107 * (Percentages!AK$18 - 0.5) * 10</f>
        <v>1.340961917</v>
      </c>
      <c r="AL179" s="12">
        <f>AL107 * (Percentages!AL$18 - 0.5) * 10</f>
        <v>41.27571274</v>
      </c>
      <c r="AM179" s="12">
        <f>AM107 * (Percentages!AM$18 - 0.5) * 10</f>
        <v>21.8373494</v>
      </c>
      <c r="AN179" s="12">
        <f>AN107 * (Percentages!AN$18 - 0.5) * 10</f>
        <v>14.43768997</v>
      </c>
      <c r="AO179" s="12">
        <f>AO107 * (Percentages!AO$18 - 0.5) * 10</f>
        <v>29.94652406</v>
      </c>
      <c r="AP179" s="12">
        <f>AP107 * (Percentages!AP$18 - 0.5) * 10</f>
        <v>14.43438914</v>
      </c>
      <c r="AQ179" s="12">
        <f>AQ107 * (Percentages!AQ$18 - 0.5) * 10</f>
        <v>7.058823529</v>
      </c>
      <c r="AR179" s="12">
        <f>AR107 * (Percentages!AR$18 - 0.5) * 10</f>
        <v>1.945701357</v>
      </c>
      <c r="AS179" s="12">
        <f>AS107 * (Percentages!AS$18 - 0.5) * 10</f>
        <v>13.84472708</v>
      </c>
      <c r="AT179" s="12">
        <f>AT107 * (Percentages!AT$18 - 0.5) * 10</f>
        <v>19.2513369</v>
      </c>
      <c r="AU179" s="12">
        <f>AU107 * (Percentages!AU$18 - 0.5) * 10</f>
        <v>15.74368486</v>
      </c>
      <c r="AV179" s="12">
        <f>AV107 * (Percentages!AV$18 - 0.5) * 10</f>
        <v>29.30001788</v>
      </c>
      <c r="AW179" s="12">
        <f>AW107 * (Percentages!AW$18 - 0.5) * 10</f>
        <v>13.10160428</v>
      </c>
      <c r="AX179" s="12">
        <f>AX107 * (Percentages!AX$18 - 0.5) * 10</f>
        <v>1.076040172</v>
      </c>
      <c r="AY179" s="12">
        <f>AY107 * (Percentages!AY$18 - 0.5) * 10</f>
        <v>15.07124589</v>
      </c>
      <c r="AZ179" s="12">
        <f>AZ107 * (Percentages!AZ$18 - 0.5) * 10</f>
        <v>1.883070301</v>
      </c>
      <c r="BA179" s="12">
        <f>BA107 * (Percentages!BA$18 - 0.5) * 10</f>
        <v>4.109649902</v>
      </c>
      <c r="BB179" s="12">
        <f>BB107 * (Percentages!BB$18 - 0.5) * 10</f>
        <v>23.25478384</v>
      </c>
    </row>
    <row r="180">
      <c r="A180" s="2" t="s">
        <v>235</v>
      </c>
      <c r="B180" s="8">
        <f>B108 * (Percentages!B$17 - 0.5) * 10</f>
        <v>104.6511628</v>
      </c>
      <c r="C180" s="8">
        <f>C108 * (Percentages!C$17 - 0.5) * 10</f>
        <v>34.05053296</v>
      </c>
      <c r="D180" s="5">
        <v>0.0</v>
      </c>
      <c r="E180" s="8">
        <f>E108 * (Percentages!E$17 - 0.5) * 10</f>
        <v>138.6491722</v>
      </c>
      <c r="F180" s="8">
        <f>F108 * (Percentages!F$17 - 0.5) * 10</f>
        <v>154.5438535</v>
      </c>
      <c r="G180" s="8">
        <f>G108 * (Percentages!G$17 - 0.5) * 10</f>
        <v>46.77533664</v>
      </c>
      <c r="H180" s="8">
        <f>H108 * (Percentages!H$17 - 0.5) * 10</f>
        <v>103.3125371</v>
      </c>
      <c r="I180" s="8">
        <f>I108 * (Percentages!I$17 - 0.5) * 10</f>
        <v>0</v>
      </c>
      <c r="J180" s="8">
        <f>J108 * (Percentages!J$17 - 0.5) * 10</f>
        <v>15.71160379</v>
      </c>
      <c r="K180" s="8">
        <f>K108 * (Percentages!K$17 - 0.5) * 10</f>
        <v>11.19501855</v>
      </c>
      <c r="L180" s="8">
        <f>L108 * (Percentages!L$17 - 0.5) * 10</f>
        <v>22.72727273</v>
      </c>
      <c r="M180" s="8">
        <f>M108 * (Percentages!M$17 - 0.5) * 10</f>
        <v>13.73139617</v>
      </c>
      <c r="N180" s="8">
        <f>N108 * (Percentages!N$17 - 0.5) * 10</f>
        <v>2.199218056</v>
      </c>
      <c r="O180" s="8">
        <f>O108 * (Percentages!O$17 - 0.5) * 10</f>
        <v>21.52888182</v>
      </c>
      <c r="P180" s="8">
        <f>P108 * (Percentages!P$17 - 0.5) * 10</f>
        <v>5.261737723</v>
      </c>
      <c r="Q180" s="8">
        <f>Q108 * (Percentages!Q$17 - 0.5) * 10</f>
        <v>26.99040341</v>
      </c>
      <c r="R180" s="8">
        <f>R108 * (Percentages!R$17 - 0.5) * 10</f>
        <v>40.64171123</v>
      </c>
      <c r="S180" s="8">
        <f>S108 * (Percentages!S$17 - 0.5) * 10</f>
        <v>21.65530846</v>
      </c>
      <c r="T180" s="8">
        <f>T108 * (Percentages!T$17 - 0.5) * 10</f>
        <v>2.954505065</v>
      </c>
      <c r="U180" s="8">
        <f>U108 * (Percentages!U$17 - 0.5) * 10</f>
        <v>9.337784193</v>
      </c>
      <c r="V180" s="8">
        <f>V108 * (Percentages!V$17 - 0.5) * 10</f>
        <v>8.390472754</v>
      </c>
      <c r="W180" s="8">
        <f>W108 * (Percentages!W$17 - 0.5) * 10</f>
        <v>16.6396834</v>
      </c>
      <c r="X180" s="8">
        <f>X108 * (Percentages!X$17 - 0.5) * 10</f>
        <v>0</v>
      </c>
      <c r="Y180" s="8">
        <f>Y108 * (Percentages!Y$17 - 0.5) * 10</f>
        <v>12.75690999</v>
      </c>
      <c r="Z180" s="8">
        <f>Z108 * (Percentages!Z$17 - 0.5) * 10</f>
        <v>3.543586109</v>
      </c>
      <c r="AA180" s="8">
        <f>AA108 * (Percentages!AA$17 - 0.5) * 10</f>
        <v>6.951871658</v>
      </c>
      <c r="AB180" s="8">
        <f>AB108 * (Percentages!AB$17 - 0.5) * 10</f>
        <v>0.1583710407</v>
      </c>
      <c r="AC180" s="8">
        <f>AC108 * (Percentages!AC$17 - 0.5) * 10</f>
        <v>13.46153846</v>
      </c>
      <c r="AD180" s="8">
        <f>AD108 * (Percentages!AD$17 - 0.5) * 10</f>
        <v>0.269010043</v>
      </c>
      <c r="AE180" s="8">
        <f>AE108 * (Percentages!AE$17 - 0.5) * 10</f>
        <v>8.185349612</v>
      </c>
      <c r="AF180" s="12">
        <f>AF108 * (Percentages!AF$18 - 0.5) * 10</f>
        <v>6.191950464</v>
      </c>
      <c r="AG180" s="11">
        <v>0.0</v>
      </c>
      <c r="AH180" s="12">
        <f>AH108 * (Percentages!AH$18 - 0.5) * 10</f>
        <v>15.88324151</v>
      </c>
      <c r="AI180" s="12">
        <f>AI108 * (Percentages!AI$18 - 0.5) * 10</f>
        <v>2.094474153</v>
      </c>
      <c r="AJ180" s="12">
        <f>AJ108 * (Percentages!AJ$18 - 0.5) * 10</f>
        <v>4.493464052</v>
      </c>
      <c r="AK180" s="12">
        <f>AK108 * (Percentages!AK$18 - 0.5) * 10</f>
        <v>12.73913821</v>
      </c>
      <c r="AL180" s="12">
        <f>AL108 * (Percentages!AL$18 - 0.5) * 10</f>
        <v>37.21580657</v>
      </c>
      <c r="AM180" s="12">
        <f>AM108 * (Percentages!AM$18 - 0.5) * 10</f>
        <v>27.86144578</v>
      </c>
      <c r="AN180" s="12">
        <f>AN108 * (Percentages!AN$18 - 0.5) * 10</f>
        <v>12.31450027</v>
      </c>
      <c r="AO180" s="12">
        <f>AO108 * (Percentages!AO$18 - 0.5) * 10</f>
        <v>0.935828877</v>
      </c>
      <c r="AP180" s="12">
        <f>AP108 * (Percentages!AP$18 - 0.5) * 10</f>
        <v>7.963800905</v>
      </c>
      <c r="AQ180" s="12">
        <f>AQ108 * (Percentages!AQ$18 - 0.5) * 10</f>
        <v>5</v>
      </c>
      <c r="AR180" s="12">
        <f>AR108 * (Percentages!AR$18 - 0.5) * 10</f>
        <v>33.07692308</v>
      </c>
      <c r="AS180" s="12">
        <f>AS108 * (Percentages!AS$18 - 0.5) * 10</f>
        <v>0</v>
      </c>
      <c r="AT180" s="12">
        <f>AT108 * (Percentages!AT$18 - 0.5) * 10</f>
        <v>19.78609626</v>
      </c>
      <c r="AU180" s="12">
        <f>AU108 * (Percentages!AU$18 - 0.5) * 10</f>
        <v>17.77512807</v>
      </c>
      <c r="AV180" s="12">
        <f>AV108 * (Percentages!AV$18 - 0.5) * 10</f>
        <v>58.60003576</v>
      </c>
      <c r="AW180" s="12">
        <f>AW108 * (Percentages!AW$18 - 0.5) * 10</f>
        <v>36.80926916</v>
      </c>
      <c r="AX180" s="12">
        <f>AX108 * (Percentages!AX$18 - 0.5) * 10</f>
        <v>20.98278336</v>
      </c>
      <c r="AY180" s="12">
        <f>AY108 * (Percentages!AY$18 - 0.5) * 10</f>
        <v>17.26342711</v>
      </c>
      <c r="AZ180" s="12">
        <f>AZ108 * (Percentages!AZ$18 - 0.5) * 10</f>
        <v>2.107245337</v>
      </c>
      <c r="BA180" s="12">
        <f>BA108 * (Percentages!BA$18 - 0.5) * 10</f>
        <v>17.26052959</v>
      </c>
      <c r="BB180" s="12">
        <f>BB108 * (Percentages!BB$18 - 0.5) * 10</f>
        <v>36.54323175</v>
      </c>
    </row>
    <row r="181">
      <c r="A181" s="2" t="s">
        <v>236</v>
      </c>
      <c r="B181" s="8">
        <f>B109 * (Percentages!B$17 - 0.5) * 10</f>
        <v>0</v>
      </c>
      <c r="C181" s="8">
        <f>C109 * (Percentages!C$17 - 0.5) * 10</f>
        <v>149.822345</v>
      </c>
      <c r="D181" s="5">
        <v>0.0</v>
      </c>
      <c r="E181" s="8">
        <f>E109 * (Percentages!E$17 - 0.5) * 10</f>
        <v>61.94963015</v>
      </c>
      <c r="F181" s="8">
        <f>F109 * (Percentages!F$17 - 0.5) * 10</f>
        <v>19.02078197</v>
      </c>
      <c r="G181" s="8">
        <f>G109 * (Percentages!G$17 - 0.5) * 10</f>
        <v>77.47165131</v>
      </c>
      <c r="H181" s="8">
        <f>H109 * (Percentages!H$17 - 0.5) * 10</f>
        <v>63.57694593</v>
      </c>
      <c r="I181" s="8">
        <f>I109 * (Percentages!I$17 - 0.5) * 10</f>
        <v>0</v>
      </c>
      <c r="J181" s="8">
        <f>J109 * (Percentages!J$17 - 0.5) * 10</f>
        <v>52.09637046</v>
      </c>
      <c r="K181" s="8">
        <f>K109 * (Percentages!K$17 - 0.5) * 10</f>
        <v>50.8081611</v>
      </c>
      <c r="L181" s="8">
        <f>L109 * (Percentages!L$17 - 0.5) * 10</f>
        <v>38.63636364</v>
      </c>
      <c r="M181" s="8">
        <f>M109 * (Percentages!M$17 - 0.5) * 10</f>
        <v>25.69099929</v>
      </c>
      <c r="N181" s="8">
        <f>N109 * (Percentages!N$17 - 0.5) * 10</f>
        <v>3.265505598</v>
      </c>
      <c r="O181" s="8">
        <f>O109 * (Percentages!O$17 - 0.5) * 10</f>
        <v>44.78007419</v>
      </c>
      <c r="P181" s="8">
        <f>P109 * (Percentages!P$17 - 0.5) * 10</f>
        <v>15.78521317</v>
      </c>
      <c r="Q181" s="8">
        <f>Q109 * (Percentages!Q$17 - 0.5) * 10</f>
        <v>48.98258397</v>
      </c>
      <c r="R181" s="8">
        <f>R109 * (Percentages!R$17 - 0.5) * 10</f>
        <v>8.556149733</v>
      </c>
      <c r="S181" s="8">
        <f>S109 * (Percentages!S$17 - 0.5) * 10</f>
        <v>45.37302726</v>
      </c>
      <c r="T181" s="8">
        <f>T109 * (Percentages!T$17 - 0.5) * 10</f>
        <v>21.52567976</v>
      </c>
      <c r="U181" s="8">
        <f>U109 * (Percentages!U$17 - 0.5) * 10</f>
        <v>53.95164201</v>
      </c>
      <c r="V181" s="8">
        <f>V109 * (Percentages!V$17 - 0.5) * 10</f>
        <v>74.11584266</v>
      </c>
      <c r="W181" s="8">
        <f>W109 * (Percentages!W$17 - 0.5) * 10</f>
        <v>51.58301853</v>
      </c>
      <c r="X181" s="8">
        <f>X109 * (Percentages!X$17 - 0.5) * 10</f>
        <v>6.176470588</v>
      </c>
      <c r="Y181" s="8">
        <f>Y109 * (Percentages!Y$17 - 0.5) * 10</f>
        <v>48.63571935</v>
      </c>
      <c r="Z181" s="8">
        <f>Z109 * (Percentages!Z$17 - 0.5) * 10</f>
        <v>18.16087881</v>
      </c>
      <c r="AA181" s="8">
        <f>AA109 * (Percentages!AA$17 - 0.5) * 10</f>
        <v>12.29946524</v>
      </c>
      <c r="AB181" s="8">
        <f>AB109 * (Percentages!AB$17 - 0.5) * 10</f>
        <v>0.5882352941</v>
      </c>
      <c r="AC181" s="8">
        <f>AC109 * (Percentages!AC$17 - 0.5) * 10</f>
        <v>18.46153846</v>
      </c>
      <c r="AD181" s="8">
        <f>AD109 * (Percentages!AD$17 - 0.5) * 10</f>
        <v>9.684361549</v>
      </c>
      <c r="AE181" s="8">
        <f>AE109 * (Percentages!AE$17 - 0.5) * 10</f>
        <v>5.410654828</v>
      </c>
      <c r="AF181" s="12">
        <f>AF109 * (Percentages!AF$18 - 0.5) * 10</f>
        <v>50.30959752</v>
      </c>
      <c r="AG181" s="11">
        <v>0.0</v>
      </c>
      <c r="AH181" s="12">
        <f>AH109 * (Percentages!AH$18 - 0.5) * 10</f>
        <v>74.52905634</v>
      </c>
      <c r="AI181" s="12">
        <f>AI109 * (Percentages!AI$18 - 0.5) * 10</f>
        <v>0.7130124777</v>
      </c>
      <c r="AJ181" s="12">
        <f>AJ109 * (Percentages!AJ$18 - 0.5) * 10</f>
        <v>3.812636166</v>
      </c>
      <c r="AK181" s="12">
        <f>AK109 * (Percentages!AK$18 - 0.5) * 10</f>
        <v>8.381011979</v>
      </c>
      <c r="AL181" s="12">
        <f>AL109 * (Percentages!AL$18 - 0.5) * 10</f>
        <v>20.97618188</v>
      </c>
      <c r="AM181" s="12">
        <f>AM109 * (Percentages!AM$18 - 0.5) * 10</f>
        <v>16.56626506</v>
      </c>
      <c r="AN181" s="12">
        <f>AN109 * (Percentages!AN$18 - 0.5) * 10</f>
        <v>16.98551761</v>
      </c>
      <c r="AO181" s="12">
        <f>AO109 * (Percentages!AO$18 - 0.5) * 10</f>
        <v>44.9197861</v>
      </c>
      <c r="AP181" s="12">
        <f>AP109 * (Percentages!AP$18 - 0.5) * 10</f>
        <v>4.977375566</v>
      </c>
      <c r="AQ181" s="12">
        <f>AQ109 * (Percentages!AQ$18 - 0.5) * 10</f>
        <v>10.29411765</v>
      </c>
      <c r="AR181" s="12">
        <f>AR109 * (Percentages!AR$18 - 0.5) * 10</f>
        <v>57.39819005</v>
      </c>
      <c r="AS181" s="12">
        <f>AS109 * (Percentages!AS$18 - 0.5) * 10</f>
        <v>83.06836248</v>
      </c>
      <c r="AT181" s="12">
        <f>AT109 * (Percentages!AT$18 - 0.5) * 10</f>
        <v>4.812834225</v>
      </c>
      <c r="AU181" s="12">
        <f>AU109 * (Percentages!AU$18 - 0.5) * 10</f>
        <v>6.094329624</v>
      </c>
      <c r="AV181" s="12">
        <f>AV109 * (Percentages!AV$18 - 0.5) * 10</f>
        <v>34.39567316</v>
      </c>
      <c r="AW181" s="12">
        <f>AW109 * (Percentages!AW$18 - 0.5) * 10</f>
        <v>13.10160428</v>
      </c>
      <c r="AX181" s="12">
        <f>AX109 * (Percentages!AX$18 - 0.5) * 10</f>
        <v>32.81922525</v>
      </c>
      <c r="AY181" s="12">
        <f>AY109 * (Percentages!AY$18 - 0.5) * 10</f>
        <v>10.4128608</v>
      </c>
      <c r="AZ181" s="12">
        <f>AZ109 * (Percentages!AZ$18 - 0.5) * 10</f>
        <v>0.269010043</v>
      </c>
      <c r="BA181" s="12">
        <f>BA109 * (Percentages!BA$18 - 0.5) * 10</f>
        <v>27.94561934</v>
      </c>
      <c r="BB181" s="12">
        <f>BB109 * (Percentages!BB$18 - 0.5) * 10</f>
        <v>38.75797307</v>
      </c>
    </row>
    <row r="182">
      <c r="A182" s="2" t="s">
        <v>63</v>
      </c>
      <c r="B182" s="8">
        <f>B110 * (Percentages!B$17 - 0.5) * 10</f>
        <v>104.6511628</v>
      </c>
      <c r="C182" s="8">
        <f>C110 * (Percentages!C$17 - 0.5) * 10</f>
        <v>131.6620608</v>
      </c>
      <c r="D182" s="5">
        <v>0.0</v>
      </c>
      <c r="E182" s="8">
        <f>E110 * (Percentages!E$17 - 0.5) * 10</f>
        <v>168.1489961</v>
      </c>
      <c r="F182" s="8">
        <f>F110 * (Percentages!F$17 - 0.5) * 10</f>
        <v>95.10390983</v>
      </c>
      <c r="G182" s="8">
        <f>G110 * (Percentages!G$17 - 0.5) * 10</f>
        <v>87.7037562</v>
      </c>
      <c r="H182" s="8">
        <f>H110 * (Percentages!H$17 - 0.5) * 10</f>
        <v>174.8366013</v>
      </c>
      <c r="I182" s="8">
        <f>I110 * (Percentages!I$17 - 0.5) * 10</f>
        <v>0</v>
      </c>
      <c r="J182" s="8">
        <f>J110 * (Percentages!J$17 - 0.5) * 10</f>
        <v>38.0386197</v>
      </c>
      <c r="K182" s="8">
        <f>K110 * (Percentages!K$17 - 0.5) * 10</f>
        <v>32.72390037</v>
      </c>
      <c r="L182" s="8">
        <f>L110 * (Percentages!L$17 - 0.5) * 10</f>
        <v>40.15151515</v>
      </c>
      <c r="M182" s="8">
        <f>M110 * (Percentages!M$17 - 0.5) * 10</f>
        <v>17.71793055</v>
      </c>
      <c r="N182" s="8">
        <f>N110 * (Percentages!N$17 - 0.5) * 10</f>
        <v>2.265861027</v>
      </c>
      <c r="O182" s="8">
        <f>O110 * (Percentages!O$17 - 0.5) * 10</f>
        <v>37.89083201</v>
      </c>
      <c r="P182" s="8">
        <f>P110 * (Percentages!P$17 - 0.5) * 10</f>
        <v>11.98506926</v>
      </c>
      <c r="Q182" s="8">
        <f>Q110 * (Percentages!Q$17 - 0.5) * 10</f>
        <v>58.97902968</v>
      </c>
      <c r="R182" s="8">
        <f>R110 * (Percentages!R$17 - 0.5) * 10</f>
        <v>24.24242424</v>
      </c>
      <c r="S182" s="8">
        <f>S110 * (Percentages!S$17 - 0.5) * 10</f>
        <v>30.93615495</v>
      </c>
      <c r="T182" s="8">
        <f>T110 * (Percentages!T$17 - 0.5) * 10</f>
        <v>13.92838102</v>
      </c>
      <c r="U182" s="8">
        <f>U110 * (Percentages!U$17 - 0.5) * 10</f>
        <v>33.20101047</v>
      </c>
      <c r="V182" s="8">
        <f>V110 * (Percentages!V$17 - 0.5) * 10</f>
        <v>58.73330927</v>
      </c>
      <c r="W182" s="8">
        <f>W110 * (Percentages!W$17 - 0.5) * 10</f>
        <v>20.79960425</v>
      </c>
      <c r="X182" s="8">
        <f>X110 * (Percentages!X$17 - 0.5) * 10</f>
        <v>16.62895928</v>
      </c>
      <c r="Y182" s="8">
        <f>Y110 * (Percentages!Y$17 - 0.5) * 10</f>
        <v>35.08150248</v>
      </c>
      <c r="Z182" s="8">
        <f>Z110 * (Percentages!Z$17 - 0.5) * 10</f>
        <v>13.28844791</v>
      </c>
      <c r="AA182" s="8">
        <f>AA110 * (Percentages!AA$17 - 0.5) * 10</f>
        <v>9.893048128</v>
      </c>
      <c r="AB182" s="8">
        <f>AB110 * (Percentages!AB$17 - 0.5) * 10</f>
        <v>0.4298642534</v>
      </c>
      <c r="AC182" s="8">
        <f>AC110 * (Percentages!AC$17 - 0.5) * 10</f>
        <v>1.923076923</v>
      </c>
      <c r="AD182" s="8">
        <f>AD110 * (Percentages!AD$17 - 0.5) * 10</f>
        <v>5.111190818</v>
      </c>
      <c r="AE182" s="8">
        <f>AE110 * (Percentages!AE$17 - 0.5) * 10</f>
        <v>9.017758047</v>
      </c>
      <c r="AF182" s="12">
        <f>AF110 * (Percentages!AF$18 - 0.5) * 10</f>
        <v>47.21362229</v>
      </c>
      <c r="AG182" s="11">
        <v>0.0</v>
      </c>
      <c r="AH182" s="12">
        <f>AH110 * (Percentages!AH$18 - 0.5) * 10</f>
        <v>47.64972454</v>
      </c>
      <c r="AI182" s="12">
        <f>AI110 * (Percentages!AI$18 - 0.5) * 10</f>
        <v>1.604278075</v>
      </c>
      <c r="AJ182" s="12">
        <f>AJ110 * (Percentages!AJ$18 - 0.5) * 10</f>
        <v>5.174291939</v>
      </c>
      <c r="AK182" s="12">
        <f>AK110 * (Percentages!AK$18 - 0.5) * 10</f>
        <v>10.05721438</v>
      </c>
      <c r="AL182" s="12">
        <f>AL110 * (Percentages!AL$18 - 0.5) * 10</f>
        <v>39.92241068</v>
      </c>
      <c r="AM182" s="12">
        <f>AM110 * (Percentages!AM$18 - 0.5) * 10</f>
        <v>35.39156627</v>
      </c>
      <c r="AN182" s="12">
        <f>AN110 * (Percentages!AN$18 - 0.5) * 10</f>
        <v>11.88986233</v>
      </c>
      <c r="AO182" s="12">
        <f>AO110 * (Percentages!AO$18 - 0.5) * 10</f>
        <v>20.58823529</v>
      </c>
      <c r="AP182" s="12">
        <f>AP110 * (Percentages!AP$18 - 0.5) * 10</f>
        <v>4.977375566</v>
      </c>
      <c r="AQ182" s="12">
        <f>AQ110 * (Percentages!AQ$18 - 0.5) * 10</f>
        <v>7.647058824</v>
      </c>
      <c r="AR182" s="12">
        <f>AR110 * (Percentages!AR$18 - 0.5) * 10</f>
        <v>38.91402715</v>
      </c>
      <c r="AS182" s="12">
        <f>AS110 * (Percentages!AS$18 - 0.5) * 10</f>
        <v>39.01695813</v>
      </c>
      <c r="AT182" s="12">
        <f>AT110 * (Percentages!AT$18 - 0.5) * 10</f>
        <v>31.01604278</v>
      </c>
      <c r="AU182" s="12">
        <f>AU110 * (Percentages!AU$18 - 0.5) * 10</f>
        <v>27.42448331</v>
      </c>
      <c r="AV182" s="12">
        <f>AV110 * (Percentages!AV$18 - 0.5) * 10</f>
        <v>67.5174325</v>
      </c>
      <c r="AW182" s="12">
        <f>AW110 * (Percentages!AW$18 - 0.5) * 10</f>
        <v>36.18538324</v>
      </c>
      <c r="AX182" s="12">
        <f>AX110 * (Percentages!AX$18 - 0.5) * 10</f>
        <v>11.83644189</v>
      </c>
      <c r="AY182" s="12">
        <f>AY110 * (Percentages!AY$18 - 0.5) * 10</f>
        <v>15.07124589</v>
      </c>
      <c r="AZ182" s="12">
        <f>AZ110 * (Percentages!AZ$18 - 0.5) * 10</f>
        <v>1.883070301</v>
      </c>
      <c r="BA182" s="12">
        <f>BA110 * (Percentages!BA$18 - 0.5) * 10</f>
        <v>44.38421894</v>
      </c>
      <c r="BB182" s="12">
        <f>BB110 * (Percentages!BB$18 - 0.5) * 10</f>
        <v>50.93905032</v>
      </c>
    </row>
    <row r="183">
      <c r="A183" s="2" t="s">
        <v>101</v>
      </c>
      <c r="B183" s="8">
        <f>B111 * (Percentages!B$17 - 0.5) * 10</f>
        <v>0</v>
      </c>
      <c r="C183" s="8">
        <f>C111 * (Percentages!C$17 - 0.5) * 10</f>
        <v>131.6620608</v>
      </c>
      <c r="D183" s="5">
        <v>0.0</v>
      </c>
      <c r="E183" s="8">
        <f>E111 * (Percentages!E$17 - 0.5) * 10</f>
        <v>38.34977105</v>
      </c>
      <c r="F183" s="8">
        <f>F111 * (Percentages!F$17 - 0.5) * 10</f>
        <v>21.39837971</v>
      </c>
      <c r="G183" s="8">
        <f>G111 * (Percentages!G$17 - 0.5) * 10</f>
        <v>24.84939759</v>
      </c>
      <c r="H183" s="8">
        <f>H111 * (Percentages!H$17 - 0.5) * 10</f>
        <v>0</v>
      </c>
      <c r="I183" s="8">
        <f>I111 * (Percentages!I$17 - 0.5) * 10</f>
        <v>0</v>
      </c>
      <c r="J183" s="8">
        <f>J111 * (Percentages!J$17 - 0.5) * 10</f>
        <v>8.269265153</v>
      </c>
      <c r="K183" s="8">
        <f>K111 * (Percentages!K$17 - 0.5) * 10</f>
        <v>6.889242183</v>
      </c>
      <c r="L183" s="8">
        <f>L111 * (Percentages!L$17 - 0.5) * 10</f>
        <v>15.90909091</v>
      </c>
      <c r="M183" s="8">
        <f>M111 * (Percentages!M$17 - 0.5) * 10</f>
        <v>1.771793055</v>
      </c>
      <c r="N183" s="8">
        <f>N111 * (Percentages!N$17 - 0.5) * 10</f>
        <v>0.1999289142</v>
      </c>
      <c r="O183" s="8">
        <f>O111 * (Percentages!O$17 - 0.5) * 10</f>
        <v>42.19660837</v>
      </c>
      <c r="P183" s="8">
        <f>P111 * (Percentages!P$17 - 0.5) * 10</f>
        <v>14.90825688</v>
      </c>
      <c r="Q183" s="8">
        <f>Q111 * (Percentages!Q$17 - 0.5) * 10</f>
        <v>19.99289142</v>
      </c>
      <c r="R183" s="8">
        <f>R111 * (Percentages!R$17 - 0.5) * 10</f>
        <v>20.67736185</v>
      </c>
      <c r="S183" s="8">
        <f>S111 * (Percentages!S$17 - 0.5) * 10</f>
        <v>1.031205165</v>
      </c>
      <c r="T183" s="8">
        <f>T111 * (Percentages!T$17 - 0.5) * 10</f>
        <v>20.68153545</v>
      </c>
      <c r="U183" s="8">
        <f>U111 * (Percentages!U$17 - 0.5) * 10</f>
        <v>15.56297366</v>
      </c>
      <c r="V183" s="8">
        <f>V111 * (Percentages!V$17 - 0.5) * 10</f>
        <v>27.96824251</v>
      </c>
      <c r="W183" s="8">
        <f>W111 * (Percentages!W$17 - 0.5) * 10</f>
        <v>7.487857528</v>
      </c>
      <c r="X183" s="8">
        <f>X111 * (Percentages!X$17 - 0.5) * 10</f>
        <v>19.47963801</v>
      </c>
      <c r="Y183" s="8">
        <f>Y111 * (Percentages!Y$17 - 0.5) * 10</f>
        <v>6.378454996</v>
      </c>
      <c r="Z183" s="8">
        <f>Z111 * (Percentages!Z$17 - 0.5) * 10</f>
        <v>10.18781006</v>
      </c>
      <c r="AA183" s="8">
        <f>AA111 * (Percentages!AA$17 - 0.5) * 10</f>
        <v>8.556149733</v>
      </c>
      <c r="AB183" s="8">
        <f>AB111 * (Percentages!AB$17 - 0.5) * 10</f>
        <v>0.4298642534</v>
      </c>
      <c r="AC183" s="8">
        <f>AC111 * (Percentages!AC$17 - 0.5) * 10</f>
        <v>12.69230769</v>
      </c>
      <c r="AD183" s="8">
        <f>AD111 * (Percentages!AD$17 - 0.5) * 10</f>
        <v>1.345050215</v>
      </c>
      <c r="AE183" s="8">
        <f>AE111 * (Percentages!AE$17 - 0.5) * 10</f>
        <v>4.162042175</v>
      </c>
      <c r="AF183" s="12">
        <f>AF111 * (Percentages!AF$18 - 0.5) * 10</f>
        <v>44.11764706</v>
      </c>
      <c r="AG183" s="11">
        <v>0.0</v>
      </c>
      <c r="AH183" s="12">
        <f>AH111 * (Percentages!AH$18 - 0.5) * 10</f>
        <v>72.08548072</v>
      </c>
      <c r="AI183" s="12">
        <f>AI111 * (Percentages!AI$18 - 0.5) * 10</f>
        <v>0.311942959</v>
      </c>
      <c r="AJ183" s="12">
        <f>AJ111 * (Percentages!AJ$18 - 0.5) * 10</f>
        <v>7.897603486</v>
      </c>
      <c r="AK183" s="12">
        <f>AK111 * (Percentages!AK$18 - 0.5) * 10</f>
        <v>19.77918827</v>
      </c>
      <c r="AL183" s="12">
        <f>AL111 * (Percentages!AL$18 - 0.5) * 10</f>
        <v>43.30566582</v>
      </c>
      <c r="AM183" s="12">
        <f>AM111 * (Percentages!AM$18 - 0.5) * 10</f>
        <v>47.43975904</v>
      </c>
      <c r="AN183" s="12">
        <f>AN111 * (Percentages!AN$18 - 0.5) * 10</f>
        <v>22.93044878</v>
      </c>
      <c r="AO183" s="12">
        <f>AO111 * (Percentages!AO$18 - 0.5) * 10</f>
        <v>49.59893048</v>
      </c>
      <c r="AP183" s="12">
        <f>AP111 * (Percentages!AP$18 - 0.5) * 10</f>
        <v>10.45248869</v>
      </c>
      <c r="AQ183" s="12">
        <f>AQ111 * (Percentages!AQ$18 - 0.5) * 10</f>
        <v>16.17647059</v>
      </c>
      <c r="AR183" s="12">
        <f>AR111 * (Percentages!AR$18 - 0.5) * 10</f>
        <v>46.69683258</v>
      </c>
      <c r="AS183" s="12">
        <f>AS111 * (Percentages!AS$18 - 0.5) * 10</f>
        <v>62.93057764</v>
      </c>
      <c r="AT183" s="12">
        <f>AT111 * (Percentages!AT$18 - 0.5) * 10</f>
        <v>33.15508021</v>
      </c>
      <c r="AU183" s="12">
        <f>AU111 * (Percentages!AU$18 - 0.5) * 10</f>
        <v>31.48736972</v>
      </c>
      <c r="AV183" s="12">
        <f>AV111 * (Percentages!AV$18 - 0.5) * 10</f>
        <v>7.643482925</v>
      </c>
      <c r="AW183" s="12">
        <f>AW111 * (Percentages!AW$18 - 0.5) * 10</f>
        <v>16.22103387</v>
      </c>
      <c r="AX183" s="12">
        <f>AX111 * (Percentages!AX$18 - 0.5) * 10</f>
        <v>34.9713056</v>
      </c>
      <c r="AY183" s="12">
        <f>AY111 * (Percentages!AY$18 - 0.5) * 10</f>
        <v>16.98940446</v>
      </c>
      <c r="AZ183" s="12">
        <f>AZ111 * (Percentages!AZ$18 - 0.5) * 10</f>
        <v>2.734935438</v>
      </c>
      <c r="BA183" s="12">
        <f>BA111 * (Percentages!BA$18 - 0.5) * 10</f>
        <v>50.13772881</v>
      </c>
      <c r="BB183" s="12">
        <f>BB111 * (Percentages!BB$18 - 0.5) * 10</f>
        <v>66.44223955</v>
      </c>
    </row>
    <row r="184">
      <c r="A184" s="2" t="s">
        <v>237</v>
      </c>
      <c r="B184" s="8">
        <f>B112 * (Percentages!B$17 - 0.5) * 10</f>
        <v>104.6511628</v>
      </c>
      <c r="C184" s="8">
        <f>C112 * (Percentages!C$17 - 0.5) * 10</f>
        <v>52.21081721</v>
      </c>
      <c r="D184" s="5">
        <v>0.0</v>
      </c>
      <c r="E184" s="8">
        <f>E112 * (Percentages!E$17 - 0.5) * 10</f>
        <v>126.8492427</v>
      </c>
      <c r="F184" s="8">
        <f>F112 * (Percentages!F$17 - 0.5) * 10</f>
        <v>135.5230715</v>
      </c>
      <c r="G184" s="8">
        <f>G112 * (Percentages!G$17 - 0.5) * 10</f>
        <v>42.39014883</v>
      </c>
      <c r="H184" s="8">
        <f>H112 * (Percentages!H$17 - 0.5) * 10</f>
        <v>63.57694593</v>
      </c>
      <c r="I184" s="8">
        <f>I112 * (Percentages!I$17 - 0.5) * 10</f>
        <v>0</v>
      </c>
      <c r="J184" s="8">
        <f>J112 * (Percentages!J$17 - 0.5) * 10</f>
        <v>7.442338638</v>
      </c>
      <c r="K184" s="8">
        <f>K112 * (Percentages!K$17 - 0.5) * 10</f>
        <v>8.611552729</v>
      </c>
      <c r="L184" s="8">
        <f>L112 * (Percentages!L$17 - 0.5) * 10</f>
        <v>14.39393939</v>
      </c>
      <c r="M184" s="8">
        <f>M112 * (Percentages!M$17 - 0.5) * 10</f>
        <v>2.214741318</v>
      </c>
      <c r="N184" s="8">
        <f>N112 * (Percentages!N$17 - 0.5) * 10</f>
        <v>0.5331437711</v>
      </c>
      <c r="O184" s="8">
        <f>O112 * (Percentages!O$17 - 0.5) * 10</f>
        <v>15.50079491</v>
      </c>
      <c r="P184" s="8">
        <f>P112 * (Percentages!P$17 - 0.5) * 10</f>
        <v>13.44666307</v>
      </c>
      <c r="Q184" s="8">
        <f>Q112 * (Percentages!Q$17 - 0.5) * 10</f>
        <v>48.98258397</v>
      </c>
      <c r="R184" s="8">
        <f>R112 * (Percentages!R$17 - 0.5) * 10</f>
        <v>44.9197861</v>
      </c>
      <c r="S184" s="8">
        <f>S112 * (Percentages!S$17 - 0.5) * 10</f>
        <v>19.59289813</v>
      </c>
      <c r="T184" s="8">
        <f>T112 * (Percentages!T$17 - 0.5) * 10</f>
        <v>8.863515195</v>
      </c>
      <c r="U184" s="8">
        <f>U112 * (Percentages!U$17 - 0.5) * 10</f>
        <v>17.63803681</v>
      </c>
      <c r="V184" s="8">
        <f>V112 * (Percentages!V$17 - 0.5) * 10</f>
        <v>37.75712739</v>
      </c>
      <c r="W184" s="8">
        <f>W112 * (Percentages!W$17 - 0.5) * 10</f>
        <v>14.14373089</v>
      </c>
      <c r="X184" s="8">
        <f>X112 * (Percentages!X$17 - 0.5) * 10</f>
        <v>2.850678733</v>
      </c>
      <c r="Y184" s="8">
        <f>Y112 * (Percentages!Y$17 - 0.5) * 10</f>
        <v>19.93267186</v>
      </c>
      <c r="Z184" s="8">
        <f>Z112 * (Percentages!Z$17 - 0.5) * 10</f>
        <v>20.37562013</v>
      </c>
      <c r="AA184" s="8">
        <f>AA112 * (Percentages!AA$17 - 0.5) * 10</f>
        <v>7.754010695</v>
      </c>
      <c r="AB184" s="8">
        <f>AB112 * (Percentages!AB$17 - 0.5) * 10</f>
        <v>1.018099548</v>
      </c>
      <c r="AC184" s="8">
        <f>AC112 * (Percentages!AC$17 - 0.5) * 10</f>
        <v>8.846153846</v>
      </c>
      <c r="AD184" s="8">
        <f>AD112 * (Percentages!AD$17 - 0.5) * 10</f>
        <v>15.33357245</v>
      </c>
      <c r="AE184" s="8">
        <f>AE112 * (Percentages!AE$17 - 0.5) * 10</f>
        <v>5.410654828</v>
      </c>
      <c r="AF184" s="12">
        <f>AF112 * (Percentages!AF$18 - 0.5) * 10</f>
        <v>19.3498452</v>
      </c>
      <c r="AG184" s="11">
        <v>0.0</v>
      </c>
      <c r="AH184" s="12">
        <f>AH112 * (Percentages!AH$18 - 0.5) * 10</f>
        <v>23.21396837</v>
      </c>
      <c r="AI184" s="12">
        <f>AI112 * (Percentages!AI$18 - 0.5) * 10</f>
        <v>1.158645276</v>
      </c>
      <c r="AJ184" s="12">
        <f>AJ112 * (Percentages!AJ$18 - 0.5) * 10</f>
        <v>2.995642702</v>
      </c>
      <c r="AK184" s="12">
        <f>AK112 * (Percentages!AK$18 - 0.5) * 10</f>
        <v>11.06293581</v>
      </c>
      <c r="AL184" s="12">
        <f>AL112 * (Percentages!AL$18 - 0.5) * 10</f>
        <v>15.56297366</v>
      </c>
      <c r="AM184" s="12">
        <f>AM112 * (Percentages!AM$18 - 0.5) * 10</f>
        <v>43.6746988</v>
      </c>
      <c r="AN184" s="12">
        <f>AN112 * (Percentages!AN$18 - 0.5) * 10</f>
        <v>8.917396746</v>
      </c>
      <c r="AO184" s="12">
        <f>AO112 * (Percentages!AO$18 - 0.5) * 10</f>
        <v>26.20320856</v>
      </c>
      <c r="AP184" s="12">
        <f>AP112 * (Percentages!AP$18 - 0.5) * 10</f>
        <v>7.963800905</v>
      </c>
      <c r="AQ184" s="12">
        <f>AQ112 * (Percentages!AQ$18 - 0.5) * 10</f>
        <v>6.470588235</v>
      </c>
      <c r="AR184" s="12">
        <f>AR112 * (Percentages!AR$18 - 0.5) * 10</f>
        <v>21.40271493</v>
      </c>
      <c r="AS184" s="12">
        <f>AS112 * (Percentages!AS$18 - 0.5) * 10</f>
        <v>46.56862745</v>
      </c>
      <c r="AT184" s="12">
        <f>AT112 * (Percentages!AT$18 - 0.5) * 10</f>
        <v>30.48128342</v>
      </c>
      <c r="AU184" s="12">
        <f>AU112 * (Percentages!AU$18 - 0.5) * 10</f>
        <v>28.44020491</v>
      </c>
      <c r="AV184" s="12">
        <f>AV112 * (Percentages!AV$18 - 0.5) * 10</f>
        <v>62.42177722</v>
      </c>
      <c r="AW184" s="12">
        <f>AW112 * (Percentages!AW$18 - 0.5) * 10</f>
        <v>13.10160428</v>
      </c>
      <c r="AX184" s="12">
        <f>AX112 * (Percentages!AX$18 - 0.5) * 10</f>
        <v>18.83070301</v>
      </c>
      <c r="AY184" s="12">
        <f>AY112 * (Percentages!AY$18 - 0.5) * 10</f>
        <v>9.042747534</v>
      </c>
      <c r="AZ184" s="12">
        <f>AZ112 * (Percentages!AZ$18 - 0.5) * 10</f>
        <v>1.703730273</v>
      </c>
      <c r="BA184" s="12">
        <f>BA112 * (Percentages!BA$18 - 0.5) * 10</f>
        <v>27.94561934</v>
      </c>
      <c r="BB184" s="12">
        <f>BB112 * (Percentages!BB$18 - 0.5) * 10</f>
        <v>36.54323175</v>
      </c>
    </row>
    <row r="185">
      <c r="A185" s="2" t="s">
        <v>90</v>
      </c>
      <c r="B185" s="8">
        <f>B113 * (Percentages!B$17 - 0.5) * 10</f>
        <v>104.6511628</v>
      </c>
      <c r="C185" s="8">
        <f>C113 * (Percentages!C$17 - 0.5) * 10</f>
        <v>34.05053296</v>
      </c>
      <c r="D185" s="5">
        <v>0.0</v>
      </c>
      <c r="E185" s="8">
        <f>E113 * (Percentages!E$17 - 0.5) * 10</f>
        <v>76.69954209</v>
      </c>
      <c r="F185" s="8">
        <f>F113 * (Percentages!F$17 - 0.5) * 10</f>
        <v>102.2367031</v>
      </c>
      <c r="G185" s="8">
        <f>G113 * (Percentages!G$17 - 0.5) * 10</f>
        <v>23.38766832</v>
      </c>
      <c r="H185" s="8">
        <f>H113 * (Percentages!H$17 - 0.5) * 10</f>
        <v>121.855813</v>
      </c>
      <c r="I185" s="8">
        <f>I113 * (Percentages!I$17 - 0.5) * 10</f>
        <v>0</v>
      </c>
      <c r="J185" s="8">
        <f>J113 * (Percentages!J$17 - 0.5) * 10</f>
        <v>25.63472197</v>
      </c>
      <c r="K185" s="8">
        <f>K113 * (Percentages!K$17 - 0.5) * 10</f>
        <v>41.3354531</v>
      </c>
      <c r="L185" s="8">
        <f>L113 * (Percentages!L$17 - 0.5) * 10</f>
        <v>9.848484848</v>
      </c>
      <c r="M185" s="8">
        <f>M113 * (Percentages!M$17 - 0.5) * 10</f>
        <v>18.60382707</v>
      </c>
      <c r="N185" s="8">
        <f>N113 * (Percentages!N$17 - 0.5) * 10</f>
        <v>3.798649369</v>
      </c>
      <c r="O185" s="8">
        <f>O113 * (Percentages!O$17 - 0.5) * 10</f>
        <v>6.889242183</v>
      </c>
      <c r="P185" s="8">
        <f>P113 * (Percentages!P$17 - 0.5) * 10</f>
        <v>5.261737723</v>
      </c>
      <c r="Q185" s="8">
        <f>Q113 * (Percentages!Q$17 - 0.5) * 10</f>
        <v>24.99111427</v>
      </c>
      <c r="R185" s="8">
        <f>R113 * (Percentages!R$17 - 0.5) * 10</f>
        <v>29.23351159</v>
      </c>
      <c r="S185" s="8">
        <f>S113 * (Percentages!S$17 - 0.5) * 10</f>
        <v>27.84253945</v>
      </c>
      <c r="T185" s="8">
        <f>T113 * (Percentages!T$17 - 0.5) * 10</f>
        <v>6.753154434</v>
      </c>
      <c r="U185" s="8">
        <f>U113 * (Percentages!U$17 - 0.5) * 10</f>
        <v>17.63803681</v>
      </c>
      <c r="V185" s="8">
        <f>V113 * (Percentages!V$17 - 0.5) * 10</f>
        <v>9.788884879</v>
      </c>
      <c r="W185" s="8">
        <f>W113 * (Percentages!W$17 - 0.5) * 10</f>
        <v>40.76722432</v>
      </c>
      <c r="X185" s="8">
        <f>X113 * (Percentages!X$17 - 0.5) * 10</f>
        <v>14.25339367</v>
      </c>
      <c r="Y185" s="8">
        <f>Y113 * (Percentages!Y$17 - 0.5) * 10</f>
        <v>23.91920624</v>
      </c>
      <c r="Z185" s="8">
        <f>Z113 * (Percentages!Z$17 - 0.5) * 10</f>
        <v>16.83203402</v>
      </c>
      <c r="AA185" s="8">
        <f>AA113 * (Percentages!AA$17 - 0.5) * 10</f>
        <v>11.4973262</v>
      </c>
      <c r="AB185" s="8">
        <f>AB113 * (Percentages!AB$17 - 0.5) * 10</f>
        <v>0.5882352941</v>
      </c>
      <c r="AC185" s="8">
        <f>AC113 * (Percentages!AC$17 - 0.5) * 10</f>
        <v>19.61538462</v>
      </c>
      <c r="AD185" s="8">
        <f>AD113 * (Percentages!AD$17 - 0.5) * 10</f>
        <v>11.56743185</v>
      </c>
      <c r="AE185" s="8">
        <f>AE113 * (Percentages!AE$17 - 0.5) * 10</f>
        <v>3.884572697</v>
      </c>
      <c r="AF185" s="12">
        <f>AF113 * (Percentages!AF$18 - 0.5) * 10</f>
        <v>2.321981424</v>
      </c>
      <c r="AG185" s="11">
        <v>0.0</v>
      </c>
      <c r="AH185" s="12">
        <f>AH113 * (Percentages!AH$18 - 0.5) * 10</f>
        <v>13.4396659</v>
      </c>
      <c r="AI185" s="12">
        <f>AI113 * (Percentages!AI$18 - 0.5) * 10</f>
        <v>2.094474153</v>
      </c>
      <c r="AJ185" s="12">
        <f>AJ113 * (Percentages!AJ$18 - 0.5) * 10</f>
        <v>4.493464052</v>
      </c>
      <c r="AK185" s="12">
        <f>AK113 * (Percentages!AK$18 - 0.5) * 10</f>
        <v>10.39245485</v>
      </c>
      <c r="AL185" s="12">
        <f>AL113 * (Percentages!AL$18 - 0.5) * 10</f>
        <v>41.27571274</v>
      </c>
      <c r="AM185" s="12">
        <f>AM113 * (Percentages!AM$18 - 0.5) * 10</f>
        <v>27.10843373</v>
      </c>
      <c r="AN185" s="12">
        <f>AN113 * (Percentages!AN$18 - 0.5) * 10</f>
        <v>6.794207045</v>
      </c>
      <c r="AO185" s="12">
        <f>AO113 * (Percentages!AO$18 - 0.5) * 10</f>
        <v>8.422459893</v>
      </c>
      <c r="AP185" s="12">
        <f>AP113 * (Percentages!AP$18 - 0.5) * 10</f>
        <v>3.981900452</v>
      </c>
      <c r="AQ185" s="12">
        <f>AQ113 * (Percentages!AQ$18 - 0.5) * 10</f>
        <v>6.470588235</v>
      </c>
      <c r="AR185" s="12">
        <f>AR113 * (Percentages!AR$18 - 0.5) * 10</f>
        <v>28.21266968</v>
      </c>
      <c r="AS185" s="12">
        <f>AS113 * (Percentages!AS$18 - 0.5) * 10</f>
        <v>5.034446211</v>
      </c>
      <c r="AT185" s="12">
        <f>AT113 * (Percentages!AT$18 - 0.5) * 10</f>
        <v>9.625668449</v>
      </c>
      <c r="AU185" s="12">
        <f>AU113 * (Percentages!AU$18 - 0.5) * 10</f>
        <v>11.17293764</v>
      </c>
      <c r="AV185" s="12">
        <f>AV113 * (Percentages!AV$18 - 0.5) * 10</f>
        <v>1.273913821</v>
      </c>
      <c r="AW185" s="12">
        <f>AW113 * (Percentages!AW$18 - 0.5) * 10</f>
        <v>1.871657754</v>
      </c>
      <c r="AX185" s="12">
        <f>AX113 * (Percentages!AX$18 - 0.5) * 10</f>
        <v>9.684361549</v>
      </c>
      <c r="AY185" s="12">
        <f>AY113 * (Percentages!AY$18 - 0.5) * 10</f>
        <v>15.89331385</v>
      </c>
      <c r="AZ185" s="12">
        <f>AZ113 * (Percentages!AZ$18 - 0.5) * 10</f>
        <v>0.9415351506</v>
      </c>
      <c r="BA185" s="12">
        <f>BA113 * (Percentages!BA$18 - 0.5) * 10</f>
        <v>42.74035898</v>
      </c>
      <c r="BB185" s="12">
        <f>BB113 * (Percentages!BB$18 - 0.5) * 10</f>
        <v>14.39581857</v>
      </c>
    </row>
    <row r="186">
      <c r="A186" s="2" t="s">
        <v>65</v>
      </c>
      <c r="B186" s="8">
        <f>B114 * (Percentages!B$17 - 0.5) * 10</f>
        <v>104.6511628</v>
      </c>
      <c r="C186" s="8">
        <f>C114 * (Percentages!C$17 - 0.5) * 10</f>
        <v>52.21081721</v>
      </c>
      <c r="D186" s="5">
        <v>0.0</v>
      </c>
      <c r="E186" s="8">
        <f>E114 * (Percentages!E$17 - 0.5) * 10</f>
        <v>147.4991194</v>
      </c>
      <c r="F186" s="8">
        <f>F114 * (Percentages!F$17 - 0.5) * 10</f>
        <v>97.48150757</v>
      </c>
      <c r="G186" s="8">
        <f>G114 * (Percentages!G$17 - 0.5) * 10</f>
        <v>92.08894401</v>
      </c>
      <c r="H186" s="8">
        <f>H114 * (Percentages!H$17 - 0.5) * 10</f>
        <v>158.9423648</v>
      </c>
      <c r="I186" s="8">
        <f>I114 * (Percentages!I$17 - 0.5) * 10</f>
        <v>0</v>
      </c>
      <c r="J186" s="8">
        <f>J114 * (Percentages!J$17 - 0.5) * 10</f>
        <v>55.40407652</v>
      </c>
      <c r="K186" s="8">
        <f>K114 * (Percentages!K$17 - 0.5) * 10</f>
        <v>54.25278219</v>
      </c>
      <c r="L186" s="8">
        <f>L114 * (Percentages!L$17 - 0.5) * 10</f>
        <v>50</v>
      </c>
      <c r="M186" s="8">
        <f>M114 * (Percentages!M$17 - 0.5) * 10</f>
        <v>27.01984408</v>
      </c>
      <c r="N186" s="8">
        <f>N114 * (Percentages!N$17 - 0.5) * 10</f>
        <v>3.798649369</v>
      </c>
      <c r="O186" s="8">
        <f>O114 * (Percentages!O$17 - 0.5) * 10</f>
        <v>42.19660837</v>
      </c>
      <c r="P186" s="8">
        <f>P114 * (Percentages!P$17 - 0.5) * 10</f>
        <v>18.12376327</v>
      </c>
      <c r="Q186" s="8">
        <f>Q114 * (Percentages!Q$17 - 0.5) * 10</f>
        <v>66.97618624</v>
      </c>
      <c r="R186" s="8">
        <f>R114 * (Percentages!R$17 - 0.5) * 10</f>
        <v>44.20677362</v>
      </c>
      <c r="S186" s="8">
        <f>S114 * (Percentages!S$17 - 0.5) * 10</f>
        <v>21.65530846</v>
      </c>
      <c r="T186" s="8">
        <f>T114 * (Percentages!T$17 - 0.5) * 10</f>
        <v>22.79189621</v>
      </c>
      <c r="U186" s="8">
        <f>U114 * (Percentages!U$17 - 0.5) * 10</f>
        <v>39.42619993</v>
      </c>
      <c r="V186" s="8">
        <f>V114 * (Percentages!V$17 - 0.5) * 10</f>
        <v>83.90472754</v>
      </c>
      <c r="W186" s="8">
        <f>W114 * (Percentages!W$17 - 0.5) * 10</f>
        <v>44.095161</v>
      </c>
      <c r="X186" s="8">
        <f>X114 * (Percentages!X$17 - 0.5) * 10</f>
        <v>31.83257919</v>
      </c>
      <c r="Y186" s="8">
        <f>Y114 * (Percentages!Y$17 - 0.5) * 10</f>
        <v>52.62225372</v>
      </c>
      <c r="Z186" s="8">
        <f>Z114 * (Percentages!Z$17 - 0.5) * 10</f>
        <v>29.2345854</v>
      </c>
      <c r="AA186" s="8">
        <f>AA114 * (Percentages!AA$17 - 0.5) * 10</f>
        <v>15.77540107</v>
      </c>
      <c r="AB186" s="8">
        <f>AB114 * (Percentages!AB$17 - 0.5) * 10</f>
        <v>1.402714932</v>
      </c>
      <c r="AC186" s="8">
        <f>AC114 * (Percentages!AC$17 - 0.5) * 10</f>
        <v>14.23076923</v>
      </c>
      <c r="AD186" s="8">
        <f>AD114 * (Percentages!AD$17 - 0.5) * 10</f>
        <v>17.75466284</v>
      </c>
      <c r="AE186" s="8">
        <f>AE114 * (Percentages!AE$17 - 0.5) * 10</f>
        <v>6.520532741</v>
      </c>
      <c r="AF186" s="12">
        <f>AF114 * (Percentages!AF$18 - 0.5) * 10</f>
        <v>27.86377709</v>
      </c>
      <c r="AG186" s="11">
        <v>0.0</v>
      </c>
      <c r="AH186" s="12">
        <f>AH114 * (Percentages!AH$18 - 0.5) * 10</f>
        <v>3.665363426</v>
      </c>
      <c r="AI186" s="12">
        <f>AI114 * (Percentages!AI$18 - 0.5) * 10</f>
        <v>0.6684491979</v>
      </c>
      <c r="AJ186" s="12">
        <f>AJ114 * (Percentages!AJ$18 - 0.5) * 10</f>
        <v>3.404139434</v>
      </c>
      <c r="AK186" s="12">
        <f>AK114 * (Percentages!AK$18 - 0.5) * 10</f>
        <v>11.06293581</v>
      </c>
      <c r="AL186" s="12">
        <f>AL114 * (Percentages!AL$18 - 0.5) * 10</f>
        <v>23.00613497</v>
      </c>
      <c r="AM186" s="12">
        <f>AM114 * (Percentages!AM$18 - 0.5) * 10</f>
        <v>12.80120482</v>
      </c>
      <c r="AN186" s="12">
        <f>AN114 * (Percentages!AN$18 - 0.5) * 10</f>
        <v>0.4246379403</v>
      </c>
      <c r="AO186" s="12">
        <f>AO114 * (Percentages!AO$18 - 0.5) * 10</f>
        <v>24.3315508</v>
      </c>
      <c r="AP186" s="12">
        <f>AP114 * (Percentages!AP$18 - 0.5) * 10</f>
        <v>1.742081448</v>
      </c>
      <c r="AQ186" s="12">
        <f>AQ114 * (Percentages!AQ$18 - 0.5) * 10</f>
        <v>5.882352941</v>
      </c>
      <c r="AR186" s="12">
        <f>AR114 * (Percentages!AR$18 - 0.5) * 10</f>
        <v>2.918552036</v>
      </c>
      <c r="AS186" s="12">
        <f>AS114 * (Percentages!AS$18 - 0.5) * 10</f>
        <v>39.01695813</v>
      </c>
      <c r="AT186" s="12">
        <f>AT114 * (Percentages!AT$18 - 0.5) * 10</f>
        <v>1.604278075</v>
      </c>
      <c r="AU186" s="12">
        <f>AU114 * (Percentages!AU$18 - 0.5) * 10</f>
        <v>3.047164812</v>
      </c>
      <c r="AV186" s="12">
        <f>AV114 * (Percentages!AV$18 - 0.5) * 10</f>
        <v>15.28696585</v>
      </c>
      <c r="AW186" s="12">
        <f>AW114 * (Percentages!AW$18 - 0.5) * 10</f>
        <v>0.623885918</v>
      </c>
      <c r="AX186" s="12">
        <f>AX114 * (Percentages!AX$18 - 0.5) * 10</f>
        <v>1.614060258</v>
      </c>
      <c r="AY186" s="12">
        <f>AY114 * (Percentages!AY$18 - 0.5) * 10</f>
        <v>5.206430398</v>
      </c>
      <c r="AZ186" s="12">
        <f>AZ114 * (Percentages!AZ$18 - 0.5) * 10</f>
        <v>1.255380201</v>
      </c>
      <c r="BA186" s="12">
        <f>BA114 * (Percentages!BA$18 - 0.5) * 10</f>
        <v>31.23333926</v>
      </c>
      <c r="BB186" s="12">
        <f>BB114 * (Percentages!BB$18 - 0.5) * 10</f>
        <v>1.107370659</v>
      </c>
    </row>
    <row r="187">
      <c r="A187" s="2" t="s">
        <v>238</v>
      </c>
      <c r="B187" s="8">
        <f>B115 * (Percentages!B$17 - 0.5) * 10</f>
        <v>0</v>
      </c>
      <c r="C187" s="8">
        <f>C115 * (Percentages!C$17 - 0.5) * 10</f>
        <v>52.21081721</v>
      </c>
      <c r="D187" s="5">
        <v>0.0</v>
      </c>
      <c r="E187" s="8">
        <f>E115 * (Percentages!E$17 - 0.5) * 10</f>
        <v>35.39978866</v>
      </c>
      <c r="F187" s="8">
        <f>F115 * (Percentages!F$17 - 0.5) * 10</f>
        <v>40.41916168</v>
      </c>
      <c r="G187" s="8">
        <f>G115 * (Percentages!G$17 - 0.5) * 10</f>
        <v>27.77285613</v>
      </c>
      <c r="H187" s="8">
        <f>H115 * (Percentages!H$17 - 0.5) * 10</f>
        <v>63.57694593</v>
      </c>
      <c r="I187" s="8">
        <f>I115 * (Percentages!I$17 - 0.5) * 10</f>
        <v>0</v>
      </c>
      <c r="J187" s="8">
        <f>J115 * (Percentages!J$17 - 0.5) * 10</f>
        <v>20.67316288</v>
      </c>
      <c r="K187" s="8">
        <f>K115 * (Percentages!K$17 - 0.5) * 10</f>
        <v>37.02967674</v>
      </c>
      <c r="L187" s="8">
        <f>L115 * (Percentages!L$17 - 0.5) * 10</f>
        <v>9.848484848</v>
      </c>
      <c r="M187" s="8">
        <f>M115 * (Percentages!M$17 - 0.5) * 10</f>
        <v>7.973068746</v>
      </c>
      <c r="N187" s="8">
        <f>N115 * (Percentages!N$17 - 0.5) * 10</f>
        <v>1.399502399</v>
      </c>
      <c r="O187" s="8">
        <f>O115 * (Percentages!O$17 - 0.5) * 10</f>
        <v>17.22310546</v>
      </c>
      <c r="P187" s="8">
        <f>P115 * (Percentages!P$17 - 0.5) * 10</f>
        <v>14.61593812</v>
      </c>
      <c r="Q187" s="8">
        <f>Q115 * (Percentages!Q$17 - 0.5) * 10</f>
        <v>31.98862627</v>
      </c>
      <c r="R187" s="8">
        <f>R115 * (Percentages!R$17 - 0.5) * 10</f>
        <v>42.06773619</v>
      </c>
      <c r="S187" s="8">
        <f>S115 * (Percentages!S$17 - 0.5) * 10</f>
        <v>30.93615495</v>
      </c>
      <c r="T187" s="8">
        <f>T115 * (Percentages!T$17 - 0.5) * 10</f>
        <v>10.5518038</v>
      </c>
      <c r="U187" s="8">
        <f>U115 * (Percentages!U$17 - 0.5) * 10</f>
        <v>23.86322627</v>
      </c>
      <c r="V187" s="8">
        <f>V115 * (Percentages!V$17 - 0.5) * 10</f>
        <v>34.96030314</v>
      </c>
      <c r="W187" s="8">
        <f>W115 * (Percentages!W$17 - 0.5) * 10</f>
        <v>26.62349343</v>
      </c>
      <c r="X187" s="8">
        <f>X115 * (Percentages!X$17 - 0.5) * 10</f>
        <v>4.2760181</v>
      </c>
      <c r="Y187" s="8">
        <f>Y115 * (Percentages!Y$17 - 0.5) * 10</f>
        <v>23.91920624</v>
      </c>
      <c r="Z187" s="8">
        <f>Z115 * (Percentages!Z$17 - 0.5) * 10</f>
        <v>22.59036145</v>
      </c>
      <c r="AA187" s="8">
        <f>AA115 * (Percentages!AA$17 - 0.5) * 10</f>
        <v>6.951871658</v>
      </c>
      <c r="AB187" s="8">
        <f>AB115 * (Percentages!AB$17 - 0.5) * 10</f>
        <v>1.312217195</v>
      </c>
      <c r="AC187" s="8">
        <f>AC115 * (Percentages!AC$17 - 0.5) * 10</f>
        <v>20.38461538</v>
      </c>
      <c r="AD187" s="8">
        <f>AD115 * (Percentages!AD$17 - 0.5) * 10</f>
        <v>11.56743185</v>
      </c>
      <c r="AE187" s="8">
        <f>AE115 * (Percentages!AE$17 - 0.5) * 10</f>
        <v>2.635960044</v>
      </c>
      <c r="AF187" s="12">
        <f>AF115 * (Percentages!AF$18 - 0.5) * 10</f>
        <v>12.38390093</v>
      </c>
      <c r="AG187" s="11">
        <v>0.0</v>
      </c>
      <c r="AH187" s="12">
        <f>AH115 * (Percentages!AH$18 - 0.5) * 10</f>
        <v>7.330726853</v>
      </c>
      <c r="AI187" s="12">
        <f>AI115 * (Percentages!AI$18 - 0.5) * 10</f>
        <v>0.5793226381</v>
      </c>
      <c r="AJ187" s="12">
        <f>AJ115 * (Percentages!AJ$18 - 0.5) * 10</f>
        <v>5.446623094</v>
      </c>
      <c r="AK187" s="12">
        <f>AK115 * (Percentages!AK$18 - 0.5) * 10</f>
        <v>15.08582156</v>
      </c>
      <c r="AL187" s="12">
        <f>AL115 * (Percentages!AL$18 - 0.5) * 10</f>
        <v>15.56297366</v>
      </c>
      <c r="AM187" s="12">
        <f>AM115 * (Percentages!AM$18 - 0.5) * 10</f>
        <v>41.41566265</v>
      </c>
      <c r="AN187" s="12">
        <f>AN115 * (Percentages!AN$18 - 0.5) * 10</f>
        <v>4.246379403</v>
      </c>
      <c r="AO187" s="12">
        <f>AO115 * (Percentages!AO$18 - 0.5) * 10</f>
        <v>13.10160428</v>
      </c>
      <c r="AP187" s="12">
        <f>AP115 * (Percentages!AP$18 - 0.5) * 10</f>
        <v>6.968325792</v>
      </c>
      <c r="AQ187" s="12">
        <f>AQ115 * (Percentages!AQ$18 - 0.5) * 10</f>
        <v>2.352941176</v>
      </c>
      <c r="AR187" s="12">
        <f>AR115 * (Percentages!AR$18 - 0.5) * 10</f>
        <v>4.864253394</v>
      </c>
      <c r="AS187" s="12">
        <f>AS115 * (Percentages!AS$18 - 0.5) * 10</f>
        <v>13.84472708</v>
      </c>
      <c r="AT187" s="12">
        <f>AT115 * (Percentages!AT$18 - 0.5) * 10</f>
        <v>25.6684492</v>
      </c>
      <c r="AU187" s="12">
        <f>AU115 * (Percentages!AU$18 - 0.5) * 10</f>
        <v>26.4087617</v>
      </c>
      <c r="AV187" s="12">
        <f>AV115 * (Percentages!AV$18 - 0.5) * 10</f>
        <v>26.75219024</v>
      </c>
      <c r="AW187" s="12">
        <f>AW115 * (Percentages!AW$18 - 0.5) * 10</f>
        <v>11.85383244</v>
      </c>
      <c r="AX187" s="12">
        <f>AX115 * (Percentages!AX$18 - 0.5) * 10</f>
        <v>0</v>
      </c>
      <c r="AY187" s="12">
        <f>AY115 * (Percentages!AY$18 - 0.5) * 10</f>
        <v>6.850566313</v>
      </c>
      <c r="AZ187" s="12">
        <f>AZ115 * (Percentages!AZ$18 - 0.5) * 10</f>
        <v>2.107245337</v>
      </c>
      <c r="BA187" s="12">
        <f>BA115 * (Percentages!BA$18 - 0.5) * 10</f>
        <v>39.45263906</v>
      </c>
      <c r="BB187" s="12">
        <f>BB115 * (Percentages!BB$18 - 0.5) * 10</f>
        <v>12.18107725</v>
      </c>
    </row>
    <row r="188">
      <c r="A188" s="2" t="s">
        <v>239</v>
      </c>
      <c r="B188" s="8">
        <f>B116 * (Percentages!B$17 - 0.5) * 10</f>
        <v>104.6511628</v>
      </c>
      <c r="C188" s="8">
        <f>C116 * (Percentages!C$17 - 0.5) * 10</f>
        <v>74.91117252</v>
      </c>
      <c r="D188" s="5">
        <v>0.0</v>
      </c>
      <c r="E188" s="8">
        <f>E116 * (Percentages!E$17 - 0.5) * 10</f>
        <v>123.8992603</v>
      </c>
      <c r="F188" s="8">
        <f>F116 * (Percentages!F$17 - 0.5) * 10</f>
        <v>109.3694963</v>
      </c>
      <c r="G188" s="8">
        <f>G116 * (Percentages!G$17 - 0.5) * 10</f>
        <v>73.0864635</v>
      </c>
      <c r="H188" s="8">
        <f>H116 * (Percentages!H$17 - 0.5) * 10</f>
        <v>63.57694593</v>
      </c>
      <c r="I188" s="8">
        <f>I116 * (Percentages!I$17 - 0.5) * 10</f>
        <v>0</v>
      </c>
      <c r="J188" s="8">
        <f>J116 * (Percentages!J$17 - 0.5) * 10</f>
        <v>49.61559092</v>
      </c>
      <c r="K188" s="8">
        <f>K116 * (Percentages!K$17 - 0.5) * 10</f>
        <v>57.69740329</v>
      </c>
      <c r="L188" s="8">
        <f>L116 * (Percentages!L$17 - 0.5) * 10</f>
        <v>18.93939394</v>
      </c>
      <c r="M188" s="8">
        <f>M116 * (Percentages!M$17 - 0.5) * 10</f>
        <v>26.57689582</v>
      </c>
      <c r="N188" s="8">
        <f>N116 * (Percentages!N$17 - 0.5) * 10</f>
        <v>4.131864226</v>
      </c>
      <c r="O188" s="8">
        <f>O116 * (Percentages!O$17 - 0.5) * 10</f>
        <v>19.80657128</v>
      </c>
      <c r="P188" s="8">
        <f>P116 * (Percentages!P$17 - 0.5) * 10</f>
        <v>9.354200396</v>
      </c>
      <c r="Q188" s="8">
        <f>Q116 * (Percentages!Q$17 - 0.5) * 10</f>
        <v>23.9914697</v>
      </c>
      <c r="R188" s="8">
        <f>R116 * (Percentages!R$17 - 0.5) * 10</f>
        <v>12.12121212</v>
      </c>
      <c r="S188" s="8">
        <f>S116 * (Percentages!S$17 - 0.5) * 10</f>
        <v>68.05954089</v>
      </c>
      <c r="T188" s="8">
        <f>T116 * (Percentages!T$17 - 0.5) * 10</f>
        <v>24.90225698</v>
      </c>
      <c r="U188" s="8">
        <f>U116 * (Percentages!U$17 - 0.5) * 10</f>
        <v>69.51461566</v>
      </c>
      <c r="V188" s="8">
        <f>V116 * (Percentages!V$17 - 0.5) * 10</f>
        <v>47.54601227</v>
      </c>
      <c r="W188" s="8">
        <f>W116 * (Percentages!W$17 - 0.5) * 10</f>
        <v>25.79150926</v>
      </c>
      <c r="X188" s="8">
        <f>X116 * (Percentages!X$17 - 0.5) * 10</f>
        <v>29.9321267</v>
      </c>
      <c r="Y188" s="8">
        <f>Y116 * (Percentages!Y$17 - 0.5) * 10</f>
        <v>50.2303331</v>
      </c>
      <c r="Z188" s="8">
        <f>Z116 * (Percentages!Z$17 - 0.5) * 10</f>
        <v>28.79163714</v>
      </c>
      <c r="AA188" s="8">
        <f>AA116 * (Percentages!AA$17 - 0.5) * 10</f>
        <v>17.37967914</v>
      </c>
      <c r="AB188" s="8">
        <f>AB116 * (Percentages!AB$17 - 0.5) * 10</f>
        <v>0.6334841629</v>
      </c>
      <c r="AC188" s="8">
        <f>AC116 * (Percentages!AC$17 - 0.5) * 10</f>
        <v>6.153846154</v>
      </c>
      <c r="AD188" s="8">
        <f>AD116 * (Percentages!AD$17 - 0.5) * 10</f>
        <v>16.67862267</v>
      </c>
      <c r="AE188" s="8">
        <f>AE116 * (Percentages!AE$17 - 0.5) * 10</f>
        <v>7.907880133</v>
      </c>
      <c r="AF188" s="12">
        <f>AF116 * (Percentages!AF$18 - 0.5) * 10</f>
        <v>12.38390093</v>
      </c>
      <c r="AG188" s="11">
        <v>0.0</v>
      </c>
      <c r="AH188" s="12">
        <f>AH116 * (Percentages!AH$18 - 0.5) * 10</f>
        <v>4.887151235</v>
      </c>
      <c r="AI188" s="12">
        <f>AI116 * (Percentages!AI$18 - 0.5) * 10</f>
        <v>1.292335116</v>
      </c>
      <c r="AJ188" s="12">
        <f>AJ116 * (Percentages!AJ$18 - 0.5) * 10</f>
        <v>0.2723311547</v>
      </c>
      <c r="AK188" s="12">
        <f>AK116 * (Percentages!AK$18 - 0.5) * 10</f>
        <v>0</v>
      </c>
      <c r="AL188" s="12">
        <f>AL116 * (Percentages!AL$18 - 0.5) * 10</f>
        <v>10.14976543</v>
      </c>
      <c r="AM188" s="12">
        <f>AM116 * (Percentages!AM$18 - 0.5) * 10</f>
        <v>6.024096386</v>
      </c>
      <c r="AN188" s="12">
        <f>AN116 * (Percentages!AN$18 - 0.5) * 10</f>
        <v>0</v>
      </c>
      <c r="AO188" s="12">
        <f>AO116 * (Percentages!AO$18 - 0.5) * 10</f>
        <v>17.78074866</v>
      </c>
      <c r="AP188" s="12">
        <f>AP116 * (Percentages!AP$18 - 0.5) * 10</f>
        <v>0.4977375566</v>
      </c>
      <c r="AQ188" s="12">
        <f>AQ116 * (Percentages!AQ$18 - 0.5) * 10</f>
        <v>9.117647059</v>
      </c>
      <c r="AR188" s="12">
        <f>AR116 * (Percentages!AR$18 - 0.5) * 10</f>
        <v>36.96832579</v>
      </c>
      <c r="AS188" s="12">
        <f>AS116 * (Percentages!AS$18 - 0.5) * 10</f>
        <v>42.79279279</v>
      </c>
      <c r="AT188" s="12">
        <f>AT116 * (Percentages!AT$18 - 0.5) * 10</f>
        <v>2.139037433</v>
      </c>
      <c r="AU188" s="12">
        <f>AU116 * (Percentages!AU$18 - 0.5) * 10</f>
        <v>1.523582406</v>
      </c>
      <c r="AV188" s="12">
        <f>AV116 * (Percentages!AV$18 - 0.5) * 10</f>
        <v>21.65653495</v>
      </c>
      <c r="AW188" s="12">
        <f>AW116 * (Percentages!AW$18 - 0.5) * 10</f>
        <v>2.495543672</v>
      </c>
      <c r="AX188" s="12">
        <f>AX116 * (Percentages!AX$18 - 0.5) * 10</f>
        <v>24.74892396</v>
      </c>
      <c r="AY188" s="12">
        <f>AY116 * (Percentages!AY$18 - 0.5) * 10</f>
        <v>0.5480453051</v>
      </c>
      <c r="AZ188" s="12">
        <f>AZ116 * (Percentages!AZ$18 - 0.5) * 10</f>
        <v>2.421090387</v>
      </c>
      <c r="BA188" s="12">
        <f>BA116 * (Percentages!BA$18 - 0.5) * 10</f>
        <v>5.753509863</v>
      </c>
      <c r="BB188" s="12">
        <f>BB116 * (Percentages!BB$18 - 0.5) * 10</f>
        <v>2.214741318</v>
      </c>
    </row>
    <row r="189">
      <c r="A189" s="2" t="s">
        <v>240</v>
      </c>
      <c r="B189" s="8">
        <f>B117 * (Percentages!B$17 - 0.5) * 10</f>
        <v>0</v>
      </c>
      <c r="C189" s="8">
        <f>C117 * (Percentages!C$17 - 0.5) * 10</f>
        <v>34.05053296</v>
      </c>
      <c r="D189" s="5">
        <v>0.0</v>
      </c>
      <c r="E189" s="8">
        <f>E117 * (Percentages!E$17 - 0.5) * 10</f>
        <v>100.2994012</v>
      </c>
      <c r="F189" s="8">
        <f>F117 * (Percentages!F$17 - 0.5) * 10</f>
        <v>83.2159211</v>
      </c>
      <c r="G189" s="8">
        <f>G117 * (Percentages!G$17 - 0.5) * 10</f>
        <v>43.8518781</v>
      </c>
      <c r="H189" s="8">
        <f>H117 * (Percentages!H$17 - 0.5) * 10</f>
        <v>63.57694593</v>
      </c>
      <c r="I189" s="8">
        <f>I117 * (Percentages!I$17 - 0.5) * 10</f>
        <v>0</v>
      </c>
      <c r="J189" s="8">
        <f>J117 * (Percentages!J$17 - 0.5) * 10</f>
        <v>10.7500447</v>
      </c>
      <c r="K189" s="8">
        <f>K117 * (Percentages!K$17 - 0.5) * 10</f>
        <v>16.36195019</v>
      </c>
      <c r="L189" s="8">
        <f>L117 * (Percentages!L$17 - 0.5) * 10</f>
        <v>12.87878788</v>
      </c>
      <c r="M189" s="8">
        <f>M117 * (Percentages!M$17 - 0.5) * 10</f>
        <v>5.758327427</v>
      </c>
      <c r="N189" s="8">
        <f>N117 * (Percentages!N$17 - 0.5) * 10</f>
        <v>0.866358628</v>
      </c>
      <c r="O189" s="8">
        <f>O117 * (Percentages!O$17 - 0.5) * 10</f>
        <v>20.66772655</v>
      </c>
      <c r="P189" s="8">
        <f>P117 * (Percentages!P$17 - 0.5) * 10</f>
        <v>10.23115668</v>
      </c>
      <c r="Q189" s="8">
        <f>Q117 * (Percentages!Q$17 - 0.5) * 10</f>
        <v>21.99218056</v>
      </c>
      <c r="R189" s="8">
        <f>R117 * (Percentages!R$17 - 0.5) * 10</f>
        <v>30.65953654</v>
      </c>
      <c r="S189" s="8">
        <f>S117 * (Percentages!S$17 - 0.5) * 10</f>
        <v>40.21700143</v>
      </c>
      <c r="T189" s="8">
        <f>T117 * (Percentages!T$17 - 0.5) * 10</f>
        <v>13.08423672</v>
      </c>
      <c r="U189" s="8">
        <f>U117 * (Percentages!U$17 - 0.5) * 10</f>
        <v>38.38866835</v>
      </c>
      <c r="V189" s="8">
        <f>V117 * (Percentages!V$17 - 0.5) * 10</f>
        <v>5.593648502</v>
      </c>
      <c r="W189" s="8">
        <f>W117 * (Percentages!W$17 - 0.5) * 10</f>
        <v>7.487857528</v>
      </c>
      <c r="X189" s="8">
        <f>X117 * (Percentages!X$17 - 0.5) * 10</f>
        <v>1.900452489</v>
      </c>
      <c r="Y189" s="8">
        <f>Y117 * (Percentages!Y$17 - 0.5) * 10</f>
        <v>23.12189936</v>
      </c>
      <c r="Z189" s="8">
        <f>Z117 * (Percentages!Z$17 - 0.5) * 10</f>
        <v>4.8724309</v>
      </c>
      <c r="AA189" s="8">
        <f>AA117 * (Percentages!AA$17 - 0.5) * 10</f>
        <v>5.347593583</v>
      </c>
      <c r="AB189" s="8">
        <f>AB117 * (Percentages!AB$17 - 0.5) * 10</f>
        <v>0.5429864253</v>
      </c>
      <c r="AC189" s="8">
        <f>AC117 * (Percentages!AC$17 - 0.5) * 10</f>
        <v>14.23076923</v>
      </c>
      <c r="AD189" s="8">
        <f>AD117 * (Percentages!AD$17 - 0.5) * 10</f>
        <v>0</v>
      </c>
      <c r="AE189" s="8">
        <f>AE117 * (Percentages!AE$17 - 0.5) * 10</f>
        <v>7.214206437</v>
      </c>
      <c r="AF189" s="12">
        <f>AF117 * (Percentages!AF$18 - 0.5) * 10</f>
        <v>19.3498452</v>
      </c>
      <c r="AG189" s="11">
        <v>0.0</v>
      </c>
      <c r="AH189" s="12">
        <f>AH117 * (Percentages!AH$18 - 0.5) * 10</f>
        <v>40.31899769</v>
      </c>
      <c r="AI189" s="12">
        <f>AI117 * (Percentages!AI$18 - 0.5) * 10</f>
        <v>1.203208556</v>
      </c>
      <c r="AJ189" s="12">
        <f>AJ117 * (Percentages!AJ$18 - 0.5) * 10</f>
        <v>2.723311547</v>
      </c>
      <c r="AK189" s="12">
        <f>AK117 * (Percentages!AK$18 - 0.5) * 10</f>
        <v>7.375290542</v>
      </c>
      <c r="AL189" s="12">
        <f>AL117 * (Percentages!AL$18 - 0.5) * 10</f>
        <v>15.56297366</v>
      </c>
      <c r="AM189" s="12">
        <f>AM117 * (Percentages!AM$18 - 0.5) * 10</f>
        <v>20.3313253</v>
      </c>
      <c r="AN189" s="12">
        <f>AN117 * (Percentages!AN$18 - 0.5) * 10</f>
        <v>18.25943143</v>
      </c>
      <c r="AO189" s="12">
        <f>AO117 * (Percentages!AO$18 - 0.5) * 10</f>
        <v>12.1657754</v>
      </c>
      <c r="AP189" s="12">
        <f>AP117 * (Percentages!AP$18 - 0.5) * 10</f>
        <v>8.71040724</v>
      </c>
      <c r="AQ189" s="12">
        <f>AQ117 * (Percentages!AQ$18 - 0.5) * 10</f>
        <v>1.470588235</v>
      </c>
      <c r="AR189" s="12">
        <f>AR117 * (Percentages!AR$18 - 0.5) * 10</f>
        <v>46.69683258</v>
      </c>
      <c r="AS189" s="12">
        <f>AS117 * (Percentages!AS$18 - 0.5) * 10</f>
        <v>69.2236354</v>
      </c>
      <c r="AT189" s="12">
        <f>AT117 * (Percentages!AT$18 - 0.5) * 10</f>
        <v>19.78609626</v>
      </c>
      <c r="AU189" s="12">
        <f>AU117 * (Percentages!AU$18 - 0.5) * 10</f>
        <v>17.77512807</v>
      </c>
      <c r="AV189" s="12">
        <f>AV117 * (Percentages!AV$18 - 0.5) * 10</f>
        <v>68.79134633</v>
      </c>
      <c r="AW189" s="12">
        <f>AW117 * (Percentages!AW$18 - 0.5) * 10</f>
        <v>39.30481283</v>
      </c>
      <c r="AX189" s="12">
        <f>AX117 * (Percentages!AX$18 - 0.5) * 10</f>
        <v>20.98278336</v>
      </c>
      <c r="AY189" s="12">
        <f>AY117 * (Percentages!AY$18 - 0.5) * 10</f>
        <v>10.4128608</v>
      </c>
      <c r="AZ189" s="12">
        <f>AZ117 * (Percentages!AZ$18 - 0.5) * 10</f>
        <v>1.883070301</v>
      </c>
      <c r="BA189" s="12">
        <f>BA117 * (Percentages!BA$18 - 0.5) * 10</f>
        <v>23.83596943</v>
      </c>
      <c r="BB189" s="12">
        <f>BB117 * (Percentages!BB$18 - 0.5) * 10</f>
        <v>49.83167966</v>
      </c>
    </row>
    <row r="190">
      <c r="A190" s="2" t="s">
        <v>241</v>
      </c>
      <c r="B190" s="8">
        <f>B118 * (Percentages!B$17 - 0.5) * 10</f>
        <v>104.6511628</v>
      </c>
      <c r="C190" s="8">
        <f>C118 * (Percentages!C$17 - 0.5) * 10</f>
        <v>74.91117252</v>
      </c>
      <c r="D190" s="5">
        <v>0.0</v>
      </c>
      <c r="E190" s="8">
        <f>E118 * (Percentages!E$17 - 0.5) * 10</f>
        <v>129.7992251</v>
      </c>
      <c r="F190" s="8">
        <f>F118 * (Percentages!F$17 - 0.5) * 10</f>
        <v>99.85910532</v>
      </c>
      <c r="G190" s="8">
        <f>G118 * (Percentages!G$17 - 0.5) * 10</f>
        <v>57.00744153</v>
      </c>
      <c r="H190" s="8">
        <f>H118 * (Percentages!H$17 - 0.5) * 10</f>
        <v>103.3125371</v>
      </c>
      <c r="I190" s="8">
        <f>I118 * (Percentages!I$17 - 0.5) * 10</f>
        <v>0</v>
      </c>
      <c r="J190" s="8">
        <f>J118 * (Percentages!J$17 - 0.5) * 10</f>
        <v>35.55784016</v>
      </c>
      <c r="K190" s="8">
        <f>K118 * (Percentages!K$17 - 0.5) * 10</f>
        <v>11.19501855</v>
      </c>
      <c r="L190" s="8">
        <f>L118 * (Percentages!L$17 - 0.5) * 10</f>
        <v>46.21212121</v>
      </c>
      <c r="M190" s="8">
        <f>M118 * (Percentages!M$17 - 0.5) * 10</f>
        <v>25.24805103</v>
      </c>
      <c r="N190" s="8">
        <f>N118 * (Percentages!N$17 - 0.5) * 10</f>
        <v>3.532077484</v>
      </c>
      <c r="O190" s="8">
        <f>O118 * (Percentages!O$17 - 0.5) * 10</f>
        <v>31.8627451</v>
      </c>
      <c r="P190" s="8">
        <f>P118 * (Percentages!P$17 - 0.5) * 10</f>
        <v>4.384781436</v>
      </c>
      <c r="Q190" s="8">
        <f>Q118 * (Percentages!Q$17 - 0.5) * 10</f>
        <v>62.97760796</v>
      </c>
      <c r="R190" s="8">
        <f>R118 * (Percentages!R$17 - 0.5) * 10</f>
        <v>44.9197861</v>
      </c>
      <c r="S190" s="8">
        <f>S118 * (Percentages!S$17 - 0.5) * 10</f>
        <v>24.74892396</v>
      </c>
      <c r="T190" s="8">
        <f>T118 * (Percentages!T$17 - 0.5) * 10</f>
        <v>21.94775191</v>
      </c>
      <c r="U190" s="8">
        <f>U118 * (Percentages!U$17 - 0.5) * 10</f>
        <v>39.42619993</v>
      </c>
      <c r="V190" s="8">
        <f>V118 * (Percentages!V$17 - 0.5) * 10</f>
        <v>67.12378203</v>
      </c>
      <c r="W190" s="8">
        <f>W118 * (Percentages!W$17 - 0.5) * 10</f>
        <v>9.983810038</v>
      </c>
      <c r="X190" s="8">
        <f>X118 * (Percentages!X$17 - 0.5) * 10</f>
        <v>0.9502262443</v>
      </c>
      <c r="Y190" s="8">
        <f>Y118 * (Percentages!Y$17 - 0.5) * 10</f>
        <v>33.48688873</v>
      </c>
      <c r="Z190" s="8">
        <f>Z118 * (Percentages!Z$17 - 0.5) * 10</f>
        <v>21.70446492</v>
      </c>
      <c r="AA190" s="8">
        <f>AA118 * (Percentages!AA$17 - 0.5) * 10</f>
        <v>14.97326203</v>
      </c>
      <c r="AB190" s="8">
        <f>AB118 * (Percentages!AB$17 - 0.5) * 10</f>
        <v>0.7013574661</v>
      </c>
      <c r="AC190" s="8">
        <f>AC118 * (Percentages!AC$17 - 0.5) * 10</f>
        <v>6.923076923</v>
      </c>
      <c r="AD190" s="8">
        <f>AD118 * (Percentages!AD$17 - 0.5) * 10</f>
        <v>1.883070301</v>
      </c>
      <c r="AE190" s="8">
        <f>AE118 * (Percentages!AE$17 - 0.5) * 10</f>
        <v>6.79800222</v>
      </c>
      <c r="AF190" s="12">
        <f>AF118 * (Percentages!AF$18 - 0.5) * 10</f>
        <v>19.3498452</v>
      </c>
      <c r="AG190" s="11">
        <v>0.0</v>
      </c>
      <c r="AH190" s="12">
        <f>AH118 * (Percentages!AH$18 - 0.5) * 10</f>
        <v>30.54469522</v>
      </c>
      <c r="AI190" s="12">
        <f>AI118 * (Percentages!AI$18 - 0.5) * 10</f>
        <v>2.852049911</v>
      </c>
      <c r="AJ190" s="12">
        <f>AJ118 * (Percentages!AJ$18 - 0.5) * 10</f>
        <v>2.314814815</v>
      </c>
      <c r="AK190" s="12">
        <f>AK118 * (Percentages!AK$18 - 0.5) * 10</f>
        <v>9.721973896</v>
      </c>
      <c r="AL190" s="12">
        <f>AL118 * (Percentages!AL$18 - 0.5) * 10</f>
        <v>5.413208228</v>
      </c>
      <c r="AM190" s="12">
        <f>AM118 * (Percentages!AM$18 - 0.5) * 10</f>
        <v>42.92168675</v>
      </c>
      <c r="AN190" s="12">
        <f>AN118 * (Percentages!AN$18 - 0.5) * 10</f>
        <v>5.520293224</v>
      </c>
      <c r="AO190" s="12">
        <f>AO118 * (Percentages!AO$18 - 0.5) * 10</f>
        <v>14.03743316</v>
      </c>
      <c r="AP190" s="12">
        <f>AP118 * (Percentages!AP$18 - 0.5) * 10</f>
        <v>1.49321267</v>
      </c>
      <c r="AQ190" s="12">
        <f>AQ118 * (Percentages!AQ$18 - 0.5) * 10</f>
        <v>4.411764706</v>
      </c>
      <c r="AR190" s="12">
        <f>AR118 * (Percentages!AR$18 - 0.5) * 10</f>
        <v>36.96832579</v>
      </c>
      <c r="AS190" s="12">
        <f>AS118 * (Percentages!AS$18 - 0.5) * 10</f>
        <v>54.12029677</v>
      </c>
      <c r="AT190" s="12">
        <f>AT118 * (Percentages!AT$18 - 0.5) * 10</f>
        <v>25.6684492</v>
      </c>
      <c r="AU190" s="12">
        <f>AU118 * (Percentages!AU$18 - 0.5) * 10</f>
        <v>22.85373609</v>
      </c>
      <c r="AV190" s="12">
        <f>AV118 * (Percentages!AV$18 - 0.5) * 10</f>
        <v>77.70874307</v>
      </c>
      <c r="AW190" s="12">
        <f>AW118 * (Percentages!AW$18 - 0.5) * 10</f>
        <v>38.057041</v>
      </c>
      <c r="AX190" s="12">
        <f>AX118 * (Percentages!AX$18 - 0.5) * 10</f>
        <v>24.74892396</v>
      </c>
      <c r="AY190" s="12">
        <f>AY118 * (Percentages!AY$18 - 0.5) * 10</f>
        <v>1.09609061</v>
      </c>
      <c r="AZ190" s="12">
        <f>AZ118 * (Percentages!AZ$18 - 0.5) * 10</f>
        <v>2.421090387</v>
      </c>
      <c r="BA190" s="12">
        <f>BA118 * (Percentages!BA$18 - 0.5) * 10</f>
        <v>22.19210947</v>
      </c>
      <c r="BB190" s="12">
        <f>BB118 * (Percentages!BB$18 - 0.5) * 10</f>
        <v>19.93267186</v>
      </c>
    </row>
    <row r="191">
      <c r="A191" s="2" t="s">
        <v>68</v>
      </c>
      <c r="B191" s="8">
        <f>B119 * (Percentages!B$17 - 0.5) * 10</f>
        <v>104.6511628</v>
      </c>
      <c r="C191" s="8">
        <f>C119 * (Percentages!C$17 - 0.5) * 10</f>
        <v>95.3414923</v>
      </c>
      <c r="D191" s="5">
        <v>0.0</v>
      </c>
      <c r="E191" s="8">
        <f>E119 * (Percentages!E$17 - 0.5) * 10</f>
        <v>156.3490666</v>
      </c>
      <c r="F191" s="8">
        <f>F119 * (Percentages!F$17 - 0.5) * 10</f>
        <v>147.4110602</v>
      </c>
      <c r="G191" s="8">
        <f>G119 * (Percentages!G$17 - 0.5) * 10</f>
        <v>51.16052445</v>
      </c>
      <c r="H191" s="8">
        <f>H119 * (Percentages!H$17 - 0.5) * 10</f>
        <v>103.3125371</v>
      </c>
      <c r="I191" s="8">
        <f>I119 * (Percentages!I$17 - 0.5) * 10</f>
        <v>0</v>
      </c>
      <c r="J191" s="8">
        <f>J119 * (Percentages!J$17 - 0.5) * 10</f>
        <v>43.82710531</v>
      </c>
      <c r="K191" s="8">
        <f>K119 * (Percentages!K$17 - 0.5) * 10</f>
        <v>41.3354531</v>
      </c>
      <c r="L191" s="8">
        <f>L119 * (Percentages!L$17 - 0.5) * 10</f>
        <v>37.12121212</v>
      </c>
      <c r="M191" s="8">
        <f>M119 * (Percentages!M$17 - 0.5) * 10</f>
        <v>18.60382707</v>
      </c>
      <c r="N191" s="8">
        <f>N119 * (Percentages!N$17 - 0.5) * 10</f>
        <v>1.799360227</v>
      </c>
      <c r="O191" s="8">
        <f>O119 * (Percentages!O$17 - 0.5) * 10</f>
        <v>49.08585056</v>
      </c>
      <c r="P191" s="8">
        <f>P119 * (Percentages!P$17 - 0.5) * 10</f>
        <v>16.36985069</v>
      </c>
      <c r="Q191" s="8">
        <f>Q119 * (Percentages!Q$17 - 0.5) * 10</f>
        <v>39.98578283</v>
      </c>
      <c r="R191" s="8">
        <f>R119 * (Percentages!R$17 - 0.5) * 10</f>
        <v>15.68627451</v>
      </c>
      <c r="S191" s="8">
        <f>S119 * (Percentages!S$17 - 0.5) * 10</f>
        <v>10.31205165</v>
      </c>
      <c r="T191" s="8">
        <f>T119 * (Percentages!T$17 - 0.5) * 10</f>
        <v>2.954505065</v>
      </c>
      <c r="U191" s="8">
        <f>U119 * (Percentages!U$17 - 0.5) * 10</f>
        <v>4.150126308</v>
      </c>
      <c r="V191" s="8">
        <f>V119 * (Percentages!V$17 - 0.5) * 10</f>
        <v>64.32695778</v>
      </c>
      <c r="W191" s="8">
        <f>W119 * (Percentages!W$17 - 0.5) * 10</f>
        <v>49.91905019</v>
      </c>
      <c r="X191" s="8">
        <f>X119 * (Percentages!X$17 - 0.5) * 10</f>
        <v>9.977375566</v>
      </c>
      <c r="Y191" s="8">
        <f>Y119 * (Percentages!Y$17 - 0.5) * 10</f>
        <v>31.89227498</v>
      </c>
      <c r="Z191" s="8">
        <f>Z119 * (Percentages!Z$17 - 0.5) * 10</f>
        <v>14.6172927</v>
      </c>
      <c r="AA191" s="8">
        <f>AA119 * (Percentages!AA$17 - 0.5) * 10</f>
        <v>2.673796791</v>
      </c>
      <c r="AB191" s="8">
        <f>AB119 * (Percentages!AB$17 - 0.5) * 10</f>
        <v>1.334841629</v>
      </c>
      <c r="AC191" s="8">
        <f>AC119 * (Percentages!AC$17 - 0.5) * 10</f>
        <v>25.38461538</v>
      </c>
      <c r="AD191" s="8">
        <f>AD119 * (Percentages!AD$17 - 0.5) * 10</f>
        <v>13.98852224</v>
      </c>
      <c r="AE191" s="8">
        <f>AE119 * (Percentages!AE$17 - 0.5) * 10</f>
        <v>3.884572697</v>
      </c>
      <c r="AF191" s="12">
        <f>AF119 * (Percentages!AF$18 - 0.5) * 10</f>
        <v>27.86377709</v>
      </c>
      <c r="AG191" s="11">
        <v>0.0</v>
      </c>
      <c r="AH191" s="12">
        <f>AH119 * (Percentages!AH$18 - 0.5) * 10</f>
        <v>36.65363426</v>
      </c>
      <c r="AI191" s="12">
        <f>AI119 * (Percentages!AI$18 - 0.5) * 10</f>
        <v>0.4010695187</v>
      </c>
      <c r="AJ191" s="12">
        <f>AJ119 * (Percentages!AJ$18 - 0.5) * 10</f>
        <v>8.71459695</v>
      </c>
      <c r="AK191" s="12">
        <f>AK119 * (Percentages!AK$18 - 0.5) * 10</f>
        <v>21.12015019</v>
      </c>
      <c r="AL191" s="12">
        <f>AL119 * (Percentages!AL$18 - 0.5) * 10</f>
        <v>34.50920245</v>
      </c>
      <c r="AM191" s="12">
        <f>AM119 * (Percentages!AM$18 - 0.5) * 10</f>
        <v>39.15662651</v>
      </c>
      <c r="AN191" s="12">
        <f>AN119 * (Percentages!AN$18 - 0.5) * 10</f>
        <v>15.71160379</v>
      </c>
      <c r="AO191" s="12">
        <f>AO119 * (Percentages!AO$18 - 0.5) * 10</f>
        <v>30.88235294</v>
      </c>
      <c r="AP191" s="12">
        <f>AP119 * (Percentages!AP$18 - 0.5) * 10</f>
        <v>12.94117647</v>
      </c>
      <c r="AQ191" s="12">
        <f>AQ119 * (Percentages!AQ$18 - 0.5) * 10</f>
        <v>7.352941176</v>
      </c>
      <c r="AR191" s="12">
        <f>AR119 * (Percentages!AR$18 - 0.5) * 10</f>
        <v>2.918552036</v>
      </c>
      <c r="AS191" s="12">
        <f>AS119 * (Percentages!AS$18 - 0.5) * 10</f>
        <v>21.3963964</v>
      </c>
      <c r="AT191" s="12">
        <f>AT119 * (Percentages!AT$18 - 0.5) * 10</f>
        <v>22.45989305</v>
      </c>
      <c r="AU191" s="12">
        <f>AU119 * (Percentages!AU$18 - 0.5) * 10</f>
        <v>25.9009009</v>
      </c>
      <c r="AV191" s="12">
        <f>AV119 * (Percentages!AV$18 - 0.5) * 10</f>
        <v>11.46522439</v>
      </c>
      <c r="AW191" s="12">
        <f>AW119 * (Percentages!AW$18 - 0.5) * 10</f>
        <v>3.11942959</v>
      </c>
      <c r="AX191" s="12">
        <f>AX119 * (Percentages!AX$18 - 0.5) * 10</f>
        <v>1.614060258</v>
      </c>
      <c r="AY191" s="12">
        <f>AY119 * (Percentages!AY$18 - 0.5) * 10</f>
        <v>12.05699671</v>
      </c>
      <c r="AZ191" s="12">
        <f>AZ119 * (Percentages!AZ$18 - 0.5) * 10</f>
        <v>0.2241750359</v>
      </c>
      <c r="BA191" s="12">
        <f>BA119 * (Percentages!BA$18 - 0.5) * 10</f>
        <v>52.60351875</v>
      </c>
      <c r="BB191" s="12">
        <f>BB119 * (Percentages!BB$18 - 0.5) * 10</f>
        <v>34.32849043</v>
      </c>
    </row>
    <row r="192">
      <c r="A192" s="2" t="s">
        <v>242</v>
      </c>
      <c r="B192" s="8">
        <f>B120 * (Percentages!B$17 - 0.5) * 10</f>
        <v>0</v>
      </c>
      <c r="C192" s="8">
        <f>C120 * (Percentages!C$17 - 0.5) * 10</f>
        <v>34.05053296</v>
      </c>
      <c r="D192" s="5">
        <v>0.0</v>
      </c>
      <c r="E192" s="8">
        <f>E120 * (Percentages!E$17 - 0.5) * 10</f>
        <v>32.44980627</v>
      </c>
      <c r="F192" s="8">
        <f>F120 * (Percentages!F$17 - 0.5) * 10</f>
        <v>30.90877069</v>
      </c>
      <c r="G192" s="8">
        <f>G120 * (Percentages!G$17 - 0.5) * 10</f>
        <v>5.84691708</v>
      </c>
      <c r="H192" s="8">
        <f>H120 * (Percentages!H$17 - 0.5) * 10</f>
        <v>103.3125371</v>
      </c>
      <c r="I192" s="8">
        <f>I120 * (Percentages!I$17 - 0.5) * 10</f>
        <v>0</v>
      </c>
      <c r="J192" s="8">
        <f>J120 * (Percentages!J$17 - 0.5) * 10</f>
        <v>46.30788486</v>
      </c>
      <c r="K192" s="8">
        <f>K120 * (Percentages!K$17 - 0.5) * 10</f>
        <v>49.94700583</v>
      </c>
      <c r="L192" s="8">
        <f>L120 * (Percentages!L$17 - 0.5) * 10</f>
        <v>28.03030303</v>
      </c>
      <c r="M192" s="8">
        <f>M120 * (Percentages!M$17 - 0.5) * 10</f>
        <v>28.34868887</v>
      </c>
      <c r="N192" s="8">
        <f>N120 * (Percentages!N$17 - 0.5) * 10</f>
        <v>4.198507197</v>
      </c>
      <c r="O192" s="8">
        <f>O120 * (Percentages!O$17 - 0.5) * 10</f>
        <v>24.97350291</v>
      </c>
      <c r="P192" s="8">
        <f>P120 * (Percentages!P$17 - 0.5) * 10</f>
        <v>3.800143911</v>
      </c>
      <c r="Q192" s="8">
        <f>Q120 * (Percentages!Q$17 - 0.5) * 10</f>
        <v>13.99502399</v>
      </c>
      <c r="R192" s="8">
        <f>R120 * (Percentages!R$17 - 0.5) * 10</f>
        <v>19.2513369</v>
      </c>
      <c r="S192" s="8">
        <f>S120 * (Percentages!S$17 - 0.5) * 10</f>
        <v>30.93615495</v>
      </c>
      <c r="T192" s="8">
        <f>T120 * (Percentages!T$17 - 0.5) * 10</f>
        <v>27.43468989</v>
      </c>
      <c r="U192" s="8">
        <f>U120 * (Percentages!U$17 - 0.5) * 10</f>
        <v>63.2894262</v>
      </c>
      <c r="V192" s="8">
        <f>V120 * (Percentages!V$17 - 0.5) * 10</f>
        <v>22.37459401</v>
      </c>
      <c r="W192" s="8">
        <f>W120 * (Percentages!W$17 - 0.5) * 10</f>
        <v>44.095161</v>
      </c>
      <c r="X192" s="8">
        <f>X120 * (Percentages!X$17 - 0.5) * 10</f>
        <v>9.977375566</v>
      </c>
      <c r="Y192" s="8">
        <f>Y120 * (Percentages!Y$17 - 0.5) * 10</f>
        <v>41.45995748</v>
      </c>
      <c r="Z192" s="8">
        <f>Z120 * (Percentages!Z$17 - 0.5) * 10</f>
        <v>27.90574061</v>
      </c>
      <c r="AA192" s="8">
        <f>AA120 * (Percentages!AA$17 - 0.5) * 10</f>
        <v>10.42780749</v>
      </c>
      <c r="AB192" s="8">
        <f>AB120 * (Percentages!AB$17 - 0.5) * 10</f>
        <v>1.380090498</v>
      </c>
      <c r="AC192" s="8">
        <f>AC120 * (Percentages!AC$17 - 0.5) * 10</f>
        <v>2.692307692</v>
      </c>
      <c r="AD192" s="8">
        <f>AD120 * (Percentages!AD$17 - 0.5) * 10</f>
        <v>13.45050215</v>
      </c>
      <c r="AE192" s="8">
        <f>AE120 * (Percentages!AE$17 - 0.5) * 10</f>
        <v>8.46281909</v>
      </c>
      <c r="AF192" s="12">
        <f>AF120 * (Percentages!AF$18 - 0.5) * 10</f>
        <v>12.38390093</v>
      </c>
      <c r="AG192" s="11">
        <v>0.0</v>
      </c>
      <c r="AH192" s="12">
        <f>AH120 * (Percentages!AH$18 - 0.5) * 10</f>
        <v>61.08939044</v>
      </c>
      <c r="AI192" s="12">
        <f>AI120 * (Percentages!AI$18 - 0.5) * 10</f>
        <v>2.272727273</v>
      </c>
      <c r="AJ192" s="12">
        <f>AJ120 * (Percentages!AJ$18 - 0.5) * 10</f>
        <v>3.676470588</v>
      </c>
      <c r="AK192" s="12">
        <f>AK120 * (Percentages!AK$18 - 0.5) * 10</f>
        <v>9.386733417</v>
      </c>
      <c r="AL192" s="12">
        <f>AL120 * (Percentages!AL$18 - 0.5) * 10</f>
        <v>0.6766510285</v>
      </c>
      <c r="AM192" s="12">
        <f>AM120 * (Percentages!AM$18 - 0.5) * 10</f>
        <v>4.518072289</v>
      </c>
      <c r="AN192" s="12">
        <f>AN120 * (Percentages!AN$18 - 0.5) * 10</f>
        <v>6.794207045</v>
      </c>
      <c r="AO192" s="12">
        <f>AO120 * (Percentages!AO$18 - 0.5) * 10</f>
        <v>44.9197861</v>
      </c>
      <c r="AP192" s="12">
        <f>AP120 * (Percentages!AP$18 - 0.5) * 10</f>
        <v>7.963800905</v>
      </c>
      <c r="AQ192" s="12">
        <f>AQ120 * (Percentages!AQ$18 - 0.5) * 10</f>
        <v>12.05882353</v>
      </c>
      <c r="AR192" s="12">
        <f>AR120 * (Percentages!AR$18 - 0.5) * 10</f>
        <v>9.728506787</v>
      </c>
      <c r="AS192" s="12">
        <f>AS120 * (Percentages!AS$18 - 0.5) * 10</f>
        <v>59.15474298</v>
      </c>
      <c r="AT192" s="12">
        <f>AT120 * (Percentages!AT$18 - 0.5) * 10</f>
        <v>7.486631016</v>
      </c>
      <c r="AU192" s="12">
        <f>AU120 * (Percentages!AU$18 - 0.5) * 10</f>
        <v>4.570747218</v>
      </c>
      <c r="AV192" s="12">
        <f>AV120 * (Percentages!AV$18 - 0.5) * 10</f>
        <v>1.273913821</v>
      </c>
      <c r="AW192" s="12">
        <f>AW120 * (Percentages!AW$18 - 0.5) * 10</f>
        <v>1.247771836</v>
      </c>
      <c r="AX192" s="12">
        <f>AX120 * (Percentages!AX$18 - 0.5) * 10</f>
        <v>11.29842181</v>
      </c>
      <c r="AY192" s="12">
        <f>AY120 * (Percentages!AY$18 - 0.5) * 10</f>
        <v>1.644135915</v>
      </c>
      <c r="AZ192" s="12">
        <f>AZ120 * (Percentages!AZ$18 - 0.5) * 10</f>
        <v>0.3138450502</v>
      </c>
      <c r="BA192" s="12">
        <f>BA120 * (Percentages!BA$18 - 0.5) * 10</f>
        <v>17.26052959</v>
      </c>
      <c r="BB192" s="12">
        <f>BB120 * (Percentages!BB$18 - 0.5) * 10</f>
        <v>6.644223955</v>
      </c>
    </row>
    <row r="193">
      <c r="A193" s="2" t="s">
        <v>94</v>
      </c>
      <c r="B193" s="8">
        <f>B121 * (Percentages!B$17 - 0.5) * 10</f>
        <v>104.6511628</v>
      </c>
      <c r="C193" s="8">
        <f>C121 * (Percentages!C$17 - 0.5) * 10</f>
        <v>138.4721674</v>
      </c>
      <c r="D193" s="5">
        <v>0.0</v>
      </c>
      <c r="E193" s="8">
        <f>E121 * (Percentages!E$17 - 0.5) * 10</f>
        <v>191.7488552</v>
      </c>
      <c r="F193" s="8">
        <f>F121 * (Percentages!F$17 - 0.5) * 10</f>
        <v>156.9214512</v>
      </c>
      <c r="G193" s="8">
        <f>G121 * (Percentages!G$17 - 0.5) * 10</f>
        <v>93.55067328</v>
      </c>
      <c r="H193" s="8">
        <f>H121 * (Percentages!H$17 - 0.5) * 10</f>
        <v>135.1010101</v>
      </c>
      <c r="I193" s="8">
        <f>I121 * (Percentages!I$17 - 0.5) * 10</f>
        <v>0</v>
      </c>
      <c r="J193" s="8">
        <f>J121 * (Percentages!J$17 - 0.5) * 10</f>
        <v>38.0386197</v>
      </c>
      <c r="K193" s="8">
        <f>K121 * (Percentages!K$17 - 0.5) * 10</f>
        <v>22.3900371</v>
      </c>
      <c r="L193" s="8">
        <f>L121 * (Percentages!L$17 - 0.5) * 10</f>
        <v>43.18181818</v>
      </c>
      <c r="M193" s="8">
        <f>M121 * (Percentages!M$17 - 0.5) * 10</f>
        <v>17.71793055</v>
      </c>
      <c r="N193" s="8">
        <f>N121 * (Percentages!N$17 - 0.5) * 10</f>
        <v>2.732361827</v>
      </c>
      <c r="O193" s="8">
        <f>O121 * (Percentages!O$17 - 0.5) * 10</f>
        <v>27.55696873</v>
      </c>
      <c r="P193" s="8">
        <f>P121 * (Percentages!P$17 - 0.5) * 10</f>
        <v>11.98506926</v>
      </c>
      <c r="Q193" s="8">
        <f>Q121 * (Percentages!Q$17 - 0.5) * 10</f>
        <v>65.97654167</v>
      </c>
      <c r="R193" s="8">
        <f>R121 * (Percentages!R$17 - 0.5) * 10</f>
        <v>22.10338681</v>
      </c>
      <c r="S193" s="8">
        <f>S121 * (Percentages!S$17 - 0.5) * 10</f>
        <v>54.65387374</v>
      </c>
      <c r="T193" s="8">
        <f>T121 * (Percentages!T$17 - 0.5) * 10</f>
        <v>25.74640128</v>
      </c>
      <c r="U193" s="8">
        <f>U121 * (Percentages!U$17 - 0.5) * 10</f>
        <v>64.32695778</v>
      </c>
      <c r="V193" s="8">
        <f>V121 * (Percentages!V$17 - 0.5) * 10</f>
        <v>86.70155179</v>
      </c>
      <c r="W193" s="8">
        <f>W121 * (Percentages!W$17 - 0.5) * 10</f>
        <v>6.655873359</v>
      </c>
      <c r="X193" s="8">
        <f>X121 * (Percentages!X$17 - 0.5) * 10</f>
        <v>17.1040724</v>
      </c>
      <c r="Y193" s="8">
        <f>Y121 * (Percentages!Y$17 - 0.5) * 10</f>
        <v>47.0411056</v>
      </c>
      <c r="Z193" s="8">
        <f>Z121 * (Percentages!Z$17 - 0.5) * 10</f>
        <v>26.13394755</v>
      </c>
      <c r="AA193" s="8">
        <f>AA121 * (Percentages!AA$17 - 0.5) * 10</f>
        <v>16.57754011</v>
      </c>
      <c r="AB193" s="8">
        <f>AB121 * (Percentages!AB$17 - 0.5) * 10</f>
        <v>1.085972851</v>
      </c>
      <c r="AC193" s="8">
        <f>AC121 * (Percentages!AC$17 - 0.5) * 10</f>
        <v>16.92307692</v>
      </c>
      <c r="AD193" s="8">
        <f>AD121 * (Percentages!AD$17 - 0.5) * 10</f>
        <v>5.918220947</v>
      </c>
      <c r="AE193" s="8">
        <f>AE121 * (Percentages!AE$17 - 0.5) * 10</f>
        <v>0.1387347392</v>
      </c>
      <c r="AF193" s="12">
        <f>AF121 * (Percentages!AF$18 - 0.5) * 10</f>
        <v>47.21362229</v>
      </c>
      <c r="AG193" s="11">
        <v>0.0</v>
      </c>
      <c r="AH193" s="12">
        <f>AH121 * (Percentages!AH$18 - 0.5) * 10</f>
        <v>34.21005865</v>
      </c>
      <c r="AI193" s="12">
        <f>AI121 * (Percentages!AI$18 - 0.5) * 10</f>
        <v>2.094474153</v>
      </c>
      <c r="AJ193" s="12">
        <f>AJ121 * (Percentages!AJ$18 - 0.5) * 10</f>
        <v>0.1361655773</v>
      </c>
      <c r="AK193" s="12">
        <f>AK121 * (Percentages!AK$18 - 0.5) * 10</f>
        <v>0.6704809583</v>
      </c>
      <c r="AL193" s="12">
        <f>AL121 * (Percentages!AL$18 - 0.5) * 10</f>
        <v>13.53302057</v>
      </c>
      <c r="AM193" s="12">
        <f>AM121 * (Percentages!AM$18 - 0.5) * 10</f>
        <v>45.93373494</v>
      </c>
      <c r="AN193" s="12">
        <f>AN121 * (Percentages!AN$18 - 0.5) * 10</f>
        <v>5.520293224</v>
      </c>
      <c r="AO193" s="12">
        <f>AO121 * (Percentages!AO$18 - 0.5) * 10</f>
        <v>36.4973262</v>
      </c>
      <c r="AP193" s="12">
        <f>AP121 * (Percentages!AP$18 - 0.5) * 10</f>
        <v>3.484162896</v>
      </c>
      <c r="AQ193" s="12">
        <f>AQ121 * (Percentages!AQ$18 - 0.5) * 10</f>
        <v>10.29411765</v>
      </c>
      <c r="AR193" s="12">
        <f>AR121 * (Percentages!AR$18 - 0.5) * 10</f>
        <v>25.29411765</v>
      </c>
      <c r="AS193" s="12">
        <f>AS121 * (Percentages!AS$18 - 0.5) * 10</f>
        <v>62.93057764</v>
      </c>
      <c r="AT193" s="12">
        <f>AT121 * (Percentages!AT$18 - 0.5) * 10</f>
        <v>33.15508021</v>
      </c>
      <c r="AU193" s="12">
        <f>AU121 * (Percentages!AU$18 - 0.5) * 10</f>
        <v>31.99523052</v>
      </c>
      <c r="AV193" s="12">
        <f>AV121 * (Percentages!AV$18 - 0.5) * 10</f>
        <v>81.53048453</v>
      </c>
      <c r="AW193" s="12">
        <f>AW121 * (Percentages!AW$18 - 0.5) * 10</f>
        <v>40.55258467</v>
      </c>
      <c r="AX193" s="12">
        <f>AX121 * (Percentages!AX$18 - 0.5) * 10</f>
        <v>2.69010043</v>
      </c>
      <c r="AY193" s="12">
        <f>AY121 * (Percentages!AY$18 - 0.5) * 10</f>
        <v>3.562294483</v>
      </c>
      <c r="AZ193" s="12">
        <f>AZ121 * (Percentages!AZ$18 - 0.5) * 10</f>
        <v>2.779770445</v>
      </c>
      <c r="BA193" s="12">
        <f>BA121 * (Percentages!BA$18 - 0.5) * 10</f>
        <v>0.8219299805</v>
      </c>
      <c r="BB193" s="12">
        <f>BB121 * (Percentages!BB$18 - 0.5) * 10</f>
        <v>28.79163714</v>
      </c>
    </row>
    <row r="194">
      <c r="A194" s="2" t="s">
        <v>243</v>
      </c>
      <c r="B194" s="8">
        <f>B122 * (Percentages!B$17 - 0.5) * 10</f>
        <v>0</v>
      </c>
      <c r="C194" s="8">
        <f>C122 * (Percentages!C$17 - 0.5) * 10</f>
        <v>2.270035531</v>
      </c>
      <c r="D194" s="5">
        <v>0.0</v>
      </c>
      <c r="E194" s="8">
        <f>E122 * (Percentages!E$17 - 0.5) * 10</f>
        <v>8.849947164</v>
      </c>
      <c r="F194" s="8">
        <f>F122 * (Percentages!F$17 - 0.5) * 10</f>
        <v>21.39837971</v>
      </c>
      <c r="G194" s="8">
        <f>G122 * (Percentages!G$17 - 0.5) * 10</f>
        <v>10.23210489</v>
      </c>
      <c r="H194" s="8">
        <f>H122 * (Percentages!H$17 - 0.5) * 10</f>
        <v>0</v>
      </c>
      <c r="I194" s="8">
        <f>I122 * (Percentages!I$17 - 0.5) * 10</f>
        <v>0</v>
      </c>
      <c r="J194" s="8">
        <f>J122 * (Percentages!J$17 - 0.5) * 10</f>
        <v>17.36545682</v>
      </c>
      <c r="K194" s="8">
        <f>K122 * (Percentages!K$17 - 0.5) * 10</f>
        <v>13.77848437</v>
      </c>
      <c r="L194" s="8">
        <f>L122 * (Percentages!L$17 - 0.5) * 10</f>
        <v>25.75757576</v>
      </c>
      <c r="M194" s="8">
        <f>M122 * (Percentages!M$17 - 0.5) * 10</f>
        <v>4.8724309</v>
      </c>
      <c r="N194" s="8">
        <f>N122 * (Percentages!N$17 - 0.5) * 10</f>
        <v>0.4665007997</v>
      </c>
      <c r="O194" s="8">
        <f>O122 * (Percentages!O$17 - 0.5) * 10</f>
        <v>36.16852146</v>
      </c>
      <c r="P194" s="8">
        <f>P122 * (Percentages!P$17 - 0.5) * 10</f>
        <v>16.66216945</v>
      </c>
      <c r="Q194" s="8">
        <f>Q122 * (Percentages!Q$17 - 0.5) * 10</f>
        <v>52.98116225</v>
      </c>
      <c r="R194" s="8">
        <f>R122 * (Percentages!R$17 - 0.5) * 10</f>
        <v>27.80748663</v>
      </c>
      <c r="S194" s="8">
        <f>S122 * (Percentages!S$17 - 0.5) * 10</f>
        <v>0</v>
      </c>
      <c r="T194" s="8">
        <f>T122 * (Percentages!T$17 - 0.5) * 10</f>
        <v>2.110360761</v>
      </c>
      <c r="U194" s="8">
        <f>U122 * (Percentages!U$17 - 0.5) * 10</f>
        <v>0</v>
      </c>
      <c r="V194" s="8">
        <f>V122 * (Percentages!V$17 - 0.5) * 10</f>
        <v>18.17935763</v>
      </c>
      <c r="W194" s="8">
        <f>W122 * (Percentages!W$17 - 0.5) * 10</f>
        <v>47.42309768</v>
      </c>
      <c r="X194" s="8">
        <f>X122 * (Percentages!X$17 - 0.5) * 10</f>
        <v>1.900452489</v>
      </c>
      <c r="Y194" s="8">
        <f>Y122 * (Percentages!Y$17 - 0.5) * 10</f>
        <v>15.94613749</v>
      </c>
      <c r="Z194" s="8">
        <f>Z122 * (Percentages!Z$17 - 0.5) * 10</f>
        <v>9.7448618</v>
      </c>
      <c r="AA194" s="8">
        <f>AA122 * (Percentages!AA$17 - 0.5) * 10</f>
        <v>9.35828877</v>
      </c>
      <c r="AB194" s="8">
        <f>AB122 * (Percentages!AB$17 - 0.5) * 10</f>
        <v>0.3619909502</v>
      </c>
      <c r="AC194" s="8">
        <f>AC122 * (Percentages!AC$17 - 0.5) * 10</f>
        <v>10.76923077</v>
      </c>
      <c r="AD194" s="8">
        <f>AD122 * (Percentages!AD$17 - 0.5) * 10</f>
        <v>5.918220947</v>
      </c>
      <c r="AE194" s="8">
        <f>AE122 * (Percentages!AE$17 - 0.5) * 10</f>
        <v>0.4162042175</v>
      </c>
      <c r="AF194" s="12">
        <f>AF122 * (Percentages!AF$18 - 0.5) * 10</f>
        <v>0</v>
      </c>
      <c r="AG194" s="11">
        <v>0.0</v>
      </c>
      <c r="AH194" s="12">
        <f>AH122 * (Percentages!AH$18 - 0.5) * 10</f>
        <v>9.77430247</v>
      </c>
      <c r="AI194" s="12">
        <f>AI122 * (Percentages!AI$18 - 0.5) * 10</f>
        <v>0.5347593583</v>
      </c>
      <c r="AJ194" s="12">
        <f>AJ122 * (Percentages!AJ$18 - 0.5) * 10</f>
        <v>7.352941176</v>
      </c>
      <c r="AK194" s="12">
        <f>AK122 * (Percentages!AK$18 - 0.5) * 10</f>
        <v>18.43822635</v>
      </c>
      <c r="AL194" s="12">
        <f>AL122 * (Percentages!AL$18 - 0.5) * 10</f>
        <v>11.50306748</v>
      </c>
      <c r="AM194" s="12">
        <f>AM122 * (Percentages!AM$18 - 0.5) * 10</f>
        <v>4.518072289</v>
      </c>
      <c r="AN194" s="12">
        <f>AN122 * (Percentages!AN$18 - 0.5) * 10</f>
        <v>3.821741463</v>
      </c>
      <c r="AO194" s="12">
        <f>AO122 * (Percentages!AO$18 - 0.5) * 10</f>
        <v>0</v>
      </c>
      <c r="AP194" s="12">
        <f>AP122 * (Percentages!AP$18 - 0.5) * 10</f>
        <v>0.9954751131</v>
      </c>
      <c r="AQ194" s="12">
        <f>AQ122 * (Percentages!AQ$18 - 0.5) * 10</f>
        <v>0</v>
      </c>
      <c r="AR194" s="12">
        <f>AR122 * (Percentages!AR$18 - 0.5) * 10</f>
        <v>39.88687783</v>
      </c>
      <c r="AS194" s="12">
        <f>AS122 * (Percentages!AS$18 - 0.5) * 10</f>
        <v>26.43084261</v>
      </c>
      <c r="AT194" s="12">
        <f>AT122 * (Percentages!AT$18 - 0.5) * 10</f>
        <v>5.347593583</v>
      </c>
      <c r="AU194" s="12">
        <f>AU122 * (Percentages!AU$18 - 0.5) * 10</f>
        <v>4.570747218</v>
      </c>
      <c r="AV194" s="12">
        <f>AV122 * (Percentages!AV$18 - 0.5) * 10</f>
        <v>3.821741463</v>
      </c>
      <c r="AW194" s="12">
        <f>AW122 * (Percentages!AW$18 - 0.5) * 10</f>
        <v>7.486631016</v>
      </c>
      <c r="AX194" s="12">
        <f>AX122 * (Percentages!AX$18 - 0.5) * 10</f>
        <v>15.06456241</v>
      </c>
      <c r="AY194" s="12">
        <f>AY122 * (Percentages!AY$18 - 0.5) * 10</f>
        <v>9.042747534</v>
      </c>
      <c r="AZ194" s="12">
        <f>AZ122 * (Percentages!AZ$18 - 0.5) * 10</f>
        <v>0.5380200861</v>
      </c>
      <c r="BA194" s="12">
        <f>BA122 * (Percentages!BA$18 - 0.5) * 10</f>
        <v>27.94561934</v>
      </c>
      <c r="BB194" s="12">
        <f>BB122 * (Percentages!BB$18 - 0.5) * 10</f>
        <v>6.644223955</v>
      </c>
    </row>
    <row r="195">
      <c r="A195" s="2" t="s">
        <v>244</v>
      </c>
      <c r="B195" s="8">
        <f>B123 * (Percentages!B$17 - 0.5) * 10</f>
        <v>0</v>
      </c>
      <c r="C195" s="8">
        <f>C123 * (Percentages!C$17 - 0.5) * 10</f>
        <v>11.35017765</v>
      </c>
      <c r="D195" s="5">
        <v>0.0</v>
      </c>
      <c r="E195" s="8">
        <f>E123 * (Percentages!E$17 - 0.5) * 10</f>
        <v>2.949982388</v>
      </c>
      <c r="F195" s="8">
        <f>F123 * (Percentages!F$17 - 0.5) * 10</f>
        <v>7.132793237</v>
      </c>
      <c r="G195" s="8">
        <f>G123 * (Percentages!G$17 - 0.5) * 10</f>
        <v>2.92345854</v>
      </c>
      <c r="H195" s="8">
        <f>H123 * (Percentages!H$17 - 0.5) * 10</f>
        <v>63.57694593</v>
      </c>
      <c r="I195" s="8">
        <f>I123 * (Percentages!I$17 - 0.5) * 10</f>
        <v>0</v>
      </c>
      <c r="J195" s="8">
        <f>J123 * (Percentages!J$17 - 0.5) * 10</f>
        <v>1.653853031</v>
      </c>
      <c r="K195" s="8">
        <f>K123 * (Percentages!K$17 - 0.5) * 10</f>
        <v>0.8611552729</v>
      </c>
      <c r="L195" s="8">
        <f>L123 * (Percentages!L$17 - 0.5) * 10</f>
        <v>5.303030303</v>
      </c>
      <c r="M195" s="8">
        <f>M123 * (Percentages!M$17 - 0.5) * 10</f>
        <v>8.416017009</v>
      </c>
      <c r="N195" s="8">
        <f>N123 * (Percentages!N$17 - 0.5) * 10</f>
        <v>2.932290741</v>
      </c>
      <c r="O195" s="8">
        <f>O123 * (Percentages!O$17 - 0.5) * 10</f>
        <v>4.305776365</v>
      </c>
      <c r="P195" s="8">
        <f>P123 * (Percentages!P$17 - 0.5) * 10</f>
        <v>0</v>
      </c>
      <c r="Q195" s="8">
        <f>Q123 * (Percentages!Q$17 - 0.5) * 10</f>
        <v>12.99537942</v>
      </c>
      <c r="R195" s="8">
        <f>R123 * (Percentages!R$17 - 0.5) * 10</f>
        <v>7.130124777</v>
      </c>
      <c r="S195" s="8">
        <f>S123 * (Percentages!S$17 - 0.5) * 10</f>
        <v>15.46807747</v>
      </c>
      <c r="T195" s="8">
        <f>T123 * (Percentages!T$17 - 0.5) * 10</f>
        <v>0</v>
      </c>
      <c r="U195" s="8">
        <f>U123 * (Percentages!U$17 - 0.5) * 10</f>
        <v>3.112594731</v>
      </c>
      <c r="V195" s="8">
        <f>V123 * (Percentages!V$17 - 0.5) * 10</f>
        <v>0</v>
      </c>
      <c r="W195" s="8">
        <f>W123 * (Percentages!W$17 - 0.5) * 10</f>
        <v>40.76722432</v>
      </c>
      <c r="X195" s="8">
        <f>X123 * (Percentages!X$17 - 0.5) * 10</f>
        <v>7.601809955</v>
      </c>
      <c r="Y195" s="8">
        <f>Y123 * (Percentages!Y$17 - 0.5) * 10</f>
        <v>2.391920624</v>
      </c>
      <c r="Z195" s="8">
        <f>Z123 * (Percentages!Z$17 - 0.5) * 10</f>
        <v>7.530120482</v>
      </c>
      <c r="AA195" s="8">
        <f>AA123 * (Percentages!AA$17 - 0.5) * 10</f>
        <v>11.22994652</v>
      </c>
      <c r="AB195" s="8">
        <f>AB123 * (Percentages!AB$17 - 0.5) * 10</f>
        <v>0.2262443439</v>
      </c>
      <c r="AC195" s="8">
        <f>AC123 * (Percentages!AC$17 - 0.5) * 10</f>
        <v>20.38461538</v>
      </c>
      <c r="AD195" s="8">
        <f>AD123 * (Percentages!AD$17 - 0.5) * 10</f>
        <v>13.98852224</v>
      </c>
      <c r="AE195" s="8">
        <f>AE123 * (Percentages!AE$17 - 0.5) * 10</f>
        <v>2.635960044</v>
      </c>
      <c r="AF195" s="12">
        <f>AF123 * (Percentages!AF$18 - 0.5) * 10</f>
        <v>2.321981424</v>
      </c>
      <c r="AG195" s="11">
        <v>0.0</v>
      </c>
      <c r="AH195" s="12">
        <f>AH123 * (Percentages!AH$18 - 0.5) * 10</f>
        <v>28.1011196</v>
      </c>
      <c r="AI195" s="12">
        <f>AI123 * (Percentages!AI$18 - 0.5) * 10</f>
        <v>2.98573975</v>
      </c>
      <c r="AJ195" s="12">
        <f>AJ123 * (Percentages!AJ$18 - 0.5) * 10</f>
        <v>3.812636166</v>
      </c>
      <c r="AK195" s="12">
        <f>AK123 * (Percentages!AK$18 - 0.5) * 10</f>
        <v>8.381011979</v>
      </c>
      <c r="AL195" s="12">
        <f>AL123 * (Percentages!AL$18 - 0.5) * 10</f>
        <v>2.029953086</v>
      </c>
      <c r="AM195" s="12">
        <f>AM123 * (Percentages!AM$18 - 0.5) * 10</f>
        <v>31.62650602</v>
      </c>
      <c r="AN195" s="12">
        <f>AN123 * (Percentages!AN$18 - 0.5) * 10</f>
        <v>15.71160379</v>
      </c>
      <c r="AO195" s="12">
        <f>AO123 * (Percentages!AO$18 - 0.5) * 10</f>
        <v>18.71657754</v>
      </c>
      <c r="AP195" s="12">
        <f>AP123 * (Percentages!AP$18 - 0.5) * 10</f>
        <v>6.968325792</v>
      </c>
      <c r="AQ195" s="12">
        <f>AQ123 * (Percentages!AQ$18 - 0.5) * 10</f>
        <v>11.47058824</v>
      </c>
      <c r="AR195" s="12">
        <f>AR123 * (Percentages!AR$18 - 0.5) * 10</f>
        <v>41.83257919</v>
      </c>
      <c r="AS195" s="12">
        <f>AS123 * (Percentages!AS$18 - 0.5) * 10</f>
        <v>13.84472708</v>
      </c>
      <c r="AT195" s="12">
        <f>AT123 * (Percentages!AT$18 - 0.5) * 10</f>
        <v>10.69518717</v>
      </c>
      <c r="AU195" s="12">
        <f>AU123 * (Percentages!AU$18 - 0.5) * 10</f>
        <v>13.20438085</v>
      </c>
      <c r="AV195" s="12">
        <f>AV123 * (Percentages!AV$18 - 0.5) * 10</f>
        <v>68.79134633</v>
      </c>
      <c r="AW195" s="12">
        <f>AW123 * (Percentages!AW$18 - 0.5) * 10</f>
        <v>22.45989305</v>
      </c>
      <c r="AX195" s="12">
        <f>AX123 * (Percentages!AX$18 - 0.5) * 10</f>
        <v>7.532281205</v>
      </c>
      <c r="AY195" s="12">
        <f>AY123 * (Percentages!AY$18 - 0.5) * 10</f>
        <v>1.918158568</v>
      </c>
      <c r="AZ195" s="12">
        <f>AZ123 * (Percentages!AZ$18 - 0.5) * 10</f>
        <v>0.762195122</v>
      </c>
      <c r="BA195" s="12">
        <f>BA123 * (Percentages!BA$18 - 0.5) * 10</f>
        <v>37.8087791</v>
      </c>
      <c r="BB195" s="12">
        <f>BB123 * (Percentages!BB$18 - 0.5) * 10</f>
        <v>40.97271439</v>
      </c>
    </row>
    <row r="196">
      <c r="A196" s="2" t="s">
        <v>245</v>
      </c>
      <c r="B196" s="8">
        <f>B124 * (Percentages!B$17 - 0.5) * 10</f>
        <v>0</v>
      </c>
      <c r="C196" s="8">
        <f>C124 * (Percentages!C$17 - 0.5) * 10</f>
        <v>120.3118831</v>
      </c>
      <c r="D196" s="5">
        <v>0.0</v>
      </c>
      <c r="E196" s="8">
        <f>E124 * (Percentages!E$17 - 0.5) * 10</f>
        <v>79.64952448</v>
      </c>
      <c r="F196" s="8">
        <f>F124 * (Percentages!F$17 - 0.5) * 10</f>
        <v>64.19513913</v>
      </c>
      <c r="G196" s="8">
        <f>G124 * (Percentages!G$17 - 0.5) * 10</f>
        <v>61.39262934</v>
      </c>
      <c r="H196" s="8">
        <f>H124 * (Percentages!H$17 - 0.5) * 10</f>
        <v>135.1010101</v>
      </c>
      <c r="I196" s="8">
        <f>I124 * (Percentages!I$17 - 0.5) * 10</f>
        <v>0</v>
      </c>
      <c r="J196" s="8">
        <f>J124 * (Percentages!J$17 - 0.5) * 10</f>
        <v>40.51939925</v>
      </c>
      <c r="K196" s="8">
        <f>K124 * (Percentages!K$17 - 0.5) * 10</f>
        <v>18.08426073</v>
      </c>
      <c r="L196" s="8">
        <f>L124 * (Percentages!L$17 - 0.5) * 10</f>
        <v>46.21212121</v>
      </c>
      <c r="M196" s="8">
        <f>M124 * (Percentages!M$17 - 0.5) * 10</f>
        <v>27.01984408</v>
      </c>
      <c r="N196" s="8">
        <f>N124 * (Percentages!N$17 - 0.5) * 10</f>
        <v>3.132219655</v>
      </c>
      <c r="O196" s="8">
        <f>O124 * (Percentages!O$17 - 0.5) * 10</f>
        <v>52.53047165</v>
      </c>
      <c r="P196" s="8">
        <f>P124 * (Percentages!P$17 - 0.5) * 10</f>
        <v>1.461593812</v>
      </c>
      <c r="Q196" s="8">
        <f>Q124 * (Percentages!Q$17 - 0.5) * 10</f>
        <v>6.997511996</v>
      </c>
      <c r="R196" s="8">
        <f>R124 * (Percentages!R$17 - 0.5) * 10</f>
        <v>15.68627451</v>
      </c>
      <c r="S196" s="8">
        <f>S124 * (Percentages!S$17 - 0.5) * 10</f>
        <v>16.49928264</v>
      </c>
      <c r="T196" s="8">
        <f>T124 * (Percentages!T$17 - 0.5) * 10</f>
        <v>17.72703039</v>
      </c>
      <c r="U196" s="8">
        <f>U124 * (Percentages!U$17 - 0.5) * 10</f>
        <v>31.12594731</v>
      </c>
      <c r="V196" s="8">
        <f>V124 * (Percentages!V$17 - 0.5) * 10</f>
        <v>74.11584266</v>
      </c>
      <c r="W196" s="8">
        <f>W124 * (Percentages!W$17 - 0.5) * 10</f>
        <v>28.28746177</v>
      </c>
      <c r="X196" s="8">
        <f>X124 * (Percentages!X$17 - 0.5) * 10</f>
        <v>23.28054299</v>
      </c>
      <c r="Y196" s="8">
        <f>Y124 * (Percentages!Y$17 - 0.5) * 10</f>
        <v>35.08150248</v>
      </c>
      <c r="Z196" s="8">
        <f>Z124 * (Percentages!Z$17 - 0.5) * 10</f>
        <v>17.71793055</v>
      </c>
      <c r="AA196" s="8">
        <f>AA124 * (Percentages!AA$17 - 0.5) * 10</f>
        <v>9.35828877</v>
      </c>
      <c r="AB196" s="8">
        <f>AB124 * (Percentages!AB$17 - 0.5) * 10</f>
        <v>0.7466063348</v>
      </c>
      <c r="AC196" s="8">
        <f>AC124 * (Percentages!AC$17 - 0.5) * 10</f>
        <v>17.30769231</v>
      </c>
      <c r="AD196" s="8">
        <f>AD124 * (Percentages!AD$17 - 0.5) * 10</f>
        <v>4.035150646</v>
      </c>
      <c r="AE196" s="8">
        <f>AE124 * (Percentages!AE$17 - 0.5) * 10</f>
        <v>0.1387347392</v>
      </c>
      <c r="AF196" s="12">
        <f>AF124 * (Percentages!AF$18 - 0.5) * 10</f>
        <v>44.11764706</v>
      </c>
      <c r="AG196" s="11">
        <v>0.0</v>
      </c>
      <c r="AH196" s="12">
        <f>AH124 * (Percentages!AH$18 - 0.5) * 10</f>
        <v>36.65363426</v>
      </c>
      <c r="AI196" s="12">
        <f>AI124 * (Percentages!AI$18 - 0.5) * 10</f>
        <v>2.450980392</v>
      </c>
      <c r="AJ196" s="12">
        <f>AJ124 * (Percentages!AJ$18 - 0.5) * 10</f>
        <v>1.770152505</v>
      </c>
      <c r="AK196" s="12">
        <f>AK124 * (Percentages!AK$18 - 0.5) * 10</f>
        <v>4.02288575</v>
      </c>
      <c r="AL196" s="12">
        <f>AL124 * (Percentages!AL$18 - 0.5) * 10</f>
        <v>15.56297366</v>
      </c>
      <c r="AM196" s="12">
        <f>AM124 * (Percentages!AM$18 - 0.5) * 10</f>
        <v>18.8253012</v>
      </c>
      <c r="AN196" s="12">
        <f>AN124 * (Percentages!AN$18 - 0.5) * 10</f>
        <v>8.492758806</v>
      </c>
      <c r="AO196" s="12">
        <f>AO124 * (Percentages!AO$18 - 0.5) * 10</f>
        <v>14.03743316</v>
      </c>
      <c r="AP196" s="12">
        <f>AP124 * (Percentages!AP$18 - 0.5) * 10</f>
        <v>1.742081448</v>
      </c>
      <c r="AQ196" s="12">
        <f>AQ124 * (Percentages!AQ$18 - 0.5) * 10</f>
        <v>0.2941176471</v>
      </c>
      <c r="AR196" s="12">
        <f>AR124 * (Percentages!AR$18 - 0.5) * 10</f>
        <v>54.47963801</v>
      </c>
      <c r="AS196" s="12">
        <f>AS124 * (Percentages!AS$18 - 0.5) * 10</f>
        <v>84.32697403</v>
      </c>
      <c r="AT196" s="12">
        <f>AT124 * (Percentages!AT$18 - 0.5) * 10</f>
        <v>16.57754011</v>
      </c>
      <c r="AU196" s="12">
        <f>AU124 * (Percentages!AU$18 - 0.5) * 10</f>
        <v>17.26726727</v>
      </c>
      <c r="AV196" s="12">
        <f>AV124 * (Percentages!AV$18 - 0.5) * 10</f>
        <v>43.31306991</v>
      </c>
      <c r="AW196" s="12">
        <f>AW124 * (Percentages!AW$18 - 0.5) * 10</f>
        <v>31.81818182</v>
      </c>
      <c r="AX196" s="12">
        <f>AX124 * (Percentages!AX$18 - 0.5) * 10</f>
        <v>12.91248207</v>
      </c>
      <c r="AY196" s="12">
        <f>AY124 * (Percentages!AY$18 - 0.5) * 10</f>
        <v>5.206430398</v>
      </c>
      <c r="AZ196" s="12">
        <f>AZ124 * (Percentages!AZ$18 - 0.5) * 10</f>
        <v>1.389885222</v>
      </c>
      <c r="BA196" s="12">
        <f>BA124 * (Percentages!BA$18 - 0.5) * 10</f>
        <v>10.68508975</v>
      </c>
      <c r="BB196" s="12">
        <f>BB124 * (Percentages!BB$18 - 0.5) * 10</f>
        <v>27.68426648</v>
      </c>
    </row>
    <row r="197">
      <c r="A197" s="2" t="s">
        <v>81</v>
      </c>
      <c r="B197" s="8">
        <f>B125 * (Percentages!B$17 - 0.5) * 10</f>
        <v>104.6511628</v>
      </c>
      <c r="C197" s="8">
        <f>C125 * (Percentages!C$17 - 0.5) * 10</f>
        <v>18.16028425</v>
      </c>
      <c r="D197" s="5">
        <v>0.0</v>
      </c>
      <c r="E197" s="8">
        <f>E125 * (Percentages!E$17 - 0.5) * 10</f>
        <v>120.9492779</v>
      </c>
      <c r="F197" s="8">
        <f>F125 * (Percentages!F$17 - 0.5) * 10</f>
        <v>90.34871434</v>
      </c>
      <c r="G197" s="8">
        <f>G125 * (Percentages!G$17 - 0.5) * 10</f>
        <v>32.15804394</v>
      </c>
      <c r="H197" s="8">
        <f>H125 * (Percentages!H$17 - 0.5) * 10</f>
        <v>121.855813</v>
      </c>
      <c r="I197" s="8">
        <f>I125 * (Percentages!I$17 - 0.5) * 10</f>
        <v>0</v>
      </c>
      <c r="J197" s="8">
        <f>J125 * (Percentages!J$17 - 0.5) * 10</f>
        <v>38.0386197</v>
      </c>
      <c r="K197" s="8">
        <f>K125 * (Percentages!K$17 - 0.5) * 10</f>
        <v>44.78007419</v>
      </c>
      <c r="L197" s="8">
        <f>L125 * (Percentages!L$17 - 0.5) * 10</f>
        <v>24.24242424</v>
      </c>
      <c r="M197" s="8">
        <f>M125 * (Percentages!M$17 - 0.5) * 10</f>
        <v>26.13394755</v>
      </c>
      <c r="N197" s="8">
        <f>N125 * (Percentages!N$17 - 0.5) * 10</f>
        <v>4.33179314</v>
      </c>
      <c r="O197" s="8">
        <f>O125 * (Percentages!O$17 - 0.5) * 10</f>
        <v>13.77848437</v>
      </c>
      <c r="P197" s="8">
        <f>P125 * (Percentages!P$17 - 0.5) * 10</f>
        <v>2.630868861</v>
      </c>
      <c r="Q197" s="8">
        <f>Q125 * (Percentages!Q$17 - 0.5) * 10</f>
        <v>37.98649369</v>
      </c>
      <c r="R197" s="8">
        <f>R125 * (Percentages!R$17 - 0.5) * 10</f>
        <v>27.09447415</v>
      </c>
      <c r="S197" s="8">
        <f>S125 * (Percentages!S$17 - 0.5) * 10</f>
        <v>56.71628407</v>
      </c>
      <c r="T197" s="8">
        <f>T125 * (Percentages!T$17 - 0.5) * 10</f>
        <v>5.90901013</v>
      </c>
      <c r="U197" s="8">
        <f>U125 * (Percentages!U$17 - 0.5) * 10</f>
        <v>36.3136052</v>
      </c>
      <c r="V197" s="8">
        <f>V125 * (Percentages!V$17 - 0.5) * 10</f>
        <v>79.70949116</v>
      </c>
      <c r="W197" s="8">
        <f>W125 * (Percentages!W$17 - 0.5) * 10</f>
        <v>52.4150027</v>
      </c>
      <c r="X197" s="8">
        <f>X125 * (Percentages!X$17 - 0.5) * 10</f>
        <v>17.1040724</v>
      </c>
      <c r="Y197" s="8">
        <f>Y125 * (Percentages!Y$17 - 0.5) * 10</f>
        <v>32.68958186</v>
      </c>
      <c r="Z197" s="8">
        <f>Z125 * (Percentages!Z$17 - 0.5) * 10</f>
        <v>7.973068746</v>
      </c>
      <c r="AA197" s="8">
        <f>AA125 * (Percentages!AA$17 - 0.5) * 10</f>
        <v>9.090909091</v>
      </c>
      <c r="AB197" s="8">
        <f>AB125 * (Percentages!AB$17 - 0.5) * 10</f>
        <v>0.3846153846</v>
      </c>
      <c r="AC197" s="8">
        <f>AC125 * (Percentages!AC$17 - 0.5) * 10</f>
        <v>4.230769231</v>
      </c>
      <c r="AD197" s="8">
        <f>AD125 * (Percentages!AD$17 - 0.5) * 10</f>
        <v>8.608321377</v>
      </c>
      <c r="AE197" s="8">
        <f>AE125 * (Percentages!AE$17 - 0.5) * 10</f>
        <v>6.79800222</v>
      </c>
      <c r="AF197" s="12">
        <f>AF125 * (Percentages!AF$18 - 0.5) * 10</f>
        <v>9.287925697</v>
      </c>
      <c r="AG197" s="11">
        <v>0.0</v>
      </c>
      <c r="AH197" s="12">
        <f>AH125 * (Percentages!AH$18 - 0.5) * 10</f>
        <v>48.87151235</v>
      </c>
      <c r="AI197" s="12">
        <f>AI125 * (Percentages!AI$18 - 0.5) * 10</f>
        <v>2.629233512</v>
      </c>
      <c r="AJ197" s="12">
        <f>AJ125 * (Percentages!AJ$18 - 0.5) * 10</f>
        <v>2.587145969</v>
      </c>
      <c r="AK197" s="12">
        <f>AK125 * (Percentages!AK$18 - 0.5) * 10</f>
        <v>6.704809583</v>
      </c>
      <c r="AL197" s="12">
        <f>AL125 * (Percentages!AL$18 - 0.5) * 10</f>
        <v>4.059906171</v>
      </c>
      <c r="AM197" s="12">
        <f>AM125 * (Percentages!AM$18 - 0.5) * 10</f>
        <v>11.29518072</v>
      </c>
      <c r="AN197" s="12">
        <f>AN125 * (Percentages!AN$18 - 0.5) * 10</f>
        <v>10.19131057</v>
      </c>
      <c r="AO197" s="12">
        <f>AO125 * (Percentages!AO$18 - 0.5) * 10</f>
        <v>4.679144385</v>
      </c>
      <c r="AP197" s="12">
        <f>AP125 * (Percentages!AP$18 - 0.5) * 10</f>
        <v>3.981900452</v>
      </c>
      <c r="AQ197" s="12">
        <f>AQ125 * (Percentages!AQ$18 - 0.5) * 10</f>
        <v>2.058823529</v>
      </c>
      <c r="AR197" s="12">
        <f>AR125 * (Percentages!AR$18 - 0.5) * 10</f>
        <v>41.83257919</v>
      </c>
      <c r="AS197" s="12">
        <f>AS125 * (Percentages!AS$18 - 0.5) * 10</f>
        <v>36.49973503</v>
      </c>
      <c r="AT197" s="12">
        <f>AT125 * (Percentages!AT$18 - 0.5) * 10</f>
        <v>6.951871658</v>
      </c>
      <c r="AU197" s="12">
        <f>AU125 * (Percentages!AU$18 - 0.5) * 10</f>
        <v>5.586468822</v>
      </c>
      <c r="AV197" s="12">
        <f>AV125 * (Percentages!AV$18 - 0.5) * 10</f>
        <v>64.96960486</v>
      </c>
      <c r="AW197" s="12">
        <f>AW125 * (Percentages!AW$18 - 0.5) * 10</f>
        <v>30.57040998</v>
      </c>
      <c r="AX197" s="12">
        <f>AX125 * (Percentages!AX$18 - 0.5) * 10</f>
        <v>3.228120516</v>
      </c>
      <c r="AY197" s="12">
        <f>AY125 * (Percentages!AY$18 - 0.5) * 10</f>
        <v>3.562294483</v>
      </c>
      <c r="AZ197" s="12">
        <f>AZ125 * (Percentages!AZ$18 - 0.5) * 10</f>
        <v>0.1793400287</v>
      </c>
      <c r="BA197" s="12">
        <f>BA125 * (Percentages!BA$18 - 0.5) * 10</f>
        <v>23.01403945</v>
      </c>
      <c r="BB197" s="12">
        <f>BB125 * (Percentages!BB$18 - 0.5) * 10</f>
        <v>19.93267186</v>
      </c>
    </row>
    <row r="198">
      <c r="A198" s="2" t="s">
        <v>246</v>
      </c>
      <c r="B198" s="8">
        <f>B126 * (Percentages!B$17 - 0.5) * 10</f>
        <v>0</v>
      </c>
      <c r="C198" s="8">
        <f>C126 * (Percentages!C$17 - 0.5) * 10</f>
        <v>95.3414923</v>
      </c>
      <c r="D198" s="5">
        <v>0.0</v>
      </c>
      <c r="E198" s="8">
        <f>E126 * (Percentages!E$17 - 0.5) * 10</f>
        <v>144.549137</v>
      </c>
      <c r="F198" s="8">
        <f>F126 * (Percentages!F$17 - 0.5) * 10</f>
        <v>52.30715041</v>
      </c>
      <c r="G198" s="8">
        <f>G126 * (Percentages!G$17 - 0.5) * 10</f>
        <v>95.01240255</v>
      </c>
      <c r="H198" s="8">
        <f>H126 * (Percentages!H$17 - 0.5) * 10</f>
        <v>135.1010101</v>
      </c>
      <c r="I198" s="8">
        <f>I126 * (Percentages!I$17 - 0.5) * 10</f>
        <v>0</v>
      </c>
      <c r="J198" s="8">
        <f>J126 * (Percentages!J$17 - 0.5) * 10</f>
        <v>54.57715001</v>
      </c>
      <c r="K198" s="8">
        <f>K126 * (Percentages!K$17 - 0.5) * 10</f>
        <v>46.50238474</v>
      </c>
      <c r="L198" s="8">
        <f>L126 * (Percentages!L$17 - 0.5) * 10</f>
        <v>50.75757576</v>
      </c>
      <c r="M198" s="8">
        <f>M126 * (Percentages!M$17 - 0.5) * 10</f>
        <v>29.67753366</v>
      </c>
      <c r="N198" s="8">
        <f>N126 * (Percentages!N$17 - 0.5) * 10</f>
        <v>4.265150169</v>
      </c>
      <c r="O198" s="8">
        <f>O126 * (Percentages!O$17 - 0.5) * 10</f>
        <v>56.83624801</v>
      </c>
      <c r="P198" s="8">
        <f>P126 * (Percentages!P$17 - 0.5) * 10</f>
        <v>3.800143911</v>
      </c>
      <c r="Q198" s="8">
        <f>Q126 * (Percentages!Q$17 - 0.5) * 10</f>
        <v>33.98791541</v>
      </c>
      <c r="R198" s="8">
        <f>R126 * (Percentages!R$17 - 0.5) * 10</f>
        <v>22.10338681</v>
      </c>
      <c r="S198" s="8">
        <f>S126 * (Percentages!S$17 - 0.5) * 10</f>
        <v>36.09218077</v>
      </c>
      <c r="T198" s="8">
        <f>T126 * (Percentages!T$17 - 0.5) * 10</f>
        <v>24.90225698</v>
      </c>
      <c r="U198" s="8">
        <f>U126 * (Percentages!U$17 - 0.5) * 10</f>
        <v>53.95164201</v>
      </c>
      <c r="V198" s="8">
        <f>V126 * (Percentages!V$17 - 0.5) * 10</f>
        <v>76.91266691</v>
      </c>
      <c r="W198" s="8">
        <f>W126 * (Percentages!W$17 - 0.5) * 10</f>
        <v>29.11944594</v>
      </c>
      <c r="X198" s="8">
        <f>X126 * (Percentages!X$17 - 0.5) * 10</f>
        <v>21.85520362</v>
      </c>
      <c r="Y198" s="8">
        <f>Y126 * (Percentages!Y$17 - 0.5) * 10</f>
        <v>49.43302622</v>
      </c>
      <c r="Z198" s="8">
        <f>Z126 * (Percentages!Z$17 - 0.5) * 10</f>
        <v>24.80510276</v>
      </c>
      <c r="AA198" s="8">
        <f>AA126 * (Percentages!AA$17 - 0.5) * 10</f>
        <v>14.70588235</v>
      </c>
      <c r="AB198" s="8">
        <f>AB126 * (Percentages!AB$17 - 0.5) * 10</f>
        <v>0.92760181</v>
      </c>
      <c r="AC198" s="8">
        <f>AC126 * (Percentages!AC$17 - 0.5) * 10</f>
        <v>15.38461538</v>
      </c>
      <c r="AD198" s="8">
        <f>AD126 * (Percentages!AD$17 - 0.5) * 10</f>
        <v>12.10545194</v>
      </c>
      <c r="AE198" s="8">
        <f>AE126 * (Percentages!AE$17 - 0.5) * 10</f>
        <v>2.081021088</v>
      </c>
      <c r="AF198" s="12">
        <f>AF126 * (Percentages!AF$18 - 0.5) * 10</f>
        <v>37.15170279</v>
      </c>
      <c r="AG198" s="11">
        <v>0.0</v>
      </c>
      <c r="AH198" s="12">
        <f>AH126 * (Percentages!AH$18 - 0.5) * 10</f>
        <v>54.9804514</v>
      </c>
      <c r="AI198" s="12">
        <f>AI126 * (Percentages!AI$18 - 0.5) * 10</f>
        <v>2.406417112</v>
      </c>
      <c r="AJ198" s="12">
        <f>AJ126 * (Percentages!AJ$18 - 0.5) * 10</f>
        <v>5.446623094</v>
      </c>
      <c r="AK198" s="12">
        <f>AK126 * (Percentages!AK$18 - 0.5) * 10</f>
        <v>12.40389773</v>
      </c>
      <c r="AL198" s="12">
        <f>AL126 * (Percentages!AL$18 - 0.5) * 10</f>
        <v>37.21580657</v>
      </c>
      <c r="AM198" s="12">
        <f>AM126 * (Percentages!AM$18 - 0.5) * 10</f>
        <v>38.40361446</v>
      </c>
      <c r="AN198" s="12">
        <f>AN126 * (Percentages!AN$18 - 0.5) * 10</f>
        <v>11.46522439</v>
      </c>
      <c r="AO198" s="12">
        <f>AO126 * (Percentages!AO$18 - 0.5) * 10</f>
        <v>50.53475936</v>
      </c>
      <c r="AP198" s="12">
        <f>AP126 * (Percentages!AP$18 - 0.5) * 10</f>
        <v>8.959276018</v>
      </c>
      <c r="AQ198" s="12">
        <f>AQ126 * (Percentages!AQ$18 - 0.5) * 10</f>
        <v>17.64705882</v>
      </c>
      <c r="AR198" s="12">
        <f>AR126 * (Percentages!AR$18 - 0.5) * 10</f>
        <v>15.56561086</v>
      </c>
      <c r="AS198" s="12">
        <f>AS126 * (Percentages!AS$18 - 0.5) * 10</f>
        <v>26.43084261</v>
      </c>
      <c r="AT198" s="12">
        <f>AT126 * (Percentages!AT$18 - 0.5) * 10</f>
        <v>29.94652406</v>
      </c>
      <c r="AU198" s="12">
        <f>AU126 * (Percentages!AU$18 - 0.5) * 10</f>
        <v>28.94806571</v>
      </c>
      <c r="AV198" s="12">
        <f>AV126 * (Percentages!AV$18 - 0.5) * 10</f>
        <v>77.70874307</v>
      </c>
      <c r="AW198" s="12">
        <f>AW126 * (Percentages!AW$18 - 0.5) * 10</f>
        <v>34.93761141</v>
      </c>
      <c r="AX198" s="12">
        <f>AX126 * (Percentages!AX$18 - 0.5) * 10</f>
        <v>18.83070301</v>
      </c>
      <c r="AY198" s="12">
        <f>AY126 * (Percentages!AY$18 - 0.5) * 10</f>
        <v>13.42710997</v>
      </c>
      <c r="AZ198" s="12">
        <f>AZ126 * (Percentages!AZ$18 - 0.5) * 10</f>
        <v>1.703730273</v>
      </c>
      <c r="BA198" s="12">
        <f>BA126 * (Percentages!BA$18 - 0.5) * 10</f>
        <v>31.23333926</v>
      </c>
      <c r="BB198" s="12">
        <f>BB126 * (Percentages!BB$18 - 0.5) * 10</f>
        <v>40.97271439</v>
      </c>
    </row>
    <row r="199">
      <c r="A199" s="2" t="s">
        <v>247</v>
      </c>
      <c r="B199" s="8">
        <f>B127 * (Percentages!B$17 - 0.5) * 10</f>
        <v>0</v>
      </c>
      <c r="C199" s="8">
        <f>C127 * (Percentages!C$17 - 0.5) * 10</f>
        <v>145.282274</v>
      </c>
      <c r="D199" s="5">
        <v>0.0</v>
      </c>
      <c r="E199" s="8">
        <f>E127 * (Percentages!E$17 - 0.5) * 10</f>
        <v>56.04966538</v>
      </c>
      <c r="F199" s="8">
        <f>F127 * (Percentages!F$17 - 0.5) * 10</f>
        <v>4.755195491</v>
      </c>
      <c r="G199" s="8">
        <f>G127 * (Percentages!G$17 - 0.5) * 10</f>
        <v>90.62721474</v>
      </c>
      <c r="H199" s="8">
        <f>H127 * (Percentages!H$17 - 0.5) * 10</f>
        <v>0</v>
      </c>
      <c r="I199" s="8">
        <f>I127 * (Percentages!I$17 - 0.5) * 10</f>
        <v>0</v>
      </c>
      <c r="J199" s="8">
        <f>J127 * (Percentages!J$17 - 0.5) * 10</f>
        <v>42.17325228</v>
      </c>
      <c r="K199" s="8">
        <f>K127 * (Percentages!K$17 - 0.5) * 10</f>
        <v>22.3900371</v>
      </c>
      <c r="L199" s="8">
        <f>L127 * (Percentages!L$17 - 0.5) * 10</f>
        <v>46.21212121</v>
      </c>
      <c r="M199" s="8">
        <f>M127 * (Percentages!M$17 - 0.5) * 10</f>
        <v>24.80510276</v>
      </c>
      <c r="N199" s="8">
        <f>N127 * (Percentages!N$17 - 0.5) * 10</f>
        <v>3.132219655</v>
      </c>
      <c r="O199" s="8">
        <f>O127 * (Percentages!O$17 - 0.5) * 10</f>
        <v>40.47429783</v>
      </c>
      <c r="P199" s="8">
        <f>P127 * (Percentages!P$17 - 0.5) * 10</f>
        <v>7.892606584</v>
      </c>
      <c r="Q199" s="8">
        <f>Q127 * (Percentages!Q$17 - 0.5) * 10</f>
        <v>59.97867425</v>
      </c>
      <c r="R199" s="8">
        <f>R127 * (Percentages!R$17 - 0.5) * 10</f>
        <v>3.565062389</v>
      </c>
      <c r="S199" s="8">
        <f>S127 * (Percentages!S$17 - 0.5) * 10</f>
        <v>37.12338594</v>
      </c>
      <c r="T199" s="8">
        <f>T127 * (Percentages!T$17 - 0.5) * 10</f>
        <v>8.441443042</v>
      </c>
      <c r="U199" s="8">
        <f>U127 * (Percentages!U$17 - 0.5) * 10</f>
        <v>30.08841573</v>
      </c>
      <c r="V199" s="8">
        <f>V127 * (Percentages!V$17 - 0.5) * 10</f>
        <v>44.74918802</v>
      </c>
      <c r="W199" s="8">
        <f>W127 * (Percentages!W$17 - 0.5) * 10</f>
        <v>54.91095521</v>
      </c>
      <c r="X199" s="8">
        <f>X127 * (Percentages!X$17 - 0.5) * 10</f>
        <v>13.77828054</v>
      </c>
      <c r="Y199" s="8">
        <f>Y127 * (Percentages!Y$17 - 0.5) * 10</f>
        <v>37.4734231</v>
      </c>
      <c r="Z199" s="8">
        <f>Z127 * (Percentages!Z$17 - 0.5) * 10</f>
        <v>2.657689582</v>
      </c>
      <c r="AA199" s="8">
        <f>AA127 * (Percentages!AA$17 - 0.5) * 10</f>
        <v>0</v>
      </c>
      <c r="AB199" s="8">
        <f>AB127 * (Percentages!AB$17 - 0.5) * 10</f>
        <v>1.425339367</v>
      </c>
      <c r="AC199" s="8">
        <f>AC127 * (Percentages!AC$17 - 0.5) * 10</f>
        <v>8.846153846</v>
      </c>
      <c r="AD199" s="8">
        <f>AD127 * (Percentages!AD$17 - 0.5) * 10</f>
        <v>13.45050215</v>
      </c>
      <c r="AE199" s="8">
        <f>AE127 * (Percentages!AE$17 - 0.5) * 10</f>
        <v>4.162042175</v>
      </c>
      <c r="AF199" s="12">
        <f>AF127 * (Percentages!AF$18 - 0.5) * 10</f>
        <v>50.30959752</v>
      </c>
      <c r="AG199" s="11">
        <v>0.0</v>
      </c>
      <c r="AH199" s="12">
        <f>AH127 * (Percentages!AH$18 - 0.5) * 10</f>
        <v>79.41620757</v>
      </c>
      <c r="AI199" s="12">
        <f>AI127 * (Percentages!AI$18 - 0.5) * 10</f>
        <v>2.317290553</v>
      </c>
      <c r="AJ199" s="12">
        <f>AJ127 * (Percentages!AJ$18 - 0.5) * 10</f>
        <v>3.404139434</v>
      </c>
      <c r="AK199" s="12">
        <f>AK127 * (Percentages!AK$18 - 0.5) * 10</f>
        <v>5.028607188</v>
      </c>
      <c r="AL199" s="12">
        <f>AL127 * (Percentages!AL$18 - 0.5) * 10</f>
        <v>37.21580657</v>
      </c>
      <c r="AM199" s="12">
        <f>AM127 * (Percentages!AM$18 - 0.5) * 10</f>
        <v>15.81325301</v>
      </c>
      <c r="AN199" s="12">
        <f>AN127 * (Percentages!AN$18 - 0.5) * 10</f>
        <v>27.60146612</v>
      </c>
      <c r="AO199" s="12">
        <f>AO127 * (Percentages!AO$18 - 0.5) * 10</f>
        <v>60.82887701</v>
      </c>
      <c r="AP199" s="12">
        <f>AP127 * (Percentages!AP$18 - 0.5) * 10</f>
        <v>16.67420814</v>
      </c>
      <c r="AQ199" s="12">
        <f>AQ127 * (Percentages!AQ$18 - 0.5) * 10</f>
        <v>17.05882353</v>
      </c>
      <c r="AR199" s="12">
        <f>AR127 * (Percentages!AR$18 - 0.5) * 10</f>
        <v>7.78280543</v>
      </c>
      <c r="AS199" s="12">
        <f>AS127 * (Percentages!AS$18 - 0.5) * 10</f>
        <v>62.93057764</v>
      </c>
      <c r="AT199" s="12">
        <f>AT127 * (Percentages!AT$18 - 0.5) * 10</f>
        <v>24.59893048</v>
      </c>
      <c r="AU199" s="12">
        <f>AU127 * (Percentages!AU$18 - 0.5) * 10</f>
        <v>22.34587529</v>
      </c>
      <c r="AV199" s="12">
        <f>AV127 * (Percentages!AV$18 - 0.5) * 10</f>
        <v>73.88700161</v>
      </c>
      <c r="AW199" s="12">
        <f>AW127 * (Percentages!AW$18 - 0.5) * 10</f>
        <v>29.32263815</v>
      </c>
      <c r="AX199" s="12">
        <f>AX127 * (Percentages!AX$18 - 0.5) * 10</f>
        <v>17.21664275</v>
      </c>
      <c r="AY199" s="12">
        <f>AY127 * (Percentages!AY$18 - 0.5) * 10</f>
        <v>18.35951772</v>
      </c>
      <c r="AZ199" s="12">
        <f>AZ127 * (Percentages!AZ$18 - 0.5) * 10</f>
        <v>0.08967001435</v>
      </c>
      <c r="BA199" s="12">
        <f>BA127 * (Percentages!BA$18 - 0.5) * 10</f>
        <v>21.37017949</v>
      </c>
      <c r="BB199" s="12">
        <f>BB127 * (Percentages!BB$18 - 0.5) * 10</f>
        <v>69.76435152</v>
      </c>
    </row>
    <row r="200">
      <c r="A200" s="2" t="s">
        <v>77</v>
      </c>
      <c r="B200" s="8">
        <f>B128 * (Percentages!B$17 - 0.5) * 10</f>
        <v>104.6511628</v>
      </c>
      <c r="C200" s="8">
        <f>C128 * (Percentages!C$17 - 0.5) * 10</f>
        <v>34.05053296</v>
      </c>
      <c r="D200" s="5">
        <v>0.0</v>
      </c>
      <c r="E200" s="8">
        <f>E128 * (Percentages!E$17 - 0.5) * 10</f>
        <v>147.4991194</v>
      </c>
      <c r="F200" s="8">
        <f>F128 * (Percentages!F$17 - 0.5) * 10</f>
        <v>159.299049</v>
      </c>
      <c r="G200" s="8">
        <f>G128 * (Percentages!G$17 - 0.5) * 10</f>
        <v>13.15556343</v>
      </c>
      <c r="H200" s="8">
        <f>H128 * (Percentages!H$17 - 0.5) * 10</f>
        <v>135.1010101</v>
      </c>
      <c r="I200" s="8">
        <f>I128 * (Percentages!I$17 - 0.5) * 10</f>
        <v>0</v>
      </c>
      <c r="J200" s="8">
        <f>J128 * (Percentages!J$17 - 0.5) * 10</f>
        <v>33.07706061</v>
      </c>
      <c r="K200" s="8">
        <f>K128 * (Percentages!K$17 - 0.5) * 10</f>
        <v>13.77848437</v>
      </c>
      <c r="L200" s="8">
        <f>L128 * (Percentages!L$17 - 0.5) * 10</f>
        <v>43.18181818</v>
      </c>
      <c r="M200" s="8">
        <f>M128 * (Percentages!M$17 - 0.5) * 10</f>
        <v>27.90574061</v>
      </c>
      <c r="N200" s="8">
        <f>N128 * (Percentages!N$17 - 0.5) * 10</f>
        <v>3.732006398</v>
      </c>
      <c r="O200" s="8">
        <f>O128 * (Percentages!O$17 - 0.5) * 10</f>
        <v>47.36354001</v>
      </c>
      <c r="P200" s="8">
        <f>P128 * (Percentages!P$17 - 0.5) * 10</f>
        <v>0.2923187624</v>
      </c>
      <c r="Q200" s="8">
        <f>Q128 * (Percentages!Q$17 - 0.5) * 10</f>
        <v>5.997867425</v>
      </c>
      <c r="R200" s="8">
        <f>R128 * (Percentages!R$17 - 0.5) * 10</f>
        <v>24.95543672</v>
      </c>
      <c r="S200" s="8">
        <f>S128 * (Percentages!S$17 - 0.5) * 10</f>
        <v>4.12482066</v>
      </c>
      <c r="T200" s="8">
        <f>T128 * (Percentages!T$17 - 0.5) * 10</f>
        <v>24.48018482</v>
      </c>
      <c r="U200" s="8">
        <f>U128 * (Percentages!U$17 - 0.5) * 10</f>
        <v>29.05088416</v>
      </c>
      <c r="V200" s="8">
        <f>V128 * (Percentages!V$17 - 0.5) * 10</f>
        <v>93.69361241</v>
      </c>
      <c r="W200" s="8">
        <f>W128 * (Percentages!W$17 - 0.5) * 10</f>
        <v>38.27127181</v>
      </c>
      <c r="X200" s="8">
        <f>X128 * (Percentages!X$17 - 0.5) * 10</f>
        <v>19.47963801</v>
      </c>
      <c r="Y200" s="8">
        <f>Y128 * (Percentages!Y$17 - 0.5) * 10</f>
        <v>17.54075124</v>
      </c>
      <c r="Z200" s="8">
        <f>Z128 * (Percentages!Z$17 - 0.5) * 10</f>
        <v>21.70446492</v>
      </c>
      <c r="AA200" s="8">
        <f>AA128 * (Percentages!AA$17 - 0.5) * 10</f>
        <v>5.882352941</v>
      </c>
      <c r="AB200" s="8">
        <f>AB128 * (Percentages!AB$17 - 0.5) * 10</f>
        <v>1.334841629</v>
      </c>
      <c r="AC200" s="8">
        <f>AC128 * (Percentages!AC$17 - 0.5) * 10</f>
        <v>5.384615385</v>
      </c>
      <c r="AD200" s="8">
        <f>AD128 * (Percentages!AD$17 - 0.5) * 10</f>
        <v>9.684361549</v>
      </c>
      <c r="AE200" s="8">
        <f>AE128 * (Percentages!AE$17 - 0.5) * 10</f>
        <v>2.358490566</v>
      </c>
      <c r="AF200" s="12">
        <f>AF128 * (Percentages!AF$18 - 0.5) * 10</f>
        <v>19.3498452</v>
      </c>
      <c r="AG200" s="11">
        <v>0.0</v>
      </c>
      <c r="AH200" s="12">
        <f>AH128 * (Percentages!AH$18 - 0.5) * 10</f>
        <v>54.9804514</v>
      </c>
      <c r="AI200" s="12">
        <f>AI128 * (Percentages!AI$18 - 0.5) * 10</f>
        <v>2.896613191</v>
      </c>
      <c r="AJ200" s="12">
        <f>AJ128 * (Percentages!AJ$18 - 0.5) * 10</f>
        <v>6.12745098</v>
      </c>
      <c r="AK200" s="12">
        <f>AK128 * (Percentages!AK$18 - 0.5) * 10</f>
        <v>14.08010013</v>
      </c>
      <c r="AL200" s="12">
        <f>AL128 * (Percentages!AL$18 - 0.5) * 10</f>
        <v>11.50306748</v>
      </c>
      <c r="AM200" s="12">
        <f>AM128 * (Percentages!AM$18 - 0.5) * 10</f>
        <v>45.18072289</v>
      </c>
      <c r="AN200" s="12">
        <f>AN128 * (Percentages!AN$18 - 0.5) * 10</f>
        <v>16.98551761</v>
      </c>
      <c r="AO200" s="12">
        <f>AO128 * (Percentages!AO$18 - 0.5) * 10</f>
        <v>53.34224599</v>
      </c>
      <c r="AP200" s="12">
        <f>AP128 * (Percentages!AP$18 - 0.5) * 10</f>
        <v>13.19004525</v>
      </c>
      <c r="AQ200" s="12">
        <f>AQ128 * (Percentages!AQ$18 - 0.5) * 10</f>
        <v>16.76470588</v>
      </c>
      <c r="AR200" s="12">
        <f>AR128 * (Percentages!AR$18 - 0.5) * 10</f>
        <v>4.864253394</v>
      </c>
      <c r="AS200" s="12">
        <f>AS128 * (Percentages!AS$18 - 0.5) * 10</f>
        <v>32.72390037</v>
      </c>
      <c r="AT200" s="12">
        <f>AT128 * (Percentages!AT$18 - 0.5) * 10</f>
        <v>27.80748663</v>
      </c>
      <c r="AU200" s="12">
        <f>AU128 * (Percentages!AU$18 - 0.5) * 10</f>
        <v>22.85373609</v>
      </c>
      <c r="AV200" s="12">
        <f>AV128 * (Percentages!AV$18 - 0.5) * 10</f>
        <v>36.9435008</v>
      </c>
      <c r="AW200" s="12">
        <f>AW128 * (Percentages!AW$18 - 0.5) * 10</f>
        <v>18.71657754</v>
      </c>
      <c r="AX200" s="12">
        <f>AX128 * (Percentages!AX$18 - 0.5) * 10</f>
        <v>15.06456241</v>
      </c>
      <c r="AY200" s="12">
        <f>AY128 * (Percentages!AY$18 - 0.5) * 10</f>
        <v>3.28827183</v>
      </c>
      <c r="AZ200" s="12">
        <f>AZ128 * (Percentages!AZ$18 - 0.5) * 10</f>
        <v>1.479555237</v>
      </c>
      <c r="BA200" s="12">
        <f>BA128 * (Percentages!BA$18 - 0.5) * 10</f>
        <v>42.74035898</v>
      </c>
      <c r="BB200" s="12">
        <f>BB128 * (Percentages!BB$18 - 0.5) * 10</f>
        <v>44.29482636</v>
      </c>
    </row>
    <row r="201">
      <c r="A201" s="2" t="s">
        <v>248</v>
      </c>
      <c r="B201" s="8">
        <f>B129 * (Percentages!B$17 - 0.5) * 10</f>
        <v>0</v>
      </c>
      <c r="C201" s="8">
        <f>C129 * (Percentages!C$17 - 0.5) * 10</f>
        <v>138.4721674</v>
      </c>
      <c r="D201" s="5">
        <v>0.0</v>
      </c>
      <c r="E201" s="8">
        <f>E129 * (Percentages!E$17 - 0.5) * 10</f>
        <v>53.09968299</v>
      </c>
      <c r="F201" s="8">
        <f>F129 * (Percentages!F$17 - 0.5) * 10</f>
        <v>28.53117295</v>
      </c>
      <c r="G201" s="8">
        <f>G129 * (Percentages!G$17 - 0.5) * 10</f>
        <v>74.54819277</v>
      </c>
      <c r="H201" s="8">
        <f>H129 * (Percentages!H$17 - 0.5) * 10</f>
        <v>63.57694593</v>
      </c>
      <c r="I201" s="8">
        <f>I129 * (Percentages!I$17 - 0.5) * 10</f>
        <v>0</v>
      </c>
      <c r="J201" s="8">
        <f>J129 * (Percentages!J$17 - 0.5) * 10</f>
        <v>51.26944395</v>
      </c>
      <c r="K201" s="8">
        <f>K129 * (Percentages!K$17 - 0.5) * 10</f>
        <v>43.05776365</v>
      </c>
      <c r="L201" s="8">
        <f>L129 * (Percentages!L$17 - 0.5) * 10</f>
        <v>46.21212121</v>
      </c>
      <c r="M201" s="8">
        <f>M129 * (Percentages!M$17 - 0.5) * 10</f>
        <v>18.60382707</v>
      </c>
      <c r="N201" s="8">
        <f>N129 * (Percentages!N$17 - 0.5) * 10</f>
        <v>1.732717256</v>
      </c>
      <c r="O201" s="8">
        <f>O129 * (Percentages!O$17 - 0.5) * 10</f>
        <v>50.8081611</v>
      </c>
      <c r="P201" s="8">
        <f>P129 * (Percentages!P$17 - 0.5) * 10</f>
        <v>18.12376327</v>
      </c>
      <c r="Q201" s="8">
        <f>Q129 * (Percentages!Q$17 - 0.5) * 10</f>
        <v>61.97796339</v>
      </c>
      <c r="R201" s="8">
        <f>R129 * (Percentages!R$17 - 0.5) * 10</f>
        <v>25.6684492</v>
      </c>
      <c r="S201" s="8">
        <f>S129 * (Percentages!S$17 - 0.5) * 10</f>
        <v>30.93615495</v>
      </c>
      <c r="T201" s="8">
        <f>T129 * (Percentages!T$17 - 0.5) * 10</f>
        <v>10.5518038</v>
      </c>
      <c r="U201" s="8">
        <f>U129 * (Percentages!U$17 - 0.5) * 10</f>
        <v>23.86322627</v>
      </c>
      <c r="V201" s="8">
        <f>V129 * (Percentages!V$17 - 0.5) * 10</f>
        <v>82.50631541</v>
      </c>
      <c r="W201" s="8">
        <f>W129 * (Percentages!W$17 - 0.5) * 10</f>
        <v>53.24698687</v>
      </c>
      <c r="X201" s="8">
        <f>X129 * (Percentages!X$17 - 0.5) * 10</f>
        <v>17.1040724</v>
      </c>
      <c r="Y201" s="8">
        <f>Y129 * (Percentages!Y$17 - 0.5) * 10</f>
        <v>51.02763997</v>
      </c>
      <c r="Z201" s="8">
        <f>Z129 * (Percentages!Z$17 - 0.5) * 10</f>
        <v>19.4897236</v>
      </c>
      <c r="AA201" s="8">
        <f>AA129 * (Percentages!AA$17 - 0.5) * 10</f>
        <v>6.684491979</v>
      </c>
      <c r="AB201" s="8">
        <f>AB129 * (Percentages!AB$17 - 0.5) * 10</f>
        <v>1.131221719</v>
      </c>
      <c r="AC201" s="8">
        <f>AC129 * (Percentages!AC$17 - 0.5) * 10</f>
        <v>1.538461538</v>
      </c>
      <c r="AD201" s="8">
        <f>AD129 * (Percentages!AD$17 - 0.5) * 10</f>
        <v>17.4856528</v>
      </c>
      <c r="AE201" s="8">
        <f>AE129 * (Percentages!AE$17 - 0.5) * 10</f>
        <v>7.214206437</v>
      </c>
      <c r="AF201" s="12">
        <f>AF129 * (Percentages!AF$18 - 0.5) * 10</f>
        <v>46.43962848</v>
      </c>
      <c r="AG201" s="11">
        <v>0.0</v>
      </c>
      <c r="AH201" s="12">
        <f>AH129 * (Percentages!AH$18 - 0.5) * 10</f>
        <v>43.98436112</v>
      </c>
      <c r="AI201" s="12">
        <f>AI129 * (Percentages!AI$18 - 0.5) * 10</f>
        <v>0.3565062389</v>
      </c>
      <c r="AJ201" s="12">
        <f>AJ129 * (Percentages!AJ$18 - 0.5) * 10</f>
        <v>1.906318083</v>
      </c>
      <c r="AK201" s="12">
        <f>AK129 * (Percentages!AK$18 - 0.5) * 10</f>
        <v>5.699088146</v>
      </c>
      <c r="AL201" s="12">
        <f>AL129 * (Percentages!AL$18 - 0.5) * 10</f>
        <v>2.706604114</v>
      </c>
      <c r="AM201" s="12">
        <f>AM129 * (Percentages!AM$18 - 0.5) * 10</f>
        <v>3.765060241</v>
      </c>
      <c r="AN201" s="12">
        <f>AN129 * (Percentages!AN$18 - 0.5) * 10</f>
        <v>8.917396746</v>
      </c>
      <c r="AO201" s="12">
        <f>AO129 * (Percentages!AO$18 - 0.5) * 10</f>
        <v>24.3315508</v>
      </c>
      <c r="AP201" s="12">
        <f>AP129 * (Percentages!AP$18 - 0.5) * 10</f>
        <v>8.959276018</v>
      </c>
      <c r="AQ201" s="12">
        <f>AQ129 * (Percentages!AQ$18 - 0.5) * 10</f>
        <v>8.529411765</v>
      </c>
      <c r="AR201" s="12">
        <f>AR129 * (Percentages!AR$18 - 0.5) * 10</f>
        <v>10.70135747</v>
      </c>
      <c r="AS201" s="12">
        <f>AS129 * (Percentages!AS$18 - 0.5) * 10</f>
        <v>17.62056174</v>
      </c>
      <c r="AT201" s="12">
        <f>AT129 * (Percentages!AT$18 - 0.5) * 10</f>
        <v>3.20855615</v>
      </c>
      <c r="AU201" s="12">
        <f>AU129 * (Percentages!AU$18 - 0.5) * 10</f>
        <v>1.523582406</v>
      </c>
      <c r="AV201" s="12">
        <f>AV129 * (Percentages!AV$18 - 0.5) * 10</f>
        <v>36.9435008</v>
      </c>
      <c r="AW201" s="12">
        <f>AW129 * (Percentages!AW$18 - 0.5) * 10</f>
        <v>3.11942959</v>
      </c>
      <c r="AX201" s="12">
        <f>AX129 * (Percentages!AX$18 - 0.5) * 10</f>
        <v>6.456241033</v>
      </c>
      <c r="AY201" s="12">
        <f>AY129 * (Percentages!AY$18 - 0.5) * 10</f>
        <v>0</v>
      </c>
      <c r="AZ201" s="12">
        <f>AZ129 * (Percentages!AZ$18 - 0.5) * 10</f>
        <v>0.04483500717</v>
      </c>
      <c r="BA201" s="12">
        <f>BA129 * (Percentages!BA$18 - 0.5) * 10</f>
        <v>9.041229785</v>
      </c>
      <c r="BB201" s="12">
        <f>BB129 * (Percentages!BB$18 - 0.5) * 10</f>
        <v>8.858965273</v>
      </c>
    </row>
    <row r="202">
      <c r="A202" s="2" t="s">
        <v>249</v>
      </c>
      <c r="B202" s="8">
        <f>B130 * (Percentages!B$17 - 0.5) * 10</f>
        <v>104.6511628</v>
      </c>
      <c r="C202" s="8">
        <f>C130 * (Percentages!C$17 - 0.5) * 10</f>
        <v>106.69167</v>
      </c>
      <c r="D202" s="5">
        <v>0.0</v>
      </c>
      <c r="E202" s="8">
        <f>E130 * (Percentages!E$17 - 0.5) * 10</f>
        <v>73.7495597</v>
      </c>
      <c r="F202" s="8">
        <f>F130 * (Percentages!F$17 - 0.5) * 10</f>
        <v>73.70553012</v>
      </c>
      <c r="G202" s="8">
        <f>G130 * (Percentages!G$17 - 0.5) * 10</f>
        <v>27.77285613</v>
      </c>
      <c r="H202" s="8">
        <f>H130 * (Percentages!H$17 - 0.5) * 10</f>
        <v>63.57694593</v>
      </c>
      <c r="I202" s="8">
        <f>I130 * (Percentages!I$17 - 0.5) * 10</f>
        <v>0</v>
      </c>
      <c r="J202" s="8">
        <f>J130 * (Percentages!J$17 - 0.5) * 10</f>
        <v>6.615412122</v>
      </c>
      <c r="K202" s="8">
        <f>K130 * (Percentages!K$17 - 0.5) * 10</f>
        <v>18.945416</v>
      </c>
      <c r="L202" s="8">
        <f>L130 * (Percentages!L$17 - 0.5) * 10</f>
        <v>4.545454545</v>
      </c>
      <c r="M202" s="8">
        <f>M130 * (Percentages!M$17 - 0.5) * 10</f>
        <v>3.100637845</v>
      </c>
      <c r="N202" s="8">
        <f>N130 * (Percentages!N$17 - 0.5) * 10</f>
        <v>0.7997156567</v>
      </c>
      <c r="O202" s="8">
        <f>O130 * (Percentages!O$17 - 0.5) * 10</f>
        <v>12.91732909</v>
      </c>
      <c r="P202" s="8">
        <f>P130 * (Percentages!P$17 - 0.5) * 10</f>
        <v>10.23115668</v>
      </c>
      <c r="Q202" s="8">
        <f>Q130 * (Percentages!Q$17 - 0.5) * 10</f>
        <v>10.99609028</v>
      </c>
      <c r="R202" s="8">
        <f>R130 * (Percentages!R$17 - 0.5) * 10</f>
        <v>14.97326203</v>
      </c>
      <c r="S202" s="8">
        <f>S130 * (Percentages!S$17 - 0.5) * 10</f>
        <v>42.27941176</v>
      </c>
      <c r="T202" s="8">
        <f>T130 * (Percentages!T$17 - 0.5) * 10</f>
        <v>5.064865825</v>
      </c>
      <c r="U202" s="8">
        <f>U130 * (Percentages!U$17 - 0.5) * 10</f>
        <v>25.93828943</v>
      </c>
      <c r="V202" s="8">
        <f>V130 * (Percentages!V$17 - 0.5) * 10</f>
        <v>58.73330927</v>
      </c>
      <c r="W202" s="8">
        <f>W130 * (Percentages!W$17 - 0.5) * 10</f>
        <v>2.495952509</v>
      </c>
      <c r="X202" s="8">
        <f>X130 * (Percentages!X$17 - 0.5) * 10</f>
        <v>9.977375566</v>
      </c>
      <c r="Y202" s="8">
        <f>Y130 * (Percentages!Y$17 - 0.5) * 10</f>
        <v>4.783841247</v>
      </c>
      <c r="Z202" s="8">
        <f>Z130 * (Percentages!Z$17 - 0.5) * 10</f>
        <v>6.644223955</v>
      </c>
      <c r="AA202" s="8">
        <f>AA130 * (Percentages!AA$17 - 0.5) * 10</f>
        <v>14.97326203</v>
      </c>
      <c r="AB202" s="8">
        <f>AB130 * (Percentages!AB$17 - 0.5) * 10</f>
        <v>0.02262443439</v>
      </c>
      <c r="AC202" s="8">
        <f>AC130 * (Percentages!AC$17 - 0.5) * 10</f>
        <v>18.07692308</v>
      </c>
      <c r="AD202" s="8">
        <f>AD130 * (Percentages!AD$17 - 0.5) * 10</f>
        <v>7.532281205</v>
      </c>
      <c r="AE202" s="8">
        <f>AE130 * (Percentages!AE$17 - 0.5) * 10</f>
        <v>9.156492786</v>
      </c>
      <c r="AF202" s="12">
        <f>AF130 * (Percentages!AF$18 - 0.5) * 10</f>
        <v>37.15170279</v>
      </c>
      <c r="AG202" s="11">
        <v>0.0</v>
      </c>
      <c r="AH202" s="12">
        <f>AH130 * (Percentages!AH$18 - 0.5) * 10</f>
        <v>24.43575618</v>
      </c>
      <c r="AI202" s="12">
        <f>AI130 * (Percentages!AI$18 - 0.5) * 10</f>
        <v>0.8467023173</v>
      </c>
      <c r="AJ202" s="12">
        <f>AJ130 * (Percentages!AJ$18 - 0.5) * 10</f>
        <v>6.67211329</v>
      </c>
      <c r="AK202" s="12">
        <f>AK130 * (Percentages!AK$18 - 0.5) * 10</f>
        <v>15.42106204</v>
      </c>
      <c r="AL202" s="12">
        <f>AL130 * (Percentages!AL$18 - 0.5) * 10</f>
        <v>31.12594731</v>
      </c>
      <c r="AM202" s="12">
        <f>AM130 * (Percentages!AM$18 - 0.5) * 10</f>
        <v>31.62650602</v>
      </c>
      <c r="AN202" s="12">
        <f>AN130 * (Percentages!AN$18 - 0.5) * 10</f>
        <v>18.25943143</v>
      </c>
      <c r="AO202" s="12">
        <f>AO130 * (Percentages!AO$18 - 0.5) * 10</f>
        <v>27.13903743</v>
      </c>
      <c r="AP202" s="12">
        <f>AP130 * (Percentages!AP$18 - 0.5) * 10</f>
        <v>5.7239819</v>
      </c>
      <c r="AQ202" s="12">
        <f>AQ130 * (Percentages!AQ$18 - 0.5) * 10</f>
        <v>14.70588235</v>
      </c>
      <c r="AR202" s="12">
        <f>AR130 * (Percentages!AR$18 - 0.5) * 10</f>
        <v>59.3438914</v>
      </c>
      <c r="AS202" s="12">
        <f>AS130 * (Percentages!AS$18 - 0.5) * 10</f>
        <v>21.3963964</v>
      </c>
      <c r="AT202" s="12">
        <f>AT130 * (Percentages!AT$18 - 0.5) * 10</f>
        <v>19.78609626</v>
      </c>
      <c r="AU202" s="12">
        <f>AU130 * (Percentages!AU$18 - 0.5) * 10</f>
        <v>20.31443208</v>
      </c>
      <c r="AV202" s="12">
        <f>AV130 * (Percentages!AV$18 - 0.5) * 10</f>
        <v>52.23046665</v>
      </c>
      <c r="AW202" s="12">
        <f>AW130 * (Percentages!AW$18 - 0.5) * 10</f>
        <v>28.07486631</v>
      </c>
      <c r="AX202" s="12">
        <f>AX130 * (Percentages!AX$18 - 0.5) * 10</f>
        <v>24.74892396</v>
      </c>
      <c r="AY202" s="12">
        <f>AY130 * (Percentages!AY$18 - 0.5) * 10</f>
        <v>10.4128608</v>
      </c>
      <c r="AZ202" s="12">
        <f>AZ130 * (Percentages!AZ$18 - 0.5) * 10</f>
        <v>2.779770445</v>
      </c>
      <c r="BA202" s="12">
        <f>BA130 * (Percentages!BA$18 - 0.5) * 10</f>
        <v>39.45263906</v>
      </c>
      <c r="BB202" s="12">
        <f>BB130 * (Percentages!BB$18 - 0.5) * 10</f>
        <v>53.15379164</v>
      </c>
    </row>
    <row r="203">
      <c r="A203" s="2" t="s">
        <v>250</v>
      </c>
      <c r="B203" s="8">
        <f>B131 * (Percentages!B$17 - 0.5) * 10</f>
        <v>104.6511628</v>
      </c>
      <c r="C203" s="8">
        <f>C131 * (Percentages!C$17 - 0.5) * 10</f>
        <v>52.21081721</v>
      </c>
      <c r="D203" s="5">
        <v>0.0</v>
      </c>
      <c r="E203" s="8">
        <f>E131 * (Percentages!E$17 - 0.5) * 10</f>
        <v>82.59950687</v>
      </c>
      <c r="F203" s="8">
        <f>F131 * (Percentages!F$17 - 0.5) * 10</f>
        <v>116.5022895</v>
      </c>
      <c r="G203" s="8">
        <f>G131 * (Percentages!G$17 - 0.5) * 10</f>
        <v>19.00248051</v>
      </c>
      <c r="H203" s="8">
        <f>H131 * (Percentages!H$17 - 0.5) * 10</f>
        <v>135.1010101</v>
      </c>
      <c r="I203" s="8">
        <f>I131 * (Percentages!I$17 - 0.5) * 10</f>
        <v>0</v>
      </c>
      <c r="J203" s="8">
        <f>J131 * (Percentages!J$17 - 0.5) * 10</f>
        <v>23.15394243</v>
      </c>
      <c r="K203" s="8">
        <f>K131 * (Percentages!K$17 - 0.5) * 10</f>
        <v>34.44621092</v>
      </c>
      <c r="L203" s="8">
        <f>L131 * (Percentages!L$17 - 0.5) * 10</f>
        <v>18.18181818</v>
      </c>
      <c r="M203" s="8">
        <f>M131 * (Percentages!M$17 - 0.5) * 10</f>
        <v>15.06024096</v>
      </c>
      <c r="N203" s="8">
        <f>N131 * (Percentages!N$17 - 0.5) * 10</f>
        <v>2.532432913</v>
      </c>
      <c r="O203" s="8">
        <f>O131 * (Percentages!O$17 - 0.5) * 10</f>
        <v>23.25119237</v>
      </c>
      <c r="P203" s="8">
        <f>P131 * (Percentages!P$17 - 0.5) * 10</f>
        <v>6.723331534</v>
      </c>
      <c r="Q203" s="8">
        <f>Q131 * (Percentages!Q$17 - 0.5) * 10</f>
        <v>11.99573485</v>
      </c>
      <c r="R203" s="8">
        <f>R131 * (Percentages!R$17 - 0.5) * 10</f>
        <v>15.68627451</v>
      </c>
      <c r="S203" s="8">
        <f>S131 * (Percentages!S$17 - 0.5) * 10</f>
        <v>19.59289813</v>
      </c>
      <c r="T203" s="8">
        <f>T131 * (Percentages!T$17 - 0.5) * 10</f>
        <v>4.642793673</v>
      </c>
      <c r="U203" s="8">
        <f>U131 * (Percentages!U$17 - 0.5) * 10</f>
        <v>10.37531577</v>
      </c>
      <c r="V203" s="8">
        <f>V131 * (Percentages!V$17 - 0.5) * 10</f>
        <v>29.36665464</v>
      </c>
      <c r="W203" s="8">
        <f>W131 * (Percentages!W$17 - 0.5) * 10</f>
        <v>34.94333513</v>
      </c>
      <c r="X203" s="8">
        <f>X131 * (Percentages!X$17 - 0.5) * 10</f>
        <v>15.67873303</v>
      </c>
      <c r="Y203" s="8">
        <f>Y131 * (Percentages!Y$17 - 0.5) * 10</f>
        <v>17.54075124</v>
      </c>
      <c r="Z203" s="8">
        <f>Z131 * (Percentages!Z$17 - 0.5) * 10</f>
        <v>7.973068746</v>
      </c>
      <c r="AA203" s="8">
        <f>AA131 * (Percentages!AA$17 - 0.5) * 10</f>
        <v>8.021390374</v>
      </c>
      <c r="AB203" s="8">
        <f>AB131 * (Percentages!AB$17 - 0.5) * 10</f>
        <v>0.4298642534</v>
      </c>
      <c r="AC203" s="8">
        <f>AC131 * (Percentages!AC$17 - 0.5) * 10</f>
        <v>15.38461538</v>
      </c>
      <c r="AD203" s="8">
        <f>AD131 * (Percentages!AD$17 - 0.5) * 10</f>
        <v>4.035150646</v>
      </c>
      <c r="AE203" s="8">
        <f>AE131 * (Percentages!AE$17 - 0.5) * 10</f>
        <v>6.104328524</v>
      </c>
      <c r="AF203" s="12">
        <f>AF131 * (Percentages!AF$18 - 0.5) * 10</f>
        <v>12.38390093</v>
      </c>
      <c r="AG203" s="11">
        <v>0.0</v>
      </c>
      <c r="AH203" s="12">
        <f>AH131 * (Percentages!AH$18 - 0.5) * 10</f>
        <v>14.66145371</v>
      </c>
      <c r="AI203" s="12">
        <f>AI131 * (Percentages!AI$18 - 0.5) * 10</f>
        <v>1.693404635</v>
      </c>
      <c r="AJ203" s="12">
        <f>AJ131 * (Percentages!AJ$18 - 0.5) * 10</f>
        <v>5.855119826</v>
      </c>
      <c r="AK203" s="12">
        <f>AK131 * (Percentages!AK$18 - 0.5) * 10</f>
        <v>12.73913821</v>
      </c>
      <c r="AL203" s="12">
        <f>AL131 * (Percentages!AL$18 - 0.5) * 10</f>
        <v>29.09599423</v>
      </c>
      <c r="AM203" s="12">
        <f>AM131 * (Percentages!AM$18 - 0.5) * 10</f>
        <v>24.09638554</v>
      </c>
      <c r="AN203" s="12">
        <f>AN131 * (Percentages!AN$18 - 0.5) * 10</f>
        <v>8.068120865</v>
      </c>
      <c r="AO203" s="12">
        <f>AO131 * (Percentages!AO$18 - 0.5) * 10</f>
        <v>2.807486631</v>
      </c>
      <c r="AP203" s="12">
        <f>AP131 * (Percentages!AP$18 - 0.5) * 10</f>
        <v>3.981900452</v>
      </c>
      <c r="AQ203" s="12">
        <f>AQ131 * (Percentages!AQ$18 - 0.5) * 10</f>
        <v>1.176470588</v>
      </c>
      <c r="AR203" s="12">
        <f>AR131 * (Percentages!AR$18 - 0.5) * 10</f>
        <v>30.15837104</v>
      </c>
      <c r="AS203" s="12">
        <f>AS131 * (Percentages!AS$18 - 0.5) * 10</f>
        <v>8.810280869</v>
      </c>
      <c r="AT203" s="12">
        <f>AT131 * (Percentages!AT$18 - 0.5) * 10</f>
        <v>12.29946524</v>
      </c>
      <c r="AU203" s="12">
        <f>AU131 * (Percentages!AU$18 - 0.5) * 10</f>
        <v>12.69652005</v>
      </c>
      <c r="AV203" s="12">
        <f>AV131 * (Percentages!AV$18 - 0.5) * 10</f>
        <v>15.28696585</v>
      </c>
      <c r="AW203" s="12">
        <f>AW131 * (Percentages!AW$18 - 0.5) * 10</f>
        <v>16.22103387</v>
      </c>
      <c r="AX203" s="12">
        <f>AX131 * (Percentages!AX$18 - 0.5) * 10</f>
        <v>10.22238164</v>
      </c>
      <c r="AY203" s="12">
        <f>AY131 * (Percentages!AY$18 - 0.5) * 10</f>
        <v>14.52320058</v>
      </c>
      <c r="AZ203" s="12">
        <f>AZ131 * (Percentages!AZ$18 - 0.5) * 10</f>
        <v>1.031205165</v>
      </c>
      <c r="BA203" s="12">
        <f>BA131 * (Percentages!BA$18 - 0.5) * 10</f>
        <v>23.83596943</v>
      </c>
      <c r="BB203" s="12">
        <f>BB131 * (Percentages!BB$18 - 0.5) * 10</f>
        <v>17.71793055</v>
      </c>
    </row>
    <row r="204">
      <c r="A204" s="2" t="s">
        <v>57</v>
      </c>
      <c r="B204" s="8">
        <f>B132 * (Percentages!B$17 - 0.5) * 10</f>
        <v>104.6511628</v>
      </c>
      <c r="C204" s="8">
        <f>C132 * (Percentages!C$17 - 0.5) * 10</f>
        <v>52.21081721</v>
      </c>
      <c r="D204" s="5">
        <v>0.0</v>
      </c>
      <c r="E204" s="8">
        <f>E132 * (Percentages!E$17 - 0.5) * 10</f>
        <v>162.2490313</v>
      </c>
      <c r="F204" s="8">
        <f>F132 * (Percentages!F$17 - 0.5) * 10</f>
        <v>128.3902783</v>
      </c>
      <c r="G204" s="8">
        <f>G132 * (Percentages!G$17 - 0.5) * 10</f>
        <v>78.93338058</v>
      </c>
      <c r="H204" s="8">
        <f>H132 * (Percentages!H$17 - 0.5) * 10</f>
        <v>135.1010101</v>
      </c>
      <c r="I204" s="8">
        <f>I132 * (Percentages!I$17 - 0.5) * 10</f>
        <v>0</v>
      </c>
      <c r="J204" s="8">
        <f>J132 * (Percentages!J$17 - 0.5) * 10</f>
        <v>45.48095834</v>
      </c>
      <c r="K204" s="8">
        <f>K132 * (Percentages!K$17 - 0.5) * 10</f>
        <v>38.75198728</v>
      </c>
      <c r="L204" s="8">
        <f>L132 * (Percentages!L$17 - 0.5) * 10</f>
        <v>42.42424242</v>
      </c>
      <c r="M204" s="8">
        <f>M132 * (Percentages!M$17 - 0.5) * 10</f>
        <v>9.7448618</v>
      </c>
      <c r="N204" s="8">
        <f>N132 * (Percentages!N$17 - 0.5) * 10</f>
        <v>0.06664297139</v>
      </c>
      <c r="O204" s="8">
        <f>O132 * (Percentages!O$17 - 0.5) * 10</f>
        <v>57.69740329</v>
      </c>
      <c r="P204" s="8">
        <f>P132 * (Percentages!P$17 - 0.5) * 10</f>
        <v>19.00071955</v>
      </c>
      <c r="Q204" s="8">
        <f>Q132 * (Percentages!Q$17 - 0.5) * 10</f>
        <v>42.98471655</v>
      </c>
      <c r="R204" s="8">
        <f>R132 * (Percentages!R$17 - 0.5) * 10</f>
        <v>46.34581105</v>
      </c>
      <c r="S204" s="8">
        <f>S132 * (Percentages!S$17 - 0.5) * 10</f>
        <v>7.218436155</v>
      </c>
      <c r="T204" s="8">
        <f>T132 * (Percentages!T$17 - 0.5) * 10</f>
        <v>28.27883419</v>
      </c>
      <c r="U204" s="8">
        <f>U132 * (Percentages!U$17 - 0.5) * 10</f>
        <v>44.61385781</v>
      </c>
      <c r="V204" s="8">
        <f>V132 * (Percentages!V$17 - 0.5) * 10</f>
        <v>81.10790328</v>
      </c>
      <c r="W204" s="8">
        <f>W132 * (Percentages!W$17 - 0.5) * 10</f>
        <v>0</v>
      </c>
      <c r="X204" s="8">
        <f>X132 * (Percentages!X$17 - 0.5) * 10</f>
        <v>23.28054299</v>
      </c>
      <c r="Y204" s="8">
        <f>Y132 * (Percentages!Y$17 - 0.5) * 10</f>
        <v>38.27072998</v>
      </c>
      <c r="Z204" s="8">
        <f>Z132 * (Percentages!Z$17 - 0.5) * 10</f>
        <v>29.67753366</v>
      </c>
      <c r="AA204" s="8">
        <f>AA132 * (Percentages!AA$17 - 0.5) * 10</f>
        <v>17.9144385</v>
      </c>
      <c r="AB204" s="8">
        <f>AB132 * (Percentages!AB$17 - 0.5) * 10</f>
        <v>0.1131221719</v>
      </c>
      <c r="AC204" s="8">
        <f>AC132 * (Percentages!AC$17 - 0.5) * 10</f>
        <v>25.76923077</v>
      </c>
      <c r="AD204" s="8">
        <f>AD132 * (Percentages!AD$17 - 0.5) * 10</f>
        <v>8.070301291</v>
      </c>
      <c r="AE204" s="8">
        <f>AE132 * (Percentages!AE$17 - 0.5) * 10</f>
        <v>2.358490566</v>
      </c>
      <c r="AF204" s="12">
        <f>AF132 * (Percentages!AF$18 - 0.5) * 10</f>
        <v>27.86377709</v>
      </c>
      <c r="AG204" s="11">
        <v>0.0</v>
      </c>
      <c r="AH204" s="12">
        <f>AH132 * (Percentages!AH$18 - 0.5) * 10</f>
        <v>32.98827084</v>
      </c>
      <c r="AI204" s="12">
        <f>AI132 * (Percentages!AI$18 - 0.5) * 10</f>
        <v>0.1336898396</v>
      </c>
      <c r="AJ204" s="12">
        <f>AJ132 * (Percentages!AJ$18 - 0.5) * 10</f>
        <v>8.306100218</v>
      </c>
      <c r="AK204" s="12">
        <f>AK132 * (Percentages!AK$18 - 0.5) * 10</f>
        <v>22.12587163</v>
      </c>
      <c r="AL204" s="12">
        <f>AL132 * (Percentages!AL$18 - 0.5) * 10</f>
        <v>25.03608805</v>
      </c>
      <c r="AM204" s="12">
        <f>AM132 * (Percentages!AM$18 - 0.5) * 10</f>
        <v>50.45180723</v>
      </c>
      <c r="AN204" s="12">
        <f>AN132 * (Percentages!AN$18 - 0.5) * 10</f>
        <v>0.4246379403</v>
      </c>
      <c r="AO204" s="12">
        <f>AO132 * (Percentages!AO$18 - 0.5) * 10</f>
        <v>34.62566845</v>
      </c>
      <c r="AP204" s="12">
        <f>AP132 * (Percentages!AP$18 - 0.5) * 10</f>
        <v>0</v>
      </c>
      <c r="AQ204" s="12">
        <f>AQ132 * (Percentages!AQ$18 - 0.5) * 10</f>
        <v>16.17647059</v>
      </c>
      <c r="AR204" s="12">
        <f>AR132 * (Percentages!AR$18 - 0.5) * 10</f>
        <v>61.28959276</v>
      </c>
      <c r="AS204" s="12">
        <f>AS132 * (Percentages!AS$18 - 0.5) * 10</f>
        <v>44.05140435</v>
      </c>
      <c r="AT204" s="12">
        <f>AT132 * (Percentages!AT$18 - 0.5) * 10</f>
        <v>35.82887701</v>
      </c>
      <c r="AU204" s="12">
        <f>AU132 * (Percentages!AU$18 - 0.5) * 10</f>
        <v>34.02667373</v>
      </c>
      <c r="AV204" s="12">
        <f>AV132 * (Percentages!AV$18 - 0.5) * 10</f>
        <v>34.39567316</v>
      </c>
      <c r="AW204" s="12">
        <f>AW132 * (Percentages!AW$18 - 0.5) * 10</f>
        <v>19.96434938</v>
      </c>
      <c r="AX204" s="12">
        <f>AX132 * (Percentages!AX$18 - 0.5) * 10</f>
        <v>24.74892396</v>
      </c>
      <c r="AY204" s="12">
        <f>AY132 * (Percentages!AY$18 - 0.5) * 10</f>
        <v>6.850566313</v>
      </c>
      <c r="AZ204" s="12">
        <f>AZ132 * (Percentages!AZ$18 - 0.5) * 10</f>
        <v>3.003945481</v>
      </c>
      <c r="BA204" s="12">
        <f>BA132 * (Percentages!BA$18 - 0.5) * 10</f>
        <v>51.78158877</v>
      </c>
      <c r="BB204" s="12">
        <f>BB132 * (Percentages!BB$18 - 0.5) * 10</f>
        <v>34.32849043</v>
      </c>
    </row>
    <row r="205">
      <c r="A205" s="2" t="s">
        <v>251</v>
      </c>
      <c r="B205" s="8">
        <f>B133 * (Percentages!B$17 - 0.5) * 10</f>
        <v>0</v>
      </c>
      <c r="C205" s="8">
        <f>C133 * (Percentages!C$17 - 0.5) * 10</f>
        <v>74.91117252</v>
      </c>
      <c r="D205" s="5">
        <v>0.0</v>
      </c>
      <c r="E205" s="8">
        <f>E133 * (Percentages!E$17 - 0.5) * 10</f>
        <v>41.29975343</v>
      </c>
      <c r="F205" s="8">
        <f>F133 * (Percentages!F$17 - 0.5) * 10</f>
        <v>38.04156393</v>
      </c>
      <c r="G205" s="8">
        <f>G133 * (Percentages!G$17 - 0.5) * 10</f>
        <v>26.31112686</v>
      </c>
      <c r="H205" s="8">
        <f>H133 * (Percentages!H$17 - 0.5) * 10</f>
        <v>0</v>
      </c>
      <c r="I205" s="8">
        <f>I133 * (Percentages!I$17 - 0.5) * 10</f>
        <v>0</v>
      </c>
      <c r="J205" s="8">
        <f>J133 * (Percentages!J$17 - 0.5) * 10</f>
        <v>11.57697121</v>
      </c>
      <c r="K205" s="8">
        <f>K133 * (Percentages!K$17 - 0.5) * 10</f>
        <v>11.19501855</v>
      </c>
      <c r="L205" s="8">
        <f>L133 * (Percentages!L$17 - 0.5) * 10</f>
        <v>15.90909091</v>
      </c>
      <c r="M205" s="8">
        <f>M133 * (Percentages!M$17 - 0.5) * 10</f>
        <v>5.758327427</v>
      </c>
      <c r="N205" s="8">
        <f>N133 * (Percentages!N$17 - 0.5) * 10</f>
        <v>0.3332148569</v>
      </c>
      <c r="O205" s="8">
        <f>O133 * (Percentages!O$17 - 0.5) * 10</f>
        <v>44.78007419</v>
      </c>
      <c r="P205" s="8">
        <f>P133 * (Percentages!P$17 - 0.5) * 10</f>
        <v>11.10811297</v>
      </c>
      <c r="Q205" s="8">
        <f>Q133 * (Percentages!Q$17 - 0.5) * 10</f>
        <v>4.998222854</v>
      </c>
      <c r="R205" s="8">
        <f>R133 * (Percentages!R$17 - 0.5) * 10</f>
        <v>25.6684492</v>
      </c>
      <c r="S205" s="8">
        <f>S133 * (Percentages!S$17 - 0.5) * 10</f>
        <v>27.84253945</v>
      </c>
      <c r="T205" s="8">
        <f>T133 * (Percentages!T$17 - 0.5) * 10</f>
        <v>15.19459748</v>
      </c>
      <c r="U205" s="8">
        <f>U133 * (Percentages!U$17 - 0.5) * 10</f>
        <v>35.27607362</v>
      </c>
      <c r="V205" s="8">
        <f>V133 * (Percentages!V$17 - 0.5) * 10</f>
        <v>18.17935763</v>
      </c>
      <c r="W205" s="8">
        <f>W133 * (Percentages!W$17 - 0.5) * 10</f>
        <v>5.823889189</v>
      </c>
      <c r="X205" s="8">
        <f>X133 * (Percentages!X$17 - 0.5) * 10</f>
        <v>4.751131222</v>
      </c>
      <c r="Y205" s="8">
        <f>Y133 * (Percentages!Y$17 - 0.5) * 10</f>
        <v>9.567682495</v>
      </c>
      <c r="Z205" s="8">
        <f>Z133 * (Percentages!Z$17 - 0.5) * 10</f>
        <v>10.18781006</v>
      </c>
      <c r="AA205" s="8">
        <f>AA133 * (Percentages!AA$17 - 0.5) * 10</f>
        <v>7.486631016</v>
      </c>
      <c r="AB205" s="8">
        <f>AB133 * (Percentages!AB$17 - 0.5) * 10</f>
        <v>0.6561085973</v>
      </c>
      <c r="AC205" s="8">
        <f>AC133 * (Percentages!AC$17 - 0.5) * 10</f>
        <v>1.153846154</v>
      </c>
      <c r="AD205" s="8">
        <f>AD133 * (Percentages!AD$17 - 0.5) * 10</f>
        <v>2.69010043</v>
      </c>
      <c r="AE205" s="8">
        <f>AE133 * (Percentages!AE$17 - 0.5) * 10</f>
        <v>0.4162042175</v>
      </c>
      <c r="AF205" s="12">
        <f>AF133 * (Percentages!AF$18 - 0.5) * 10</f>
        <v>19.3498452</v>
      </c>
      <c r="AG205" s="11">
        <v>0.0</v>
      </c>
      <c r="AH205" s="12">
        <f>AH133 * (Percentages!AH$18 - 0.5) * 10</f>
        <v>57.42402701</v>
      </c>
      <c r="AI205" s="12">
        <f>AI133 * (Percentages!AI$18 - 0.5) * 10</f>
        <v>0.4456327986</v>
      </c>
      <c r="AJ205" s="12">
        <f>AJ133 * (Percentages!AJ$18 - 0.5) * 10</f>
        <v>5.991285403</v>
      </c>
      <c r="AK205" s="12">
        <f>AK133 * (Percentages!AK$18 - 0.5) * 10</f>
        <v>13.74485965</v>
      </c>
      <c r="AL205" s="12">
        <f>AL133 * (Percentages!AL$18 - 0.5) * 10</f>
        <v>14.2096716</v>
      </c>
      <c r="AM205" s="12">
        <f>AM133 * (Percentages!AM$18 - 0.5) * 10</f>
        <v>21.8373494</v>
      </c>
      <c r="AN205" s="12">
        <f>AN133 * (Percentages!AN$18 - 0.5) * 10</f>
        <v>16.98551761</v>
      </c>
      <c r="AO205" s="12">
        <f>AO133 * (Percentages!AO$18 - 0.5) * 10</f>
        <v>27.13903743</v>
      </c>
      <c r="AP205" s="12">
        <f>AP133 * (Percentages!AP$18 - 0.5) * 10</f>
        <v>6.968325792</v>
      </c>
      <c r="AQ205" s="12">
        <f>AQ133 * (Percentages!AQ$18 - 0.5) * 10</f>
        <v>3.235294118</v>
      </c>
      <c r="AR205" s="12">
        <f>AR133 * (Percentages!AR$18 - 0.5) * 10</f>
        <v>52.53393665</v>
      </c>
      <c r="AS205" s="12">
        <f>AS133 * (Percentages!AS$18 - 0.5) * 10</f>
        <v>78.03391627</v>
      </c>
      <c r="AT205" s="12">
        <f>AT133 * (Percentages!AT$18 - 0.5) * 10</f>
        <v>31.55080214</v>
      </c>
      <c r="AU205" s="12">
        <f>AU133 * (Percentages!AU$18 - 0.5) * 10</f>
        <v>27.42448331</v>
      </c>
      <c r="AV205" s="12">
        <f>AV133 * (Percentages!AV$18 - 0.5) * 10</f>
        <v>48.40872519</v>
      </c>
      <c r="AW205" s="12">
        <f>AW133 * (Percentages!AW$18 - 0.5) * 10</f>
        <v>33.68983957</v>
      </c>
      <c r="AX205" s="12">
        <f>AX133 * (Percentages!AX$18 - 0.5) * 10</f>
        <v>28.51506456</v>
      </c>
      <c r="AY205" s="12">
        <f>AY133 * (Percentages!AY$18 - 0.5) * 10</f>
        <v>8.220679576</v>
      </c>
      <c r="AZ205" s="12">
        <f>AZ133 * (Percentages!AZ$18 - 0.5) * 10</f>
        <v>1.703730273</v>
      </c>
      <c r="BA205" s="12">
        <f>BA133 * (Percentages!BA$18 - 0.5) * 10</f>
        <v>25.47982939</v>
      </c>
      <c r="BB205" s="12">
        <f>BB133 * (Percentages!BB$18 - 0.5) * 10</f>
        <v>60.90538625</v>
      </c>
    </row>
    <row r="206">
      <c r="A206" s="2" t="s">
        <v>76</v>
      </c>
      <c r="B206" s="8">
        <f>B134 * (Percentages!B$17 - 0.5) * 10</f>
        <v>104.6511628</v>
      </c>
      <c r="C206" s="8">
        <f>C134 * (Percentages!C$17 - 0.5) * 10</f>
        <v>11.35017765</v>
      </c>
      <c r="D206" s="5">
        <v>0.0</v>
      </c>
      <c r="E206" s="8">
        <f>E134 * (Percentages!E$17 - 0.5) * 10</f>
        <v>135.6991899</v>
      </c>
      <c r="F206" s="8">
        <f>F134 * (Percentages!F$17 - 0.5) * 10</f>
        <v>130.767876</v>
      </c>
      <c r="G206" s="8">
        <f>G134 * (Percentages!G$17 - 0.5) * 10</f>
        <v>40.92841956</v>
      </c>
      <c r="H206" s="8">
        <f>H134 * (Percentages!H$17 - 0.5) * 10</f>
        <v>135.1010101</v>
      </c>
      <c r="I206" s="8">
        <f>I134 * (Percentages!I$17 - 0.5) * 10</f>
        <v>0</v>
      </c>
      <c r="J206" s="8">
        <f>J134 * (Percentages!J$17 - 0.5) * 10</f>
        <v>32.2501341</v>
      </c>
      <c r="K206" s="8">
        <f>K134 * (Percentages!K$17 - 0.5) * 10</f>
        <v>25.83465819</v>
      </c>
      <c r="L206" s="8">
        <f>L134 * (Percentages!L$17 - 0.5) * 10</f>
        <v>33.33333333</v>
      </c>
      <c r="M206" s="8">
        <f>M134 * (Percentages!M$17 - 0.5) * 10</f>
        <v>20.37562013</v>
      </c>
      <c r="N206" s="8">
        <f>N134 * (Percentages!N$17 - 0.5) * 10</f>
        <v>2.799004798</v>
      </c>
      <c r="O206" s="8">
        <f>O134 * (Percentages!O$17 - 0.5) * 10</f>
        <v>28.41812401</v>
      </c>
      <c r="P206" s="8">
        <f>P134 * (Percentages!P$17 - 0.5) * 10</f>
        <v>7.307969059</v>
      </c>
      <c r="Q206" s="8">
        <f>Q134 * (Percentages!Q$17 - 0.5) * 10</f>
        <v>45.98365026</v>
      </c>
      <c r="R206" s="8">
        <f>R134 * (Percentages!R$17 - 0.5) * 10</f>
        <v>41.35472371</v>
      </c>
      <c r="S206" s="8">
        <f>S134 * (Percentages!S$17 - 0.5) * 10</f>
        <v>24.74892396</v>
      </c>
      <c r="T206" s="8">
        <f>T134 * (Percentages!T$17 - 0.5) * 10</f>
        <v>5.064865825</v>
      </c>
      <c r="U206" s="8">
        <f>U134 * (Percentages!U$17 - 0.5) * 10</f>
        <v>13.4879105</v>
      </c>
      <c r="V206" s="8">
        <f>V134 * (Percentages!V$17 - 0.5) * 10</f>
        <v>61.53013353</v>
      </c>
      <c r="W206" s="8">
        <f>W134 * (Percentages!W$17 - 0.5) * 10</f>
        <v>34.94333513</v>
      </c>
      <c r="X206" s="8">
        <f>X134 * (Percentages!X$17 - 0.5) * 10</f>
        <v>26.13122172</v>
      </c>
      <c r="Y206" s="8">
        <f>Y134 * (Percentages!Y$17 - 0.5) * 10</f>
        <v>27.10843373</v>
      </c>
      <c r="Z206" s="8">
        <f>Z134 * (Percentages!Z$17 - 0.5) * 10</f>
        <v>9.301913536</v>
      </c>
      <c r="AA206" s="8">
        <f>AA134 * (Percentages!AA$17 - 0.5) * 10</f>
        <v>12.8342246</v>
      </c>
      <c r="AB206" s="8">
        <f>AB134 * (Percentages!AB$17 - 0.5) * 10</f>
        <v>0.1357466063</v>
      </c>
      <c r="AC206" s="8">
        <f>AC134 * (Percentages!AC$17 - 0.5) * 10</f>
        <v>13.84615385</v>
      </c>
      <c r="AD206" s="8">
        <f>AD134 * (Percentages!AD$17 - 0.5) * 10</f>
        <v>12.91248207</v>
      </c>
      <c r="AE206" s="8">
        <f>AE134 * (Percentages!AE$17 - 0.5) * 10</f>
        <v>5.410654828</v>
      </c>
      <c r="AF206" s="12">
        <f>AF134 * (Percentages!AF$18 - 0.5) * 10</f>
        <v>9.287925697</v>
      </c>
      <c r="AG206" s="11">
        <v>0.0</v>
      </c>
      <c r="AH206" s="12">
        <f>AH134 * (Percentages!AH$18 - 0.5) * 10</f>
        <v>28.1011196</v>
      </c>
      <c r="AI206" s="12">
        <f>AI134 * (Percentages!AI$18 - 0.5) * 10</f>
        <v>2.094474153</v>
      </c>
      <c r="AJ206" s="12">
        <f>AJ134 * (Percentages!AJ$18 - 0.5) * 10</f>
        <v>6.12745098</v>
      </c>
      <c r="AK206" s="12">
        <f>AK134 * (Percentages!AK$18 - 0.5) * 10</f>
        <v>16.76202396</v>
      </c>
      <c r="AL206" s="12">
        <f>AL134 * (Percentages!AL$18 - 0.5) * 10</f>
        <v>14.2096716</v>
      </c>
      <c r="AM206" s="12">
        <f>AM134 * (Percentages!AM$18 - 0.5) * 10</f>
        <v>12.80120482</v>
      </c>
      <c r="AN206" s="12">
        <f>AN134 * (Percentages!AN$18 - 0.5) * 10</f>
        <v>14.43768997</v>
      </c>
      <c r="AO206" s="12">
        <f>AO134 * (Percentages!AO$18 - 0.5) * 10</f>
        <v>18.71657754</v>
      </c>
      <c r="AP206" s="12">
        <f>AP134 * (Percentages!AP$18 - 0.5) * 10</f>
        <v>5.7239819</v>
      </c>
      <c r="AQ206" s="12">
        <f>AQ134 * (Percentages!AQ$18 - 0.5) * 10</f>
        <v>12.64705882</v>
      </c>
      <c r="AR206" s="12">
        <f>AR134 * (Percentages!AR$18 - 0.5) * 10</f>
        <v>46.69683258</v>
      </c>
      <c r="AS206" s="12">
        <f>AS134 * (Percentages!AS$18 - 0.5) * 10</f>
        <v>2.517223105</v>
      </c>
      <c r="AT206" s="12">
        <f>AT134 * (Percentages!AT$18 - 0.5) * 10</f>
        <v>6.417112299</v>
      </c>
      <c r="AU206" s="12">
        <f>AU134 * (Percentages!AU$18 - 0.5) * 10</f>
        <v>6.602190426</v>
      </c>
      <c r="AV206" s="12">
        <f>AV134 * (Percentages!AV$18 - 0.5) * 10</f>
        <v>56.05220812</v>
      </c>
      <c r="AW206" s="12">
        <f>AW134 * (Percentages!AW$18 - 0.5) * 10</f>
        <v>18.71657754</v>
      </c>
      <c r="AX206" s="12">
        <f>AX134 * (Percentages!AX$18 - 0.5) * 10</f>
        <v>20.98278336</v>
      </c>
      <c r="AY206" s="12">
        <f>AY134 * (Percentages!AY$18 - 0.5) * 10</f>
        <v>5.754475703</v>
      </c>
      <c r="AZ206" s="12">
        <f>AZ134 * (Percentages!AZ$18 - 0.5) * 10</f>
        <v>0.8518651363</v>
      </c>
      <c r="BA206" s="12">
        <f>BA134 * (Percentages!BA$18 - 0.5) * 10</f>
        <v>41.09649902</v>
      </c>
      <c r="BB206" s="12">
        <f>BB134 * (Percentages!BB$18 - 0.5) * 10</f>
        <v>32.11374911</v>
      </c>
    </row>
    <row r="207">
      <c r="A207" s="2" t="s">
        <v>89</v>
      </c>
      <c r="B207" s="8">
        <f>B135 * (Percentages!B$17 - 0.5) * 10</f>
        <v>104.6511628</v>
      </c>
      <c r="C207" s="8">
        <f>C135 * (Percentages!C$17 - 0.5) * 10</f>
        <v>52.21081721</v>
      </c>
      <c r="D207" s="5">
        <v>0.0</v>
      </c>
      <c r="E207" s="8">
        <f>E135 * (Percentages!E$17 - 0.5) * 10</f>
        <v>67.84959493</v>
      </c>
      <c r="F207" s="8">
        <f>F135 * (Percentages!F$17 - 0.5) * 10</f>
        <v>78.46072561</v>
      </c>
      <c r="G207" s="8">
        <f>G135 * (Percentages!G$17 - 0.5) * 10</f>
        <v>4.38518781</v>
      </c>
      <c r="H207" s="8">
        <f>H135 * (Percentages!H$17 - 0.5) * 10</f>
        <v>156.2933254</v>
      </c>
      <c r="I207" s="8">
        <f>I135 * (Percentages!I$17 - 0.5) * 10</f>
        <v>0</v>
      </c>
      <c r="J207" s="8">
        <f>J135 * (Percentages!J$17 - 0.5) * 10</f>
        <v>2.480779546</v>
      </c>
      <c r="K207" s="8">
        <f>K135 * (Percentages!K$17 - 0.5) * 10</f>
        <v>3.444621092</v>
      </c>
      <c r="L207" s="8">
        <f>L135 * (Percentages!L$17 - 0.5) * 10</f>
        <v>3.03030303</v>
      </c>
      <c r="M207" s="8">
        <f>M135 * (Percentages!M$17 - 0.5) * 10</f>
        <v>3.100637845</v>
      </c>
      <c r="N207" s="8">
        <f>N135 * (Percentages!N$17 - 0.5) * 10</f>
        <v>2.39914697</v>
      </c>
      <c r="O207" s="8">
        <f>O135 * (Percentages!O$17 - 0.5) * 10</f>
        <v>1.722310546</v>
      </c>
      <c r="P207" s="8">
        <f>P135 * (Percentages!P$17 - 0.5) * 10</f>
        <v>2.630868861</v>
      </c>
      <c r="Q207" s="8">
        <f>Q135 * (Percentages!Q$17 - 0.5) * 10</f>
        <v>46.98329483</v>
      </c>
      <c r="R207" s="8">
        <f>R135 * (Percentages!R$17 - 0.5) * 10</f>
        <v>0</v>
      </c>
      <c r="S207" s="8">
        <f>S135 * (Percentages!S$17 - 0.5) * 10</f>
        <v>10.31205165</v>
      </c>
      <c r="T207" s="8">
        <f>T135 * (Percentages!T$17 - 0.5) * 10</f>
        <v>2.954505065</v>
      </c>
      <c r="U207" s="8">
        <f>U135 * (Percentages!U$17 - 0.5) * 10</f>
        <v>4.150126308</v>
      </c>
      <c r="V207" s="8">
        <f>V135 * (Percentages!V$17 - 0.5) * 10</f>
        <v>54.5380729</v>
      </c>
      <c r="W207" s="8">
        <f>W135 * (Percentages!W$17 - 0.5) * 10</f>
        <v>31.61539845</v>
      </c>
      <c r="X207" s="8">
        <f>X135 * (Percentages!X$17 - 0.5) * 10</f>
        <v>29.45701357</v>
      </c>
      <c r="Y207" s="8">
        <f>Y135 * (Percentages!Y$17 - 0.5) * 10</f>
        <v>0.7973068746</v>
      </c>
      <c r="Z207" s="8">
        <f>Z135 * (Percentages!Z$17 - 0.5) * 10</f>
        <v>2.214741318</v>
      </c>
      <c r="AA207" s="8">
        <f>AA135 * (Percentages!AA$17 - 0.5) * 10</f>
        <v>1.604278075</v>
      </c>
      <c r="AB207" s="8">
        <f>AB135 * (Percentages!AB$17 - 0.5) * 10</f>
        <v>0.6561085973</v>
      </c>
      <c r="AC207" s="8">
        <f>AC135 * (Percentages!AC$17 - 0.5) * 10</f>
        <v>24.23076923</v>
      </c>
      <c r="AD207" s="8">
        <f>AD135 * (Percentages!AD$17 - 0.5) * 10</f>
        <v>6.456241033</v>
      </c>
      <c r="AE207" s="8">
        <f>AE135 * (Percentages!AE$17 - 0.5) * 10</f>
        <v>4.162042175</v>
      </c>
      <c r="AF207" s="12">
        <f>AF135 * (Percentages!AF$18 - 0.5) * 10</f>
        <v>19.3498452</v>
      </c>
      <c r="AG207" s="11">
        <v>0.0</v>
      </c>
      <c r="AH207" s="12">
        <f>AH135 * (Percentages!AH$18 - 0.5) * 10</f>
        <v>68.42011729</v>
      </c>
      <c r="AI207" s="12">
        <f>AI135 * (Percentages!AI$18 - 0.5) * 10</f>
        <v>2.718360071</v>
      </c>
      <c r="AJ207" s="12">
        <f>AJ135 * (Percentages!AJ$18 - 0.5) * 10</f>
        <v>9.123093682</v>
      </c>
      <c r="AK207" s="12">
        <f>AK135 * (Percentages!AK$18 - 0.5) * 10</f>
        <v>22.4611121</v>
      </c>
      <c r="AL207" s="12">
        <f>AL135 * (Percentages!AL$18 - 0.5) * 10</f>
        <v>45.33561891</v>
      </c>
      <c r="AM207" s="12">
        <f>AM135 * (Percentages!AM$18 - 0.5) * 10</f>
        <v>48.19277108</v>
      </c>
      <c r="AN207" s="12">
        <f>AN135 * (Percentages!AN$18 - 0.5) * 10</f>
        <v>26.3275523</v>
      </c>
      <c r="AO207" s="12">
        <f>AO135 * (Percentages!AO$18 - 0.5) * 10</f>
        <v>54.27807487</v>
      </c>
      <c r="AP207" s="12">
        <f>AP135 * (Percentages!AP$18 - 0.5) * 10</f>
        <v>15.92760181</v>
      </c>
      <c r="AQ207" s="12">
        <f>AQ135 * (Percentages!AQ$18 - 0.5) * 10</f>
        <v>15</v>
      </c>
      <c r="AR207" s="12">
        <f>AR135 * (Percentages!AR$18 - 0.5) * 10</f>
        <v>41.83257919</v>
      </c>
      <c r="AS207" s="12">
        <f>AS135 * (Percentages!AS$18 - 0.5) * 10</f>
        <v>71.74085851</v>
      </c>
      <c r="AT207" s="12">
        <f>AT135 * (Percentages!AT$18 - 0.5) * 10</f>
        <v>34.22459893</v>
      </c>
      <c r="AU207" s="12">
        <f>AU135 * (Percentages!AU$18 - 0.5) * 10</f>
        <v>33.01095213</v>
      </c>
      <c r="AV207" s="12">
        <f>AV135 * (Percentages!AV$18 - 0.5) * 10</f>
        <v>8.917396746</v>
      </c>
      <c r="AW207" s="12">
        <f>AW135 * (Percentages!AW$18 - 0.5) * 10</f>
        <v>9.35828877</v>
      </c>
      <c r="AX207" s="12">
        <f>AX135 * (Percentages!AX$18 - 0.5) * 10</f>
        <v>28.51506456</v>
      </c>
      <c r="AY207" s="12">
        <f>AY135 * (Percentages!AY$18 - 0.5) * 10</f>
        <v>16.44135915</v>
      </c>
      <c r="AZ207" s="12">
        <f>AZ135 * (Percentages!AZ$18 - 0.5) * 10</f>
        <v>1.255380201</v>
      </c>
      <c r="BA207" s="12">
        <f>BA135 * (Percentages!BA$18 - 0.5) * 10</f>
        <v>55.06930869</v>
      </c>
      <c r="BB207" s="12">
        <f>BB135 * (Percentages!BB$18 - 0.5) * 10</f>
        <v>71.97909284</v>
      </c>
    </row>
    <row r="208">
      <c r="A208" s="2" t="s">
        <v>252</v>
      </c>
      <c r="B208" s="8">
        <f>B136 * (Percentages!B$17 - 0.5) * 10</f>
        <v>0</v>
      </c>
      <c r="C208" s="8">
        <f>C136 * (Percentages!C$17 - 0.5) * 10</f>
        <v>74.91117252</v>
      </c>
      <c r="D208" s="5">
        <v>0.0</v>
      </c>
      <c r="E208" s="8">
        <f>E136 * (Percentages!E$17 - 0.5) * 10</f>
        <v>94.39943642</v>
      </c>
      <c r="F208" s="8">
        <f>F136 * (Percentages!F$17 - 0.5) * 10</f>
        <v>80.83832335</v>
      </c>
      <c r="G208" s="8">
        <f>G136 * (Percentages!G$17 - 0.5) * 10</f>
        <v>55.54571226</v>
      </c>
      <c r="H208" s="8">
        <f>H136 * (Percentages!H$17 - 0.5) * 10</f>
        <v>0</v>
      </c>
      <c r="I208" s="8">
        <f>I136 * (Percentages!I$17 - 0.5) * 10</f>
        <v>0</v>
      </c>
      <c r="J208" s="8">
        <f>J136 * (Percentages!J$17 - 0.5) * 10</f>
        <v>29.76935455</v>
      </c>
      <c r="K208" s="8">
        <f>K136 * (Percentages!K$17 - 0.5) * 10</f>
        <v>5.166931638</v>
      </c>
      <c r="L208" s="8">
        <f>L136 * (Percentages!L$17 - 0.5) * 10</f>
        <v>43.18181818</v>
      </c>
      <c r="M208" s="8">
        <f>M136 * (Percentages!M$17 - 0.5) * 10</f>
        <v>16.83203402</v>
      </c>
      <c r="N208" s="8">
        <f>N136 * (Percentages!N$17 - 0.5) * 10</f>
        <v>0.9996445708</v>
      </c>
      <c r="O208" s="8">
        <f>O136 * (Percentages!O$17 - 0.5) * 10</f>
        <v>55.11393747</v>
      </c>
      <c r="P208" s="8">
        <f>P136 * (Percentages!P$17 - 0.5) * 10</f>
        <v>7.307969059</v>
      </c>
      <c r="Q208" s="8">
        <f>Q136 * (Percentages!Q$17 - 0.5) * 10</f>
        <v>16.9939577</v>
      </c>
      <c r="R208" s="8">
        <f>R136 * (Percentages!R$17 - 0.5) * 10</f>
        <v>38.5026738</v>
      </c>
      <c r="S208" s="8">
        <f>S136 * (Percentages!S$17 - 0.5) * 10</f>
        <v>2.06241033</v>
      </c>
      <c r="T208" s="8">
        <f>T136 * (Percentages!T$17 - 0.5) * 10</f>
        <v>8.863515195</v>
      </c>
      <c r="U208" s="8">
        <f>U136 * (Percentages!U$17 - 0.5) * 10</f>
        <v>6.225189462</v>
      </c>
      <c r="V208" s="8">
        <f>V136 * (Percentages!V$17 - 0.5) * 10</f>
        <v>86.70155179</v>
      </c>
      <c r="W208" s="8">
        <f>W136 * (Percentages!W$17 - 0.5) * 10</f>
        <v>23.29555675</v>
      </c>
      <c r="X208" s="8">
        <f>X136 * (Percentages!X$17 - 0.5) * 10</f>
        <v>9.977375566</v>
      </c>
      <c r="Y208" s="8">
        <f>Y136 * (Percentages!Y$17 - 0.5) * 10</f>
        <v>23.91920624</v>
      </c>
      <c r="Z208" s="8">
        <f>Z136 * (Percentages!Z$17 - 0.5) * 10</f>
        <v>6.201275691</v>
      </c>
      <c r="AA208" s="8">
        <f>AA136 * (Percentages!AA$17 - 0.5) * 10</f>
        <v>9.893048128</v>
      </c>
      <c r="AB208" s="8">
        <f>AB136 * (Percentages!AB$17 - 0.5) * 10</f>
        <v>0.2714932127</v>
      </c>
      <c r="AC208" s="8">
        <f>AC136 * (Percentages!AC$17 - 0.5) * 10</f>
        <v>23.84615385</v>
      </c>
      <c r="AD208" s="8">
        <f>AD136 * (Percentages!AD$17 - 0.5) * 10</f>
        <v>6.456241033</v>
      </c>
      <c r="AE208" s="8">
        <f>AE136 * (Percentages!AE$17 - 0.5) * 10</f>
        <v>2.635960044</v>
      </c>
      <c r="AF208" s="12">
        <f>AF136 * (Percentages!AF$18 - 0.5) * 10</f>
        <v>19.3498452</v>
      </c>
      <c r="AG208" s="11">
        <v>0.0</v>
      </c>
      <c r="AH208" s="12">
        <f>AH136 * (Percentages!AH$18 - 0.5) * 10</f>
        <v>31.76648303</v>
      </c>
      <c r="AI208" s="12">
        <f>AI136 * (Percentages!AI$18 - 0.5) * 10</f>
        <v>1.648841355</v>
      </c>
      <c r="AJ208" s="12">
        <f>AJ136 * (Percentages!AJ$18 - 0.5) * 10</f>
        <v>5.718954248</v>
      </c>
      <c r="AK208" s="12">
        <f>AK136 * (Percentages!AK$18 - 0.5) * 10</f>
        <v>15.75630252</v>
      </c>
      <c r="AL208" s="12">
        <f>AL136 * (Percentages!AL$18 - 0.5) * 10</f>
        <v>31.12594731</v>
      </c>
      <c r="AM208" s="12">
        <f>AM136 * (Percentages!AM$18 - 0.5) * 10</f>
        <v>18.07228916</v>
      </c>
      <c r="AN208" s="12">
        <f>AN136 * (Percentages!AN$18 - 0.5) * 10</f>
        <v>16.56087967</v>
      </c>
      <c r="AO208" s="12">
        <f>AO136 * (Percentages!AO$18 - 0.5) * 10</f>
        <v>20.58823529</v>
      </c>
      <c r="AP208" s="12">
        <f>AP136 * (Percentages!AP$18 - 0.5) * 10</f>
        <v>6.968325792</v>
      </c>
      <c r="AQ208" s="12">
        <f>AQ136 * (Percentages!AQ$18 - 0.5) * 10</f>
        <v>9.411764706</v>
      </c>
      <c r="AR208" s="12">
        <f>AR136 * (Percentages!AR$18 - 0.5) * 10</f>
        <v>46.69683258</v>
      </c>
      <c r="AS208" s="12">
        <f>AS136 * (Percentages!AS$18 - 0.5) * 10</f>
        <v>33.98251192</v>
      </c>
      <c r="AT208" s="12">
        <f>AT136 * (Percentages!AT$18 - 0.5) * 10</f>
        <v>13.90374332</v>
      </c>
      <c r="AU208" s="12">
        <f>AU136 * (Percentages!AU$18 - 0.5) * 10</f>
        <v>17.77512807</v>
      </c>
      <c r="AV208" s="12">
        <f>AV136 * (Percentages!AV$18 - 0.5) * 10</f>
        <v>40.76524227</v>
      </c>
      <c r="AW208" s="12">
        <f>AW136 * (Percentages!AW$18 - 0.5) * 10</f>
        <v>26.20320856</v>
      </c>
      <c r="AX208" s="12">
        <f>AX136 * (Percentages!AX$18 - 0.5) * 10</f>
        <v>20.98278336</v>
      </c>
      <c r="AY208" s="12">
        <f>AY136 * (Percentages!AY$18 - 0.5) * 10</f>
        <v>14.52320058</v>
      </c>
      <c r="AZ208" s="12">
        <f>AZ136 * (Percentages!AZ$18 - 0.5) * 10</f>
        <v>1.524390244</v>
      </c>
      <c r="BA208" s="12">
        <f>BA136 * (Percentages!BA$18 - 0.5) * 10</f>
        <v>31.23333926</v>
      </c>
      <c r="BB208" s="12">
        <f>BB136 * (Percentages!BB$18 - 0.5) * 10</f>
        <v>45.40219702</v>
      </c>
    </row>
    <row r="209">
      <c r="A209" s="2" t="s">
        <v>64</v>
      </c>
      <c r="B209" s="8">
        <f>B137 * (Percentages!B$17 - 0.5) * 10</f>
        <v>104.6511628</v>
      </c>
      <c r="C209" s="8">
        <f>C137 * (Percentages!C$17 - 0.5) * 10</f>
        <v>74.91117252</v>
      </c>
      <c r="D209" s="5">
        <v>0.0</v>
      </c>
      <c r="E209" s="8">
        <f>E137 * (Percentages!E$17 - 0.5) * 10</f>
        <v>179.9489257</v>
      </c>
      <c r="F209" s="8">
        <f>F137 * (Percentages!F$17 - 0.5) * 10</f>
        <v>140.278267</v>
      </c>
      <c r="G209" s="8">
        <f>G137 * (Percentages!G$17 - 0.5) * 10</f>
        <v>46.77533664</v>
      </c>
      <c r="H209" s="8">
        <f>H137 * (Percentages!H$17 - 0.5) * 10</f>
        <v>158.9423648</v>
      </c>
      <c r="I209" s="8">
        <f>I137 * (Percentages!I$17 - 0.5) * 10</f>
        <v>0</v>
      </c>
      <c r="J209" s="8">
        <f>J137 * (Percentages!J$17 - 0.5) * 10</f>
        <v>25.63472197</v>
      </c>
      <c r="K209" s="8">
        <f>K137 * (Percentages!K$17 - 0.5) * 10</f>
        <v>45.64122946</v>
      </c>
      <c r="L209" s="8">
        <f>L137 * (Percentages!L$17 - 0.5) * 10</f>
        <v>8.333333333</v>
      </c>
      <c r="M209" s="8">
        <f>M137 * (Percentages!M$17 - 0.5) * 10</f>
        <v>10.63075833</v>
      </c>
      <c r="N209" s="8">
        <f>N137 * (Percentages!N$17 - 0.5) * 10</f>
        <v>1.93264617</v>
      </c>
      <c r="O209" s="8">
        <f>O137 * (Percentages!O$17 - 0.5) * 10</f>
        <v>16.36195019</v>
      </c>
      <c r="P209" s="8">
        <f>P137 * (Percentages!P$17 - 0.5) * 10</f>
        <v>14.90825688</v>
      </c>
      <c r="Q209" s="8">
        <f>Q137 * (Percentages!Q$17 - 0.5) * 10</f>
        <v>17.99360227</v>
      </c>
      <c r="R209" s="8">
        <f>R137 * (Percentages!R$17 - 0.5) * 10</f>
        <v>35.65062389</v>
      </c>
      <c r="S209" s="8">
        <f>S137 * (Percentages!S$17 - 0.5) * 10</f>
        <v>48.46664275</v>
      </c>
      <c r="T209" s="8">
        <f>T137 * (Percentages!T$17 - 0.5) * 10</f>
        <v>20.2594633</v>
      </c>
      <c r="U209" s="8">
        <f>U137 * (Percentages!U$17 - 0.5) * 10</f>
        <v>52.91411043</v>
      </c>
      <c r="V209" s="8">
        <f>V137 * (Percentages!V$17 - 0.5) * 10</f>
        <v>78.31107903</v>
      </c>
      <c r="W209" s="8">
        <f>W137 * (Percentages!W$17 - 0.5) * 10</f>
        <v>45.75912934</v>
      </c>
      <c r="X209" s="8">
        <f>X137 * (Percentages!X$17 - 0.5) * 10</f>
        <v>27.08144796</v>
      </c>
      <c r="Y209" s="8">
        <f>Y137 * (Percentages!Y$17 - 0.5) * 10</f>
        <v>34.28419561</v>
      </c>
      <c r="Z209" s="8">
        <f>Z137 * (Percentages!Z$17 - 0.5) * 10</f>
        <v>16.83203402</v>
      </c>
      <c r="AA209" s="8">
        <f>AA137 * (Percentages!AA$17 - 0.5) * 10</f>
        <v>4.278074866</v>
      </c>
      <c r="AB209" s="8">
        <f>AB137 * (Percentages!AB$17 - 0.5) * 10</f>
        <v>1.28959276</v>
      </c>
      <c r="AC209" s="8">
        <f>AC137 * (Percentages!AC$17 - 0.5) * 10</f>
        <v>6.923076923</v>
      </c>
      <c r="AD209" s="8">
        <f>AD137 * (Percentages!AD$17 - 0.5) * 10</f>
        <v>14.52654232</v>
      </c>
      <c r="AE209" s="8">
        <f>AE137 * (Percentages!AE$17 - 0.5) * 10</f>
        <v>2.635960044</v>
      </c>
      <c r="AF209" s="12">
        <f>AF137 * (Percentages!AF$18 - 0.5) * 10</f>
        <v>33.28173375</v>
      </c>
      <c r="AG209" s="11">
        <v>0.0</v>
      </c>
      <c r="AH209" s="12">
        <f>AH137 * (Percentages!AH$18 - 0.5) * 10</f>
        <v>69.6419051</v>
      </c>
      <c r="AI209" s="12">
        <f>AI137 * (Percentages!AI$18 - 0.5) * 10</f>
        <v>0.2673796791</v>
      </c>
      <c r="AJ209" s="12">
        <f>AJ137 * (Percentages!AJ$18 - 0.5) * 10</f>
        <v>1.906318083</v>
      </c>
      <c r="AK209" s="12">
        <f>AK137 * (Percentages!AK$18 - 0.5) * 10</f>
        <v>8.0457715</v>
      </c>
      <c r="AL209" s="12">
        <f>AL137 * (Percentages!AL$18 - 0.5) * 10</f>
        <v>27.74269217</v>
      </c>
      <c r="AM209" s="12">
        <f>AM137 * (Percentages!AM$18 - 0.5) * 10</f>
        <v>15.06024096</v>
      </c>
      <c r="AN209" s="12">
        <f>AN137 * (Percentages!AN$18 - 0.5) * 10</f>
        <v>23.77972466</v>
      </c>
      <c r="AO209" s="12">
        <f>AO137 * (Percentages!AO$18 - 0.5) * 10</f>
        <v>58.95721925</v>
      </c>
      <c r="AP209" s="12">
        <f>AP137 * (Percentages!AP$18 - 0.5) * 10</f>
        <v>15.42986425</v>
      </c>
      <c r="AQ209" s="12">
        <f>AQ137 * (Percentages!AQ$18 - 0.5) * 10</f>
        <v>18.23529412</v>
      </c>
      <c r="AR209" s="12">
        <f>AR137 * (Percentages!AR$18 - 0.5) * 10</f>
        <v>15.56561086</v>
      </c>
      <c r="AS209" s="12">
        <f>AS137 * (Percentages!AS$18 - 0.5) * 10</f>
        <v>62.93057764</v>
      </c>
      <c r="AT209" s="12">
        <f>AT137 * (Percentages!AT$18 - 0.5) * 10</f>
        <v>4.278074866</v>
      </c>
      <c r="AU209" s="12">
        <f>AU137 * (Percentages!AU$18 - 0.5) * 10</f>
        <v>3.555025614</v>
      </c>
      <c r="AV209" s="12">
        <f>AV137 * (Percentages!AV$18 - 0.5) * 10</f>
        <v>21.65653495</v>
      </c>
      <c r="AW209" s="12">
        <f>AW137 * (Percentages!AW$18 - 0.5) * 10</f>
        <v>5.614973262</v>
      </c>
      <c r="AX209" s="12">
        <f>AX137 * (Percentages!AX$18 - 0.5) * 10</f>
        <v>27.97704448</v>
      </c>
      <c r="AY209" s="12">
        <f>AY137 * (Percentages!AY$18 - 0.5) * 10</f>
        <v>4.384362441</v>
      </c>
      <c r="AZ209" s="12">
        <f>AZ137 * (Percentages!AZ$18 - 0.5) * 10</f>
        <v>0.6725251076</v>
      </c>
      <c r="BA209" s="12">
        <f>BA137 * (Percentages!BA$18 - 0.5) * 10</f>
        <v>16.43859961</v>
      </c>
      <c r="BB209" s="12">
        <f>BB137 * (Percentages!BB$18 - 0.5) * 10</f>
        <v>47.61693834</v>
      </c>
    </row>
    <row r="210">
      <c r="A210" s="2" t="s">
        <v>253</v>
      </c>
      <c r="B210" s="8">
        <f>B138 * (Percentages!B$17 - 0.5) * 10</f>
        <v>0</v>
      </c>
      <c r="C210" s="8">
        <f>C138 * (Percentages!C$17 - 0.5) * 10</f>
        <v>6.810106593</v>
      </c>
      <c r="D210" s="5">
        <v>0.0</v>
      </c>
      <c r="E210" s="8">
        <f>E138 * (Percentages!E$17 - 0.5) * 10</f>
        <v>14.74991194</v>
      </c>
      <c r="F210" s="8">
        <f>F138 * (Percentages!F$17 - 0.5) * 10</f>
        <v>14.26558647</v>
      </c>
      <c r="G210" s="8">
        <f>G138 * (Percentages!G$17 - 0.5) * 10</f>
        <v>0</v>
      </c>
      <c r="H210" s="8">
        <f>H138 * (Percentages!H$17 - 0.5) * 10</f>
        <v>0</v>
      </c>
      <c r="I210" s="8">
        <f>I138 * (Percentages!I$17 - 0.5) * 10</f>
        <v>0</v>
      </c>
      <c r="J210" s="8">
        <f>J138 * (Percentages!J$17 - 0.5) * 10</f>
        <v>0</v>
      </c>
      <c r="K210" s="8">
        <f>K138 * (Percentages!K$17 - 0.5) * 10</f>
        <v>3.444621092</v>
      </c>
      <c r="L210" s="8">
        <f>L138 * (Percentages!L$17 - 0.5) * 10</f>
        <v>0.7575757576</v>
      </c>
      <c r="M210" s="8">
        <f>M138 * (Percentages!M$17 - 0.5) * 10</f>
        <v>0.8858965273</v>
      </c>
      <c r="N210" s="8">
        <f>N138 * (Percentages!N$17 - 0.5) * 10</f>
        <v>2.599075884</v>
      </c>
      <c r="O210" s="8">
        <f>O138 * (Percentages!O$17 - 0.5) * 10</f>
        <v>0</v>
      </c>
      <c r="P210" s="8">
        <f>P138 * (Percentages!P$17 - 0.5) * 10</f>
        <v>0.8769562871</v>
      </c>
      <c r="Q210" s="8">
        <f>Q138 * (Percentages!Q$17 - 0.5) * 10</f>
        <v>7.997156567</v>
      </c>
      <c r="R210" s="8">
        <f>R138 * (Percentages!R$17 - 0.5) * 10</f>
        <v>13.54723708</v>
      </c>
      <c r="S210" s="8">
        <f>S138 * (Percentages!S$17 - 0.5) * 10</f>
        <v>57.74748924</v>
      </c>
      <c r="T210" s="8">
        <f>T138 * (Percentages!T$17 - 0.5) * 10</f>
        <v>0.8441443042</v>
      </c>
      <c r="U210" s="8">
        <f>U138 * (Percentages!U$17 - 0.5) * 10</f>
        <v>21.78816312</v>
      </c>
      <c r="V210" s="8">
        <f>V138 * (Percentages!V$17 - 0.5) * 10</f>
        <v>1.398412126</v>
      </c>
      <c r="W210" s="8">
        <f>W138 * (Percentages!W$17 - 0.5) * 10</f>
        <v>34.94333513</v>
      </c>
      <c r="X210" s="8">
        <f>X138 * (Percentages!X$17 - 0.5) * 10</f>
        <v>25.18099548</v>
      </c>
      <c r="Y210" s="8">
        <f>Y138 * (Percentages!Y$17 - 0.5) * 10</f>
        <v>1.594613749</v>
      </c>
      <c r="Z210" s="8">
        <f>Z138 * (Percentages!Z$17 - 0.5) * 10</f>
        <v>0.4429482636</v>
      </c>
      <c r="AA210" s="8">
        <f>AA138 * (Percentages!AA$17 - 0.5) * 10</f>
        <v>3.743315508</v>
      </c>
      <c r="AB210" s="8">
        <f>AB138 * (Percentages!AB$17 - 0.5) * 10</f>
        <v>0.02262443439</v>
      </c>
      <c r="AC210" s="8">
        <f>AC138 * (Percentages!AC$17 - 0.5) * 10</f>
        <v>4.230769231</v>
      </c>
      <c r="AD210" s="8">
        <f>AD138 * (Percentages!AD$17 - 0.5) * 10</f>
        <v>8.608321377</v>
      </c>
      <c r="AE210" s="8">
        <f>AE138 * (Percentages!AE$17 - 0.5) * 10</f>
        <v>8.185349612</v>
      </c>
      <c r="AF210" s="12">
        <f>AF138 * (Percentages!AF$18 - 0.5) * 10</f>
        <v>6.191950464</v>
      </c>
      <c r="AG210" s="11">
        <v>0.0</v>
      </c>
      <c r="AH210" s="12">
        <f>AH138 * (Percentages!AH$18 - 0.5) * 10</f>
        <v>67.19832948</v>
      </c>
      <c r="AI210" s="12">
        <f>AI138 * (Percentages!AI$18 - 0.5) * 10</f>
        <v>2.807486631</v>
      </c>
      <c r="AJ210" s="12">
        <f>AJ138 * (Percentages!AJ$18 - 0.5) * 10</f>
        <v>2.859477124</v>
      </c>
      <c r="AK210" s="12">
        <f>AK138 * (Percentages!AK$18 - 0.5) * 10</f>
        <v>6.034328625</v>
      </c>
      <c r="AL210" s="12">
        <f>AL138 * (Percentages!AL$18 - 0.5) * 10</f>
        <v>4.059906171</v>
      </c>
      <c r="AM210" s="12">
        <f>AM138 * (Percentages!AM$18 - 0.5) * 10</f>
        <v>0.7530120482</v>
      </c>
      <c r="AN210" s="12">
        <f>AN138 * (Percentages!AN$18 - 0.5) * 10</f>
        <v>26.75219024</v>
      </c>
      <c r="AO210" s="12">
        <f>AO138 * (Percentages!AO$18 - 0.5) * 10</f>
        <v>43.98395722</v>
      </c>
      <c r="AP210" s="12">
        <f>AP138 * (Percentages!AP$18 - 0.5) * 10</f>
        <v>14.9321267</v>
      </c>
      <c r="AQ210" s="12">
        <f>AQ138 * (Percentages!AQ$18 - 0.5) * 10</f>
        <v>15.58823529</v>
      </c>
      <c r="AR210" s="12">
        <f>AR138 * (Percentages!AR$18 - 0.5) * 10</f>
        <v>62.26244344</v>
      </c>
      <c r="AS210" s="12">
        <f>AS138 * (Percentages!AS$18 - 0.5) * 10</f>
        <v>44.05140435</v>
      </c>
      <c r="AT210" s="12">
        <f>AT138 * (Percentages!AT$18 - 0.5) * 10</f>
        <v>2.673796791</v>
      </c>
      <c r="AU210" s="12">
        <f>AU138 * (Percentages!AU$18 - 0.5) * 10</f>
        <v>2.53930401</v>
      </c>
      <c r="AV210" s="12">
        <f>AV138 * (Percentages!AV$18 - 0.5) * 10</f>
        <v>48.40872519</v>
      </c>
      <c r="AW210" s="12">
        <f>AW138 * (Percentages!AW$18 - 0.5) * 10</f>
        <v>23.70766488</v>
      </c>
      <c r="AX210" s="12">
        <f>AX138 * (Percentages!AX$18 - 0.5) * 10</f>
        <v>30.66714491</v>
      </c>
      <c r="AY210" s="12">
        <f>AY138 * (Percentages!AY$18 - 0.5) * 10</f>
        <v>4.384362441</v>
      </c>
      <c r="AZ210" s="12">
        <f>AZ138 * (Percentages!AZ$18 - 0.5) * 10</f>
        <v>0.5380200861</v>
      </c>
      <c r="BA210" s="12">
        <f>BA138 * (Percentages!BA$18 - 0.5) * 10</f>
        <v>14.79473965</v>
      </c>
      <c r="BB210" s="12">
        <f>BB138 * (Percentages!BB$18 - 0.5) * 10</f>
        <v>64.22749823</v>
      </c>
    </row>
    <row r="211">
      <c r="A211" s="1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</row>
    <row r="212">
      <c r="A212" s="1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</row>
    <row r="213">
      <c r="A213" s="1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</row>
    <row r="214">
      <c r="A214" s="1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</row>
    <row r="215">
      <c r="A215" s="1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</row>
    <row r="216">
      <c r="A216" s="1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</row>
    <row r="217">
      <c r="A217" s="1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</row>
    <row r="218">
      <c r="A218" s="1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</row>
    <row r="219">
      <c r="A219" s="1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</row>
    <row r="220">
      <c r="A220" s="1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</row>
    <row r="221">
      <c r="A221" s="1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</row>
    <row r="222">
      <c r="A222" s="1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</row>
    <row r="223">
      <c r="A223" s="1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</row>
    <row r="224">
      <c r="A224" s="1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</row>
    <row r="225">
      <c r="A225" s="1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</row>
    <row r="226">
      <c r="A226" s="1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</row>
    <row r="227">
      <c r="A227" s="1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</row>
    <row r="228">
      <c r="A228" s="1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</row>
    <row r="229">
      <c r="A229" s="1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</row>
    <row r="230">
      <c r="A230" s="1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</row>
    <row r="231">
      <c r="A231" s="1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</row>
    <row r="232">
      <c r="A232" s="1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</row>
    <row r="233">
      <c r="A233" s="1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</row>
    <row r="234">
      <c r="A234" s="1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</row>
    <row r="235">
      <c r="A235" s="1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</row>
    <row r="236">
      <c r="A236" s="1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</row>
    <row r="237">
      <c r="A237" s="1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</row>
    <row r="238">
      <c r="A238" s="1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</row>
    <row r="239">
      <c r="A239" s="1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</row>
    <row r="240">
      <c r="A240" s="1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</row>
    <row r="241">
      <c r="A241" s="1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</row>
    <row r="242">
      <c r="A242" s="1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</row>
    <row r="243">
      <c r="A243" s="1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</row>
    <row r="244">
      <c r="A244" s="1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</row>
    <row r="245">
      <c r="A245" s="1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</row>
    <row r="246">
      <c r="A246" s="1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</row>
    <row r="247">
      <c r="A247" s="1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</row>
    <row r="248">
      <c r="A248" s="1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</row>
    <row r="249">
      <c r="A249" s="1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</row>
    <row r="250">
      <c r="A250" s="1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</row>
    <row r="251">
      <c r="A251" s="1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</row>
    <row r="252">
      <c r="A252" s="1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</row>
    <row r="253">
      <c r="A253" s="1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</row>
    <row r="254">
      <c r="A254" s="1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</row>
    <row r="255">
      <c r="A255" s="1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</row>
    <row r="256">
      <c r="A256" s="1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</row>
    <row r="257">
      <c r="A257" s="1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</row>
    <row r="258">
      <c r="A258" s="1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</row>
    <row r="259">
      <c r="A259" s="1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</row>
    <row r="260">
      <c r="A260" s="1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</row>
    <row r="261">
      <c r="A261" s="1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</row>
    <row r="262">
      <c r="A262" s="1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</row>
    <row r="263">
      <c r="A263" s="1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</row>
    <row r="264">
      <c r="A264" s="1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</row>
    <row r="265">
      <c r="A265" s="1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</row>
    <row r="266">
      <c r="A266" s="1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</row>
    <row r="267">
      <c r="A267" s="1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</row>
    <row r="268">
      <c r="A268" s="1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</row>
    <row r="269">
      <c r="A269" s="1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</row>
    <row r="270">
      <c r="A270" s="1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</row>
    <row r="271">
      <c r="A271" s="1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</row>
    <row r="272">
      <c r="A272" s="1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</row>
    <row r="273">
      <c r="A273" s="1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</row>
    <row r="274">
      <c r="A274" s="1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</row>
    <row r="275">
      <c r="A275" s="1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</row>
    <row r="276">
      <c r="A276" s="1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</row>
    <row r="277">
      <c r="A277" s="1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</row>
    <row r="278">
      <c r="A278" s="1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</row>
    <row r="279">
      <c r="A279" s="1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</row>
    <row r="280">
      <c r="A280" s="1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</row>
    <row r="281">
      <c r="A281" s="1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</row>
    <row r="282">
      <c r="A282" s="1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</row>
    <row r="283">
      <c r="A283" s="1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</row>
    <row r="284">
      <c r="A284" s="1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</row>
    <row r="285">
      <c r="A285" s="1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</row>
    <row r="286">
      <c r="A286" s="1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</row>
    <row r="287">
      <c r="A287" s="1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</row>
    <row r="288">
      <c r="A288" s="1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</row>
    <row r="289">
      <c r="A289" s="1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</row>
    <row r="290">
      <c r="A290" s="1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</row>
    <row r="291">
      <c r="A291" s="1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</row>
    <row r="292">
      <c r="A292" s="1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</row>
    <row r="293">
      <c r="A293" s="1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</row>
    <row r="294">
      <c r="A294" s="1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</row>
    <row r="295">
      <c r="A295" s="1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</row>
    <row r="296">
      <c r="A296" s="1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</row>
    <row r="297">
      <c r="A297" s="1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</row>
    <row r="298">
      <c r="A298" s="1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</row>
    <row r="299">
      <c r="A299" s="1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</row>
    <row r="300">
      <c r="A300" s="1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</row>
    <row r="301">
      <c r="A301" s="1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</row>
    <row r="302">
      <c r="A302" s="1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</row>
    <row r="303">
      <c r="A303" s="1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</row>
    <row r="304">
      <c r="A304" s="1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</row>
    <row r="305">
      <c r="A305" s="1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</row>
    <row r="306">
      <c r="A306" s="1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</row>
    <row r="307">
      <c r="A307" s="1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</row>
    <row r="308">
      <c r="A308" s="1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</row>
    <row r="309">
      <c r="A309" s="1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</row>
    <row r="310">
      <c r="A310" s="1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</row>
    <row r="311">
      <c r="A311" s="1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</row>
    <row r="312">
      <c r="A312" s="1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</row>
    <row r="313">
      <c r="A313" s="1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</row>
    <row r="314">
      <c r="A314" s="1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</row>
    <row r="315">
      <c r="A315" s="1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</row>
    <row r="316">
      <c r="A316" s="1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</row>
    <row r="317">
      <c r="A317" s="1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</row>
    <row r="318">
      <c r="A318" s="1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</row>
    <row r="319">
      <c r="A319" s="1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</row>
    <row r="320">
      <c r="A320" s="1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</row>
    <row r="321">
      <c r="A321" s="1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</row>
    <row r="322">
      <c r="A322" s="1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</row>
    <row r="323">
      <c r="A323" s="1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</row>
    <row r="324">
      <c r="A324" s="1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</row>
    <row r="325">
      <c r="A325" s="1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</row>
    <row r="326">
      <c r="A326" s="1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</row>
    <row r="327">
      <c r="A327" s="1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</row>
    <row r="328">
      <c r="A328" s="1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</row>
    <row r="329">
      <c r="A329" s="1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</row>
    <row r="330">
      <c r="A330" s="1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</row>
    <row r="331">
      <c r="A331" s="1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</row>
    <row r="332">
      <c r="A332" s="1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</row>
    <row r="333">
      <c r="A333" s="1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</row>
    <row r="334">
      <c r="A334" s="1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</row>
    <row r="335">
      <c r="A335" s="1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</row>
    <row r="336">
      <c r="A336" s="1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</row>
    <row r="337">
      <c r="A337" s="1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</row>
    <row r="338">
      <c r="A338" s="1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</row>
    <row r="339">
      <c r="A339" s="1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</row>
    <row r="340">
      <c r="A340" s="1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</row>
    <row r="341">
      <c r="A341" s="1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</row>
    <row r="342">
      <c r="A342" s="1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</row>
    <row r="343">
      <c r="A343" s="1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</row>
    <row r="344">
      <c r="A344" s="1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</row>
    <row r="345">
      <c r="A345" s="1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</row>
    <row r="346">
      <c r="A346" s="1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</row>
    <row r="347">
      <c r="A347" s="1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</row>
    <row r="348">
      <c r="A348" s="1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</row>
    <row r="349">
      <c r="A349" s="1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</row>
    <row r="350">
      <c r="A350" s="1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</row>
    <row r="351">
      <c r="A351" s="1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</row>
    <row r="352">
      <c r="A352" s="1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</row>
    <row r="353">
      <c r="A353" s="1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</row>
    <row r="354">
      <c r="A354" s="1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</row>
    <row r="355">
      <c r="A355" s="1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</row>
    <row r="356">
      <c r="A356" s="1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</row>
    <row r="357">
      <c r="A357" s="1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</row>
    <row r="358">
      <c r="A358" s="1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</row>
    <row r="359">
      <c r="A359" s="1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</row>
    <row r="360">
      <c r="A360" s="1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</row>
    <row r="361">
      <c r="A361" s="1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</row>
    <row r="362">
      <c r="A362" s="1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</row>
    <row r="363">
      <c r="A363" s="1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</row>
    <row r="364">
      <c r="A364" s="1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</row>
    <row r="365">
      <c r="A365" s="1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</row>
    <row r="366">
      <c r="A366" s="1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</row>
    <row r="367">
      <c r="A367" s="1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</row>
    <row r="368">
      <c r="A368" s="1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</row>
    <row r="369">
      <c r="A369" s="1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</row>
    <row r="370">
      <c r="A370" s="1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</row>
    <row r="371">
      <c r="A371" s="1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</row>
    <row r="372">
      <c r="A372" s="1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</row>
    <row r="373">
      <c r="A373" s="1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</row>
    <row r="374">
      <c r="A374" s="1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</row>
    <row r="375">
      <c r="A375" s="1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</row>
    <row r="376">
      <c r="A376" s="1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</row>
    <row r="377">
      <c r="A377" s="1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</row>
    <row r="378">
      <c r="A378" s="1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</row>
    <row r="379">
      <c r="A379" s="1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</row>
    <row r="380">
      <c r="A380" s="1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</row>
    <row r="381">
      <c r="A381" s="1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</row>
    <row r="382">
      <c r="A382" s="1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</row>
    <row r="383">
      <c r="A383" s="1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</row>
    <row r="384">
      <c r="A384" s="1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</row>
    <row r="385">
      <c r="A385" s="1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</row>
    <row r="386">
      <c r="A386" s="1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</row>
    <row r="387">
      <c r="A387" s="1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</row>
    <row r="388">
      <c r="A388" s="1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</row>
    <row r="389">
      <c r="A389" s="1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</row>
    <row r="390">
      <c r="A390" s="1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</row>
    <row r="391">
      <c r="A391" s="1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</row>
    <row r="392">
      <c r="A392" s="1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</row>
    <row r="393">
      <c r="A393" s="1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</row>
    <row r="394">
      <c r="A394" s="1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</row>
    <row r="395">
      <c r="A395" s="1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</row>
    <row r="396">
      <c r="A396" s="1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</row>
    <row r="397">
      <c r="A397" s="1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</row>
    <row r="398">
      <c r="A398" s="1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</row>
    <row r="399">
      <c r="A399" s="1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</row>
    <row r="400">
      <c r="A400" s="1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</row>
    <row r="401">
      <c r="A401" s="1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</row>
    <row r="402">
      <c r="A402" s="1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</row>
    <row r="403">
      <c r="A403" s="1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</row>
    <row r="404">
      <c r="A404" s="1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</row>
    <row r="405">
      <c r="A405" s="1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</row>
    <row r="406">
      <c r="A406" s="1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</row>
    <row r="407">
      <c r="A407" s="1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</row>
    <row r="408">
      <c r="A408" s="1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</row>
    <row r="409">
      <c r="A409" s="1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</row>
    <row r="410">
      <c r="A410" s="1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</row>
    <row r="411">
      <c r="A411" s="1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</row>
    <row r="412">
      <c r="A412" s="1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</row>
    <row r="413">
      <c r="A413" s="1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</row>
    <row r="414">
      <c r="A414" s="1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</row>
    <row r="415">
      <c r="A415" s="1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</row>
    <row r="416">
      <c r="A416" s="1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</row>
    <row r="417">
      <c r="A417" s="1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</row>
    <row r="418">
      <c r="A418" s="1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</row>
    <row r="419">
      <c r="A419" s="1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</row>
    <row r="420">
      <c r="A420" s="1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</row>
    <row r="421">
      <c r="A421" s="1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</row>
    <row r="422">
      <c r="A422" s="1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</row>
    <row r="423">
      <c r="A423" s="1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</row>
    <row r="424">
      <c r="A424" s="1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</row>
    <row r="425">
      <c r="A425" s="1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</row>
    <row r="426">
      <c r="A426" s="1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</row>
    <row r="427">
      <c r="A427" s="1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</row>
    <row r="428">
      <c r="A428" s="1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</row>
    <row r="429">
      <c r="A429" s="1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</row>
    <row r="430">
      <c r="A430" s="1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</row>
    <row r="431">
      <c r="A431" s="1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</row>
    <row r="432">
      <c r="A432" s="1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</row>
    <row r="433">
      <c r="A433" s="1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</row>
    <row r="434">
      <c r="A434" s="1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</row>
    <row r="435">
      <c r="A435" s="1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</row>
    <row r="436">
      <c r="A436" s="1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</row>
    <row r="437">
      <c r="A437" s="1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</row>
    <row r="438">
      <c r="A438" s="1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</row>
    <row r="439">
      <c r="A439" s="1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</row>
    <row r="440">
      <c r="A440" s="1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</row>
    <row r="441">
      <c r="A441" s="1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</row>
    <row r="442">
      <c r="A442" s="1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</row>
    <row r="443">
      <c r="A443" s="1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</row>
    <row r="444">
      <c r="A444" s="1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</row>
    <row r="445">
      <c r="A445" s="1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</row>
    <row r="446">
      <c r="A446" s="1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</row>
    <row r="447">
      <c r="A447" s="1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</row>
    <row r="448">
      <c r="A448" s="1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</row>
    <row r="449">
      <c r="A449" s="1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</row>
    <row r="450">
      <c r="A450" s="1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</row>
    <row r="451">
      <c r="A451" s="1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</row>
    <row r="452">
      <c r="A452" s="1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</row>
    <row r="453">
      <c r="A453" s="1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</row>
    <row r="454">
      <c r="A454" s="1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</row>
    <row r="455">
      <c r="A455" s="1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</row>
    <row r="456">
      <c r="A456" s="1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</row>
    <row r="457">
      <c r="A457" s="1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</row>
    <row r="458">
      <c r="A458" s="1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</row>
    <row r="459">
      <c r="A459" s="1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</row>
    <row r="460">
      <c r="A460" s="1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</row>
    <row r="461">
      <c r="A461" s="1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</row>
    <row r="462">
      <c r="A462" s="1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</row>
    <row r="463">
      <c r="A463" s="1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</row>
    <row r="464">
      <c r="A464" s="1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</row>
    <row r="465">
      <c r="A465" s="1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</row>
    <row r="466">
      <c r="A466" s="1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</row>
    <row r="467">
      <c r="A467" s="1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</row>
    <row r="468">
      <c r="A468" s="1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</row>
    <row r="469">
      <c r="A469" s="1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</row>
    <row r="470">
      <c r="A470" s="1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</row>
    <row r="471">
      <c r="A471" s="1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</row>
    <row r="472">
      <c r="A472" s="1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</row>
    <row r="473">
      <c r="A473" s="1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</row>
    <row r="474">
      <c r="A474" s="1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</row>
    <row r="475">
      <c r="A475" s="1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</row>
    <row r="476">
      <c r="A476" s="1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</row>
    <row r="477">
      <c r="A477" s="1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</row>
    <row r="478">
      <c r="A478" s="1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</row>
    <row r="479">
      <c r="A479" s="1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</row>
    <row r="480">
      <c r="A480" s="1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</row>
    <row r="481">
      <c r="A481" s="1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</row>
    <row r="482">
      <c r="A482" s="1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</row>
    <row r="483">
      <c r="A483" s="1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</row>
    <row r="484">
      <c r="A484" s="1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</row>
    <row r="485">
      <c r="A485" s="1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</row>
    <row r="486">
      <c r="A486" s="1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</row>
    <row r="487">
      <c r="A487" s="1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</row>
    <row r="488">
      <c r="A488" s="1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</row>
    <row r="489">
      <c r="A489" s="1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</row>
    <row r="490">
      <c r="A490" s="1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</row>
    <row r="491">
      <c r="A491" s="1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</row>
    <row r="492">
      <c r="A492" s="1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</row>
    <row r="493">
      <c r="A493" s="1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</row>
    <row r="494">
      <c r="A494" s="1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</row>
    <row r="495">
      <c r="A495" s="1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</row>
    <row r="496">
      <c r="A496" s="1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</row>
    <row r="497">
      <c r="A497" s="1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</row>
    <row r="498">
      <c r="A498" s="1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</row>
    <row r="499">
      <c r="A499" s="1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</row>
    <row r="500">
      <c r="A500" s="1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</row>
    <row r="501">
      <c r="A501" s="1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</row>
    <row r="502">
      <c r="A502" s="1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</row>
    <row r="503">
      <c r="A503" s="1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</row>
    <row r="504">
      <c r="A504" s="1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</row>
    <row r="505">
      <c r="A505" s="1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</row>
    <row r="506">
      <c r="A506" s="1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</row>
    <row r="507">
      <c r="A507" s="1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</row>
    <row r="508">
      <c r="A508" s="1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</row>
    <row r="509">
      <c r="A509" s="1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</row>
    <row r="510">
      <c r="A510" s="1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</row>
    <row r="511">
      <c r="A511" s="1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</row>
    <row r="512">
      <c r="A512" s="1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</row>
    <row r="513">
      <c r="A513" s="1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</row>
    <row r="514">
      <c r="A514" s="1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</row>
    <row r="515">
      <c r="A515" s="1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</row>
    <row r="516">
      <c r="A516" s="1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</row>
    <row r="517">
      <c r="A517" s="1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</row>
    <row r="518">
      <c r="A518" s="1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</row>
    <row r="519">
      <c r="A519" s="1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</row>
    <row r="520">
      <c r="A520" s="1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</row>
    <row r="521">
      <c r="A521" s="1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</row>
    <row r="522">
      <c r="A522" s="1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</row>
    <row r="523">
      <c r="A523" s="1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</row>
    <row r="524">
      <c r="A524" s="1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</row>
    <row r="525">
      <c r="A525" s="1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</row>
    <row r="526">
      <c r="A526" s="1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</row>
    <row r="527">
      <c r="A527" s="1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</row>
    <row r="528">
      <c r="A528" s="1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</row>
    <row r="529">
      <c r="A529" s="1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</row>
    <row r="530">
      <c r="A530" s="1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</row>
    <row r="531">
      <c r="A531" s="1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</row>
    <row r="532">
      <c r="A532" s="1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</row>
    <row r="533">
      <c r="A533" s="1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</row>
    <row r="534">
      <c r="A534" s="1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</row>
    <row r="535">
      <c r="A535" s="1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</row>
    <row r="536">
      <c r="A536" s="1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</row>
    <row r="537">
      <c r="A537" s="1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</row>
    <row r="538">
      <c r="A538" s="1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</row>
    <row r="539">
      <c r="A539" s="1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</row>
    <row r="540">
      <c r="A540" s="1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</row>
    <row r="541">
      <c r="A541" s="1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</row>
    <row r="542">
      <c r="A542" s="1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</row>
    <row r="543">
      <c r="A543" s="1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</row>
    <row r="544">
      <c r="A544" s="1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</row>
    <row r="545">
      <c r="A545" s="1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</row>
    <row r="546">
      <c r="A546" s="1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</row>
    <row r="547">
      <c r="A547" s="1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</row>
    <row r="548">
      <c r="A548" s="1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</row>
    <row r="549">
      <c r="A549" s="1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</row>
    <row r="550">
      <c r="A550" s="1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</row>
    <row r="551">
      <c r="A551" s="1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</row>
    <row r="552">
      <c r="A552" s="1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</row>
    <row r="553">
      <c r="A553" s="1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</row>
    <row r="554">
      <c r="A554" s="1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</row>
    <row r="555">
      <c r="A555" s="1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</row>
    <row r="556">
      <c r="A556" s="1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</row>
    <row r="557">
      <c r="A557" s="1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</row>
    <row r="558">
      <c r="A558" s="1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</row>
    <row r="559">
      <c r="A559" s="1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</row>
    <row r="560">
      <c r="A560" s="1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</row>
    <row r="561">
      <c r="A561" s="1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</row>
    <row r="562">
      <c r="A562" s="1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</row>
    <row r="563">
      <c r="A563" s="1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</row>
    <row r="564">
      <c r="A564" s="1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</row>
    <row r="565">
      <c r="A565" s="1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</row>
    <row r="566">
      <c r="A566" s="1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</row>
    <row r="567">
      <c r="A567" s="1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</row>
    <row r="568">
      <c r="A568" s="1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</row>
    <row r="569">
      <c r="A569" s="1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</row>
    <row r="570">
      <c r="A570" s="1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</row>
    <row r="571">
      <c r="A571" s="1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</row>
    <row r="572">
      <c r="A572" s="1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</row>
    <row r="573">
      <c r="A573" s="1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</row>
    <row r="574">
      <c r="A574" s="1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</row>
    <row r="575">
      <c r="A575" s="1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</row>
    <row r="576">
      <c r="A576" s="1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</row>
    <row r="577">
      <c r="A577" s="1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</row>
    <row r="578">
      <c r="A578" s="1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</row>
    <row r="579">
      <c r="A579" s="1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</row>
    <row r="580">
      <c r="A580" s="1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</row>
    <row r="581">
      <c r="A581" s="1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</row>
    <row r="582">
      <c r="A582" s="1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</row>
    <row r="583">
      <c r="A583" s="1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</row>
    <row r="584">
      <c r="A584" s="1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</row>
    <row r="585">
      <c r="A585" s="1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</row>
    <row r="586">
      <c r="A586" s="1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</row>
    <row r="587">
      <c r="A587" s="1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</row>
    <row r="588">
      <c r="A588" s="1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</row>
    <row r="589">
      <c r="A589" s="1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</row>
    <row r="590">
      <c r="A590" s="1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</row>
    <row r="591">
      <c r="A591" s="1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</row>
    <row r="592">
      <c r="A592" s="1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</row>
    <row r="593">
      <c r="A593" s="1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</row>
    <row r="594">
      <c r="A594" s="1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</row>
    <row r="595">
      <c r="A595" s="1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</row>
    <row r="596">
      <c r="A596" s="1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</row>
    <row r="597">
      <c r="A597" s="1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</row>
    <row r="598">
      <c r="A598" s="1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</row>
    <row r="599">
      <c r="A599" s="1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</row>
    <row r="600">
      <c r="A600" s="1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</row>
    <row r="601">
      <c r="A601" s="1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</row>
    <row r="602">
      <c r="A602" s="1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</row>
    <row r="603">
      <c r="A603" s="1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</row>
    <row r="604">
      <c r="A604" s="1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</row>
    <row r="605">
      <c r="A605" s="1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</row>
    <row r="606">
      <c r="A606" s="1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</row>
    <row r="607">
      <c r="A607" s="1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</row>
    <row r="608">
      <c r="A608" s="1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</row>
    <row r="609">
      <c r="A609" s="1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</row>
    <row r="610">
      <c r="A610" s="1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</row>
    <row r="611">
      <c r="A611" s="1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</row>
    <row r="612">
      <c r="A612" s="1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</row>
    <row r="613">
      <c r="A613" s="1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</row>
    <row r="614">
      <c r="A614" s="1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</row>
    <row r="615">
      <c r="A615" s="1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</row>
    <row r="616">
      <c r="A616" s="1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</row>
    <row r="617">
      <c r="A617" s="1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</row>
    <row r="618">
      <c r="A618" s="1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</row>
    <row r="619">
      <c r="A619" s="1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</row>
    <row r="620">
      <c r="A620" s="1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</row>
    <row r="621">
      <c r="A621" s="1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</row>
    <row r="622">
      <c r="A622" s="1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</row>
    <row r="623">
      <c r="A623" s="1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</row>
    <row r="624">
      <c r="A624" s="1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</row>
    <row r="625">
      <c r="A625" s="1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</row>
    <row r="626">
      <c r="A626" s="1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</row>
    <row r="627">
      <c r="A627" s="1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</row>
    <row r="628">
      <c r="A628" s="1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</row>
    <row r="629">
      <c r="A629" s="1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</row>
    <row r="630">
      <c r="A630" s="1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</row>
    <row r="631">
      <c r="A631" s="1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</row>
    <row r="632">
      <c r="A632" s="1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</row>
    <row r="633">
      <c r="A633" s="1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</row>
    <row r="634">
      <c r="A634" s="1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</row>
    <row r="635">
      <c r="A635" s="1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</row>
    <row r="636">
      <c r="A636" s="1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</row>
    <row r="637">
      <c r="A637" s="1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</row>
    <row r="638">
      <c r="A638" s="1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</row>
    <row r="639">
      <c r="A639" s="1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</row>
    <row r="640">
      <c r="A640" s="1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</row>
    <row r="641">
      <c r="A641" s="1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</row>
    <row r="642">
      <c r="A642" s="1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</row>
    <row r="643">
      <c r="A643" s="1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</row>
    <row r="644">
      <c r="A644" s="1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</row>
    <row r="645">
      <c r="A645" s="1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</row>
    <row r="646">
      <c r="A646" s="1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</row>
    <row r="647">
      <c r="A647" s="1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</row>
    <row r="648">
      <c r="A648" s="1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</row>
    <row r="649">
      <c r="A649" s="1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</row>
    <row r="650">
      <c r="A650" s="1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</row>
    <row r="651">
      <c r="A651" s="1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</row>
    <row r="652">
      <c r="A652" s="1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</row>
    <row r="653">
      <c r="A653" s="1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</row>
    <row r="654">
      <c r="A654" s="1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</row>
    <row r="655">
      <c r="A655" s="1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</row>
    <row r="656">
      <c r="A656" s="1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</row>
    <row r="657">
      <c r="A657" s="1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</row>
    <row r="658">
      <c r="A658" s="1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</row>
    <row r="659">
      <c r="A659" s="1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</row>
    <row r="660">
      <c r="A660" s="1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</row>
    <row r="661">
      <c r="A661" s="1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</row>
    <row r="662">
      <c r="A662" s="1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</row>
    <row r="663">
      <c r="A663" s="1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</row>
    <row r="664">
      <c r="A664" s="1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</row>
    <row r="665">
      <c r="A665" s="1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</row>
    <row r="666">
      <c r="A666" s="1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</row>
    <row r="667">
      <c r="A667" s="1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</row>
    <row r="668">
      <c r="A668" s="1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</row>
    <row r="669">
      <c r="A669" s="1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</row>
    <row r="670">
      <c r="A670" s="1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</row>
    <row r="671">
      <c r="A671" s="1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</row>
    <row r="672">
      <c r="A672" s="1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</row>
    <row r="673">
      <c r="A673" s="1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</row>
    <row r="674">
      <c r="A674" s="1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</row>
    <row r="675">
      <c r="A675" s="1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</row>
    <row r="676">
      <c r="A676" s="1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</row>
    <row r="677">
      <c r="A677" s="1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</row>
    <row r="678">
      <c r="A678" s="1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</row>
    <row r="679">
      <c r="A679" s="1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</row>
    <row r="680">
      <c r="A680" s="1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</row>
    <row r="681">
      <c r="A681" s="1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</row>
    <row r="682">
      <c r="A682" s="1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</row>
    <row r="683">
      <c r="A683" s="1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</row>
    <row r="684">
      <c r="A684" s="1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</row>
    <row r="685">
      <c r="A685" s="1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</row>
    <row r="686">
      <c r="A686" s="1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</row>
    <row r="687">
      <c r="A687" s="1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</row>
    <row r="688">
      <c r="A688" s="1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</row>
    <row r="689">
      <c r="A689" s="1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</row>
    <row r="690">
      <c r="A690" s="1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</row>
    <row r="691">
      <c r="A691" s="1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</row>
    <row r="692">
      <c r="A692" s="1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</row>
    <row r="693">
      <c r="A693" s="1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</row>
    <row r="694">
      <c r="A694" s="1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</row>
    <row r="695">
      <c r="A695" s="1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</row>
    <row r="696">
      <c r="A696" s="1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</row>
    <row r="697">
      <c r="A697" s="1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</row>
    <row r="698">
      <c r="A698" s="1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</row>
    <row r="699">
      <c r="A699" s="1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</row>
    <row r="700">
      <c r="A700" s="1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</row>
    <row r="701">
      <c r="A701" s="1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</row>
    <row r="702">
      <c r="A702" s="1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</row>
    <row r="703">
      <c r="A703" s="1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</row>
    <row r="704">
      <c r="A704" s="1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</row>
    <row r="705">
      <c r="A705" s="1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</row>
    <row r="706">
      <c r="A706" s="1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</row>
    <row r="707">
      <c r="A707" s="1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</row>
    <row r="708">
      <c r="A708" s="1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</row>
    <row r="709">
      <c r="A709" s="1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</row>
    <row r="710">
      <c r="A710" s="1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</row>
    <row r="711">
      <c r="A711" s="1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</row>
    <row r="712">
      <c r="A712" s="1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</row>
    <row r="713">
      <c r="A713" s="1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</row>
    <row r="714">
      <c r="A714" s="1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</row>
    <row r="715">
      <c r="A715" s="1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</row>
    <row r="716">
      <c r="A716" s="1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</row>
    <row r="717">
      <c r="A717" s="1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</row>
    <row r="718">
      <c r="A718" s="1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</row>
    <row r="719">
      <c r="A719" s="1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</row>
    <row r="720">
      <c r="A720" s="1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</row>
    <row r="721">
      <c r="A721" s="1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</row>
    <row r="722">
      <c r="A722" s="1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</row>
    <row r="723">
      <c r="A723" s="1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</row>
    <row r="724">
      <c r="A724" s="1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</row>
    <row r="725">
      <c r="A725" s="1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</row>
    <row r="726">
      <c r="A726" s="1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</row>
    <row r="727">
      <c r="A727" s="1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</row>
    <row r="728">
      <c r="A728" s="1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</row>
    <row r="729">
      <c r="A729" s="1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</row>
    <row r="730">
      <c r="A730" s="1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</row>
    <row r="731">
      <c r="A731" s="1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</row>
    <row r="732">
      <c r="A732" s="1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</row>
    <row r="733">
      <c r="A733" s="1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</row>
    <row r="734">
      <c r="A734" s="1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</row>
    <row r="735">
      <c r="A735" s="1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</row>
    <row r="736">
      <c r="A736" s="1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</row>
    <row r="737">
      <c r="A737" s="1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</row>
    <row r="738">
      <c r="A738" s="1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</row>
    <row r="739">
      <c r="A739" s="1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</row>
    <row r="740">
      <c r="A740" s="1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</row>
    <row r="741">
      <c r="A741" s="1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</row>
    <row r="742">
      <c r="A742" s="1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</row>
    <row r="743">
      <c r="A743" s="1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</row>
    <row r="744">
      <c r="A744" s="1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</row>
    <row r="745">
      <c r="A745" s="1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</row>
    <row r="746">
      <c r="A746" s="1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</row>
    <row r="747">
      <c r="A747" s="1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</row>
    <row r="748">
      <c r="A748" s="1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</row>
    <row r="749">
      <c r="A749" s="1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</row>
    <row r="750">
      <c r="A750" s="1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</row>
    <row r="751">
      <c r="A751" s="1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</row>
    <row r="752">
      <c r="A752" s="1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</row>
    <row r="753">
      <c r="A753" s="1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</row>
    <row r="754">
      <c r="A754" s="1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</row>
    <row r="755">
      <c r="A755" s="1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</row>
    <row r="756">
      <c r="A756" s="1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</row>
    <row r="757">
      <c r="A757" s="1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</row>
    <row r="758">
      <c r="A758" s="1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</row>
    <row r="759">
      <c r="A759" s="1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</row>
    <row r="760">
      <c r="A760" s="1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</row>
    <row r="761">
      <c r="A761" s="1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</row>
    <row r="762">
      <c r="A762" s="1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</row>
    <row r="763">
      <c r="A763" s="1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</row>
    <row r="764">
      <c r="A764" s="1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</row>
    <row r="765">
      <c r="A765" s="1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</row>
    <row r="766">
      <c r="A766" s="1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</row>
    <row r="767">
      <c r="A767" s="1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</row>
    <row r="768">
      <c r="A768" s="1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</row>
    <row r="769">
      <c r="A769" s="1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</row>
    <row r="770">
      <c r="A770" s="1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</row>
    <row r="771">
      <c r="A771" s="1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</row>
    <row r="772">
      <c r="A772" s="1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</row>
    <row r="773">
      <c r="A773" s="1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</row>
    <row r="774">
      <c r="A774" s="1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</row>
    <row r="775">
      <c r="A775" s="1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</row>
    <row r="776">
      <c r="A776" s="1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</row>
    <row r="777">
      <c r="A777" s="1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</row>
    <row r="778">
      <c r="A778" s="1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</row>
    <row r="779">
      <c r="A779" s="1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</row>
    <row r="780">
      <c r="A780" s="1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</row>
    <row r="781">
      <c r="A781" s="1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</row>
    <row r="782">
      <c r="A782" s="1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</row>
    <row r="783">
      <c r="A783" s="1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</row>
    <row r="784">
      <c r="A784" s="1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</row>
    <row r="785">
      <c r="A785" s="1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</row>
    <row r="786">
      <c r="A786" s="1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</row>
    <row r="787">
      <c r="A787" s="1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</row>
    <row r="788">
      <c r="A788" s="1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</row>
    <row r="789">
      <c r="A789" s="1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</row>
    <row r="790">
      <c r="A790" s="1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</row>
    <row r="791">
      <c r="A791" s="1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</row>
    <row r="792">
      <c r="A792" s="1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</row>
    <row r="793">
      <c r="A793" s="1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</row>
    <row r="794">
      <c r="A794" s="1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</row>
    <row r="795">
      <c r="A795" s="1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</row>
    <row r="796">
      <c r="A796" s="1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</row>
    <row r="797">
      <c r="A797" s="1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</row>
    <row r="798">
      <c r="A798" s="1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</row>
    <row r="799">
      <c r="A799" s="1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</row>
    <row r="800">
      <c r="A800" s="1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</row>
    <row r="801">
      <c r="A801" s="1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</row>
    <row r="802">
      <c r="A802" s="1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</row>
    <row r="803">
      <c r="A803" s="1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</row>
    <row r="804">
      <c r="A804" s="1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</row>
    <row r="805">
      <c r="A805" s="1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</row>
    <row r="806">
      <c r="A806" s="1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</row>
    <row r="807">
      <c r="A807" s="1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</row>
    <row r="808">
      <c r="A808" s="1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</row>
    <row r="809">
      <c r="A809" s="1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</row>
    <row r="810">
      <c r="A810" s="1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</row>
    <row r="811">
      <c r="A811" s="1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</row>
    <row r="812">
      <c r="A812" s="1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</row>
    <row r="813">
      <c r="A813" s="1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</row>
    <row r="814">
      <c r="A814" s="1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</row>
    <row r="815">
      <c r="A815" s="1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</row>
    <row r="816">
      <c r="A816" s="1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</row>
    <row r="817">
      <c r="A817" s="1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</row>
    <row r="818">
      <c r="A818" s="1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</row>
    <row r="819">
      <c r="A819" s="1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</row>
    <row r="820">
      <c r="A820" s="1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</row>
    <row r="821">
      <c r="A821" s="1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</row>
    <row r="822">
      <c r="A822" s="1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</row>
    <row r="823">
      <c r="A823" s="1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</row>
    <row r="824">
      <c r="A824" s="1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</row>
    <row r="825">
      <c r="A825" s="1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</row>
    <row r="826">
      <c r="A826" s="1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</row>
    <row r="827">
      <c r="A827" s="1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</row>
    <row r="828">
      <c r="A828" s="1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</row>
    <row r="829">
      <c r="A829" s="1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</row>
    <row r="830">
      <c r="A830" s="1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</row>
    <row r="831">
      <c r="A831" s="1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</row>
    <row r="832">
      <c r="A832" s="1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</row>
    <row r="833">
      <c r="A833" s="1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</row>
    <row r="834">
      <c r="A834" s="1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</row>
    <row r="835">
      <c r="A835" s="1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</row>
    <row r="836">
      <c r="A836" s="1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</row>
    <row r="837">
      <c r="A837" s="1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</row>
    <row r="838">
      <c r="A838" s="1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</row>
    <row r="839">
      <c r="A839" s="1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</row>
    <row r="840">
      <c r="A840" s="1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</row>
    <row r="841">
      <c r="A841" s="1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</row>
    <row r="842">
      <c r="A842" s="1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</row>
    <row r="843">
      <c r="A843" s="1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</row>
    <row r="844">
      <c r="A844" s="1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</row>
    <row r="845">
      <c r="A845" s="1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</row>
    <row r="846">
      <c r="A846" s="1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</row>
    <row r="847">
      <c r="A847" s="1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</row>
    <row r="848">
      <c r="A848" s="1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</row>
    <row r="849">
      <c r="A849" s="1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</row>
    <row r="850">
      <c r="A850" s="1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</row>
    <row r="851">
      <c r="A851" s="1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</row>
    <row r="852">
      <c r="A852" s="1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</row>
    <row r="853">
      <c r="A853" s="1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</row>
    <row r="854">
      <c r="A854" s="1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</row>
    <row r="855">
      <c r="A855" s="1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</row>
    <row r="856">
      <c r="A856" s="1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</row>
    <row r="857">
      <c r="A857" s="1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</row>
    <row r="858">
      <c r="A858" s="1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</row>
    <row r="859">
      <c r="A859" s="1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</row>
    <row r="860">
      <c r="A860" s="1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</row>
    <row r="861">
      <c r="A861" s="1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</row>
    <row r="862">
      <c r="A862" s="1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</row>
    <row r="863">
      <c r="A863" s="1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</row>
    <row r="864">
      <c r="A864" s="1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</row>
    <row r="865">
      <c r="A865" s="1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</row>
    <row r="866">
      <c r="A866" s="1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</row>
    <row r="867">
      <c r="A867" s="1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</row>
    <row r="868">
      <c r="A868" s="1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</row>
    <row r="869">
      <c r="A869" s="1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</row>
    <row r="870">
      <c r="A870" s="1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</row>
    <row r="871">
      <c r="A871" s="1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</row>
    <row r="872">
      <c r="A872" s="1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</row>
    <row r="873">
      <c r="A873" s="1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</row>
    <row r="874">
      <c r="A874" s="1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</row>
    <row r="875">
      <c r="A875" s="1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</row>
    <row r="876">
      <c r="A876" s="1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</row>
    <row r="877">
      <c r="A877" s="1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</row>
    <row r="878">
      <c r="A878" s="1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</row>
    <row r="879">
      <c r="A879" s="1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</row>
    <row r="880">
      <c r="A880" s="1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</row>
    <row r="881">
      <c r="A881" s="1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</row>
    <row r="882">
      <c r="A882" s="1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</row>
    <row r="883">
      <c r="A883" s="1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</row>
    <row r="884">
      <c r="A884" s="1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</row>
    <row r="885">
      <c r="A885" s="1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</row>
    <row r="886">
      <c r="A886" s="1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</row>
    <row r="887">
      <c r="A887" s="1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</row>
    <row r="888">
      <c r="A888" s="1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</row>
    <row r="889">
      <c r="A889" s="1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</row>
    <row r="890">
      <c r="A890" s="1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</row>
    <row r="891">
      <c r="A891" s="1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</row>
    <row r="892">
      <c r="A892" s="1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</row>
    <row r="893">
      <c r="A893" s="1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</row>
    <row r="894">
      <c r="A894" s="1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</row>
    <row r="895">
      <c r="A895" s="1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</row>
    <row r="896">
      <c r="A896" s="1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</row>
    <row r="897">
      <c r="A897" s="1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</row>
    <row r="898">
      <c r="A898" s="1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</row>
    <row r="899">
      <c r="A899" s="1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</row>
    <row r="900">
      <c r="A900" s="1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</row>
    <row r="901">
      <c r="A901" s="1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</row>
    <row r="902">
      <c r="A902" s="1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</row>
    <row r="903">
      <c r="A903" s="1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</row>
    <row r="904">
      <c r="A904" s="1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</row>
    <row r="905">
      <c r="A905" s="1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</row>
    <row r="906">
      <c r="A906" s="1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</row>
    <row r="907">
      <c r="A907" s="1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</row>
    <row r="908">
      <c r="A908" s="1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</row>
    <row r="909">
      <c r="A909" s="1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</row>
    <row r="910">
      <c r="A910" s="1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</row>
    <row r="911">
      <c r="A911" s="1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</row>
    <row r="912">
      <c r="A912" s="1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</row>
    <row r="913">
      <c r="A913" s="1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</row>
    <row r="914">
      <c r="A914" s="1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</row>
    <row r="915">
      <c r="A915" s="1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</row>
    <row r="916">
      <c r="A916" s="1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</row>
    <row r="917">
      <c r="A917" s="1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</row>
    <row r="918">
      <c r="A918" s="1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</row>
    <row r="919">
      <c r="A919" s="1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</row>
    <row r="920">
      <c r="A920" s="1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</row>
    <row r="921">
      <c r="A921" s="1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</row>
    <row r="922">
      <c r="A922" s="1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</row>
    <row r="923">
      <c r="A923" s="1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</row>
    <row r="924">
      <c r="A924" s="1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</row>
    <row r="925">
      <c r="A925" s="1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</row>
    <row r="926">
      <c r="A926" s="1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</row>
    <row r="927">
      <c r="A927" s="1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</row>
    <row r="928">
      <c r="A928" s="1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</row>
    <row r="929">
      <c r="A929" s="1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</row>
    <row r="930">
      <c r="A930" s="1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</row>
    <row r="931">
      <c r="A931" s="1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</row>
    <row r="932">
      <c r="A932" s="1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</row>
    <row r="933">
      <c r="A933" s="1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</row>
    <row r="934">
      <c r="A934" s="1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</row>
    <row r="935">
      <c r="A935" s="1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</row>
    <row r="936">
      <c r="A936" s="1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</row>
    <row r="937">
      <c r="A937" s="1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</row>
    <row r="938">
      <c r="A938" s="1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</row>
    <row r="939">
      <c r="A939" s="1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</row>
    <row r="940">
      <c r="A940" s="1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</row>
    <row r="941">
      <c r="A941" s="1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</row>
    <row r="942">
      <c r="A942" s="1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</row>
    <row r="943">
      <c r="A943" s="1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</row>
    <row r="944">
      <c r="A944" s="1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</row>
    <row r="945">
      <c r="A945" s="1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</row>
    <row r="946">
      <c r="A946" s="1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</row>
    <row r="947">
      <c r="A947" s="1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</row>
    <row r="948">
      <c r="A948" s="1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</row>
    <row r="949">
      <c r="A949" s="1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</row>
    <row r="950">
      <c r="A950" s="1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</row>
    <row r="951">
      <c r="A951" s="1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</row>
    <row r="952">
      <c r="A952" s="1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</row>
    <row r="953">
      <c r="A953" s="1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</row>
    <row r="954">
      <c r="A954" s="1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</row>
    <row r="955">
      <c r="A955" s="1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</row>
    <row r="956">
      <c r="A956" s="1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</row>
    <row r="957">
      <c r="A957" s="1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</row>
    <row r="958">
      <c r="A958" s="1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</row>
    <row r="959">
      <c r="A959" s="1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</row>
    <row r="960">
      <c r="A960" s="1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</row>
    <row r="961">
      <c r="A961" s="1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</row>
    <row r="962">
      <c r="A962" s="1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</row>
    <row r="963">
      <c r="A963" s="1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</row>
    <row r="964">
      <c r="A964" s="1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</row>
    <row r="965">
      <c r="A965" s="1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</row>
    <row r="966">
      <c r="A966" s="1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</row>
    <row r="967">
      <c r="A967" s="1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</row>
    <row r="968">
      <c r="A968" s="1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</row>
    <row r="969">
      <c r="A969" s="1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</row>
    <row r="970">
      <c r="A970" s="1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</row>
    <row r="971">
      <c r="A971" s="1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</row>
    <row r="972">
      <c r="A972" s="1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</row>
    <row r="973">
      <c r="A973" s="1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</row>
    <row r="974">
      <c r="A974" s="1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</row>
    <row r="975">
      <c r="A975" s="1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</row>
    <row r="976">
      <c r="A976" s="1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</row>
    <row r="977">
      <c r="A977" s="1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</row>
    <row r="978">
      <c r="A978" s="1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</row>
    <row r="979">
      <c r="A979" s="1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</row>
    <row r="980">
      <c r="A980" s="1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</row>
    <row r="981">
      <c r="A981" s="1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</row>
    <row r="982">
      <c r="A982" s="1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</row>
    <row r="983">
      <c r="A983" s="1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</row>
    <row r="984">
      <c r="A984" s="1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</row>
    <row r="985">
      <c r="A985" s="1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</row>
    <row r="986">
      <c r="A986" s="1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</row>
    <row r="987">
      <c r="A987" s="1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</row>
    <row r="988">
      <c r="A988" s="1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</row>
    <row r="989">
      <c r="A989" s="1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</row>
    <row r="990">
      <c r="A990" s="1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</row>
    <row r="991">
      <c r="A991" s="1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</row>
    <row r="992">
      <c r="A992" s="1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</row>
    <row r="993">
      <c r="A993" s="1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</row>
    <row r="994">
      <c r="A994" s="1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</row>
    <row r="995">
      <c r="A995" s="1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</row>
    <row r="996">
      <c r="A996" s="1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</row>
    <row r="997">
      <c r="A997" s="1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</row>
    <row r="998">
      <c r="A998" s="1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</row>
    <row r="999">
      <c r="A999" s="1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</row>
    <row r="1000">
      <c r="A1000" s="1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4" max="4" width="19.88"/>
    <col customWidth="1" min="5" max="5" width="3.0"/>
    <col customWidth="1" min="8" max="8" width="2.88"/>
    <col customWidth="1" min="11" max="11" width="2.75"/>
    <col customWidth="1" min="12" max="12" width="13.63"/>
  </cols>
  <sheetData>
    <row r="1">
      <c r="A1" s="2" t="s">
        <v>80</v>
      </c>
      <c r="B1" s="8">
        <f>SUM('2024 Tourney Data Original Algo'!B143:BB143)</f>
        <v>2143.174921</v>
      </c>
    </row>
    <row r="2">
      <c r="A2" s="2" t="s">
        <v>94</v>
      </c>
      <c r="B2" s="8">
        <f>SUM('2024 Tourney Data Original Algo'!B193:BB193)</f>
        <v>1954.826648</v>
      </c>
    </row>
    <row r="3">
      <c r="A3" s="2" t="s">
        <v>93</v>
      </c>
      <c r="B3" s="8">
        <f>SUM('2024 Tourney Data Original Algo'!B174:BB174)</f>
        <v>1914.76705</v>
      </c>
    </row>
    <row r="4">
      <c r="A4" s="2" t="s">
        <v>70</v>
      </c>
      <c r="B4" s="8">
        <f>SUM('2024 Tourney Data Original Algo'!B149:BB149)</f>
        <v>1905.181076</v>
      </c>
    </row>
    <row r="5">
      <c r="A5" s="2" t="s">
        <v>63</v>
      </c>
      <c r="B5" s="8">
        <f>SUM('2024 Tourney Data Original Algo'!B182:BB182)</f>
        <v>1871.377971</v>
      </c>
    </row>
    <row r="6">
      <c r="A6" s="2" t="s">
        <v>57</v>
      </c>
      <c r="B6" s="8">
        <f>SUM('2024 Tourney Data Original Algo'!B204:BB204)</f>
        <v>1839.108912</v>
      </c>
    </row>
    <row r="7">
      <c r="A7" s="2" t="s">
        <v>69</v>
      </c>
      <c r="B7" s="8">
        <f>SUM('2024 Tourney Data Original Algo'!B176:BB176)</f>
        <v>1810.17645</v>
      </c>
    </row>
    <row r="8">
      <c r="A8" s="2" t="s">
        <v>246</v>
      </c>
      <c r="B8" s="8">
        <f>SUM('2024 Tourney Data Original Algo'!B198:BB198)</f>
        <v>1783.414605</v>
      </c>
    </row>
    <row r="9">
      <c r="A9" s="2" t="s">
        <v>223</v>
      </c>
      <c r="B9" s="8">
        <f>SUM('2024 Tourney Data Original Algo'!B159:BB159)</f>
        <v>1773.829812</v>
      </c>
    </row>
    <row r="10">
      <c r="A10" s="2" t="s">
        <v>111</v>
      </c>
      <c r="B10" s="8">
        <f>SUM('2024 Tourney Data Original Algo'!B153:BB153)</f>
        <v>1728.123299</v>
      </c>
    </row>
    <row r="11">
      <c r="A11" s="2" t="s">
        <v>64</v>
      </c>
      <c r="B11" s="8">
        <f>SUM('2024 Tourney Data Original Algo'!B209:BB209)</f>
        <v>1719.194112</v>
      </c>
    </row>
    <row r="12">
      <c r="A12" s="2" t="s">
        <v>217</v>
      </c>
      <c r="B12" s="8">
        <f>SUM('2024 Tourney Data Original Algo'!B151:BB151)</f>
        <v>1664.134341</v>
      </c>
    </row>
    <row r="13">
      <c r="A13" s="2" t="s">
        <v>79</v>
      </c>
      <c r="B13" s="8">
        <f>SUM('2024 Tourney Data Original Algo'!B164:BB164)</f>
        <v>1648.89666</v>
      </c>
    </row>
    <row r="14">
      <c r="A14" s="2" t="s">
        <v>221</v>
      </c>
      <c r="B14" s="8">
        <f>SUM('2024 Tourney Data Original Algo'!B157:BB157)</f>
        <v>1621.199387</v>
      </c>
    </row>
    <row r="15">
      <c r="A15" s="2" t="s">
        <v>65</v>
      </c>
      <c r="B15" s="8">
        <f>SUM('2024 Tourney Data Original Algo'!B186:BB186)</f>
        <v>1613.866405</v>
      </c>
    </row>
    <row r="16">
      <c r="A16" s="2" t="s">
        <v>53</v>
      </c>
      <c r="B16" s="8">
        <f>SUM('2024 Tourney Data Original Algo'!B166:BB166)</f>
        <v>1589.498105</v>
      </c>
    </row>
    <row r="17">
      <c r="A17" s="2" t="s">
        <v>236</v>
      </c>
      <c r="B17" s="8">
        <f>SUM('2024 Tourney Data Original Algo'!B181:BB181)</f>
        <v>1587.949551</v>
      </c>
    </row>
    <row r="18">
      <c r="A18" s="2" t="s">
        <v>68</v>
      </c>
      <c r="B18" s="8">
        <f>SUM('2024 Tourney Data Original Algo'!B191:BB191)</f>
        <v>1580.851312</v>
      </c>
    </row>
    <row r="19">
      <c r="A19" s="2" t="s">
        <v>77</v>
      </c>
      <c r="B19" s="8">
        <f>SUM('2024 Tourney Data Original Algo'!B200:BB200)</f>
        <v>1572.208797</v>
      </c>
      <c r="E19" s="13">
        <v>22.0</v>
      </c>
      <c r="F19" s="14" t="s">
        <v>226</v>
      </c>
      <c r="G19" s="15">
        <v>1483.451541586189</v>
      </c>
      <c r="H19" s="13">
        <v>24.0</v>
      </c>
      <c r="I19" s="14" t="s">
        <v>219</v>
      </c>
      <c r="J19" s="16">
        <v>1442.1629374974373</v>
      </c>
      <c r="K19" s="13">
        <v>23.0</v>
      </c>
      <c r="L19" s="14" t="s">
        <v>247</v>
      </c>
      <c r="M19" s="16">
        <v>1467.7810090994772</v>
      </c>
    </row>
    <row r="20">
      <c r="A20" s="2" t="s">
        <v>241</v>
      </c>
      <c r="B20" s="8">
        <f>SUM('2024 Tourney Data Original Algo'!B190:BB190)</f>
        <v>1550.429946</v>
      </c>
      <c r="E20" s="13">
        <v>38.0</v>
      </c>
      <c r="F20" s="14" t="s">
        <v>225</v>
      </c>
      <c r="G20" s="16">
        <v>1292.1668599392417</v>
      </c>
      <c r="H20" s="13">
        <v>10.0</v>
      </c>
      <c r="I20" s="14" t="s">
        <v>111</v>
      </c>
      <c r="J20" s="15">
        <v>1728.1232993109943</v>
      </c>
      <c r="K20" s="13">
        <v>8.0</v>
      </c>
      <c r="L20" s="14" t="s">
        <v>246</v>
      </c>
      <c r="M20" s="15">
        <v>1783.4146050007416</v>
      </c>
    </row>
    <row r="21">
      <c r="A21" s="2" t="s">
        <v>58</v>
      </c>
      <c r="B21" s="8">
        <f>SUM('2024 Tourney Data Original Algo'!B170:BB170)</f>
        <v>1498.18977</v>
      </c>
      <c r="E21" s="17"/>
      <c r="F21" s="17"/>
      <c r="G21" s="17"/>
      <c r="H21" s="17"/>
      <c r="I21" s="17"/>
      <c r="J21" s="17"/>
      <c r="K21" s="17"/>
      <c r="L21" s="17"/>
      <c r="M21" s="17"/>
    </row>
    <row r="22">
      <c r="A22" s="2" t="s">
        <v>226</v>
      </c>
      <c r="B22" s="8">
        <f>SUM('2024 Tourney Data Original Algo'!B163:BB163)</f>
        <v>1483.451542</v>
      </c>
      <c r="E22" s="13">
        <v>58.0</v>
      </c>
      <c r="F22" s="14" t="s">
        <v>218</v>
      </c>
      <c r="G22" s="16">
        <v>908.8676785462643</v>
      </c>
      <c r="H22" s="13">
        <v>51.0</v>
      </c>
      <c r="I22" s="14" t="s">
        <v>250</v>
      </c>
      <c r="J22" s="16">
        <v>1114.5500451259438</v>
      </c>
      <c r="K22" s="13">
        <v>60.0</v>
      </c>
      <c r="L22" s="14" t="s">
        <v>222</v>
      </c>
      <c r="M22" s="16">
        <v>901.6705539656826</v>
      </c>
    </row>
    <row r="23">
      <c r="A23" s="2" t="s">
        <v>247</v>
      </c>
      <c r="B23" s="8">
        <f>SUM('2024 Tourney Data Original Algo'!B199:BB199)</f>
        <v>1467.781009</v>
      </c>
      <c r="E23" s="13">
        <v>12.0</v>
      </c>
      <c r="F23" s="14" t="s">
        <v>217</v>
      </c>
      <c r="G23" s="15">
        <v>1664.134341011201</v>
      </c>
      <c r="H23" s="13">
        <v>39.0</v>
      </c>
      <c r="I23" s="14" t="s">
        <v>249</v>
      </c>
      <c r="J23" s="15">
        <v>1283.7533100570458</v>
      </c>
      <c r="K23" s="13">
        <v>14.0</v>
      </c>
      <c r="L23" s="14" t="s">
        <v>221</v>
      </c>
      <c r="M23" s="15">
        <v>1621.1993871133736</v>
      </c>
    </row>
    <row r="24">
      <c r="A24" s="2" t="s">
        <v>219</v>
      </c>
      <c r="B24" s="8">
        <f>SUM('2024 Tourney Data Original Algo'!B154:BB154)</f>
        <v>1442.162937</v>
      </c>
      <c r="E24" s="18"/>
      <c r="F24" s="18"/>
      <c r="G24" s="18"/>
      <c r="H24" s="18"/>
      <c r="I24" s="18"/>
      <c r="J24" s="18"/>
      <c r="K24" s="18"/>
      <c r="L24" s="18"/>
      <c r="M24" s="18"/>
    </row>
    <row r="25">
      <c r="A25" s="2" t="s">
        <v>76</v>
      </c>
      <c r="B25" s="8">
        <f>SUM('2024 Tourney Data Original Algo'!B206:BB206)</f>
        <v>1422.321749</v>
      </c>
      <c r="E25" s="13">
        <v>54.0</v>
      </c>
      <c r="F25" s="14" t="s">
        <v>251</v>
      </c>
      <c r="G25" s="16">
        <v>1034.9143096838484</v>
      </c>
      <c r="H25" s="13">
        <v>50.0</v>
      </c>
      <c r="I25" s="14" t="s">
        <v>119</v>
      </c>
      <c r="J25" s="16">
        <v>1117.0673623333216</v>
      </c>
      <c r="K25" s="13">
        <v>11.0</v>
      </c>
      <c r="L25" s="14" t="s">
        <v>64</v>
      </c>
      <c r="M25" s="15">
        <v>1719.1941120013876</v>
      </c>
    </row>
    <row r="26">
      <c r="A26" s="2" t="s">
        <v>89</v>
      </c>
      <c r="B26" s="8">
        <f>SUM('2024 Tourney Data Original Algo'!B207:BB207)</f>
        <v>1402.270459</v>
      </c>
      <c r="E26" s="13">
        <v>6.0</v>
      </c>
      <c r="F26" s="14" t="s">
        <v>57</v>
      </c>
      <c r="G26" s="15">
        <v>1839.108912139069</v>
      </c>
      <c r="H26" s="13">
        <v>32.0</v>
      </c>
      <c r="I26" s="14" t="s">
        <v>230</v>
      </c>
      <c r="J26" s="15">
        <v>1332.3557157625953</v>
      </c>
      <c r="K26" s="13">
        <v>64.0</v>
      </c>
      <c r="L26" s="14" t="s">
        <v>253</v>
      </c>
      <c r="M26" s="16">
        <v>724.0807097351269</v>
      </c>
    </row>
    <row r="27">
      <c r="A27" s="2" t="s">
        <v>245</v>
      </c>
      <c r="B27" s="8">
        <f>SUM('2024 Tourney Data Original Algo'!B196:BB196)</f>
        <v>1401.346688</v>
      </c>
      <c r="E27" s="18"/>
      <c r="F27" s="18"/>
      <c r="G27" s="18"/>
      <c r="H27" s="18"/>
      <c r="I27" s="18"/>
      <c r="J27" s="18"/>
      <c r="K27" s="18"/>
      <c r="L27" s="18"/>
      <c r="M27" s="18"/>
    </row>
    <row r="28">
      <c r="A28" s="2" t="s">
        <v>229</v>
      </c>
      <c r="B28" s="8">
        <f>SUM('2024 Tourney Data Original Algo'!B169:BB169)</f>
        <v>1394.082529</v>
      </c>
      <c r="E28" s="13">
        <v>57.0</v>
      </c>
      <c r="F28" s="14" t="s">
        <v>231</v>
      </c>
      <c r="G28" s="16">
        <v>575.8587934424719</v>
      </c>
      <c r="H28" s="13">
        <v>25.0</v>
      </c>
      <c r="I28" s="14" t="s">
        <v>76</v>
      </c>
      <c r="J28" s="15">
        <v>1422.321748873803</v>
      </c>
      <c r="K28" s="13">
        <v>40.0</v>
      </c>
      <c r="L28" s="14" t="s">
        <v>248</v>
      </c>
      <c r="M28" s="16">
        <v>1251.5757908686542</v>
      </c>
    </row>
    <row r="29">
      <c r="A29" s="2" t="s">
        <v>239</v>
      </c>
      <c r="B29" s="8">
        <f>SUM('2024 Tourney Data Original Algo'!B188:BB188)</f>
        <v>1370.918489</v>
      </c>
      <c r="E29" s="13">
        <v>3.0</v>
      </c>
      <c r="F29" s="14" t="s">
        <v>93</v>
      </c>
      <c r="G29" s="15">
        <v>1914.767050230625</v>
      </c>
      <c r="H29" s="13">
        <v>44.0</v>
      </c>
      <c r="I29" s="14" t="s">
        <v>252</v>
      </c>
      <c r="J29" s="16">
        <v>1199.872388291395</v>
      </c>
      <c r="K29" s="13">
        <v>19.0</v>
      </c>
      <c r="L29" s="14" t="s">
        <v>77</v>
      </c>
      <c r="M29" s="15">
        <v>1572.2087965007875</v>
      </c>
    </row>
    <row r="30">
      <c r="A30" s="2" t="s">
        <v>81</v>
      </c>
      <c r="B30" s="8">
        <f>SUM('2024 Tourney Data Original Algo'!B197:BB197)</f>
        <v>1367.757239</v>
      </c>
      <c r="E30" s="18"/>
      <c r="F30" s="18"/>
      <c r="G30" s="18"/>
      <c r="H30" s="18"/>
      <c r="I30" s="18"/>
      <c r="J30" s="18"/>
      <c r="K30" s="18"/>
      <c r="L30" s="18"/>
      <c r="M30" s="18"/>
    </row>
    <row r="31">
      <c r="A31" s="2" t="s">
        <v>233</v>
      </c>
      <c r="B31" s="8">
        <f>SUM('2024 Tourney Data Original Algo'!B178:BB178)</f>
        <v>1334.704121</v>
      </c>
      <c r="E31" s="13">
        <v>63.0</v>
      </c>
      <c r="F31" s="14" t="s">
        <v>224</v>
      </c>
      <c r="G31" s="16">
        <v>751.3217328426293</v>
      </c>
      <c r="H31" s="13">
        <v>15.0</v>
      </c>
      <c r="I31" s="14" t="s">
        <v>65</v>
      </c>
      <c r="J31" s="15">
        <v>1613.8664052373097</v>
      </c>
      <c r="K31" s="13">
        <v>43.0</v>
      </c>
      <c r="L31" s="14" t="s">
        <v>104</v>
      </c>
      <c r="M31" s="16">
        <v>1214.578949842542</v>
      </c>
    </row>
    <row r="32">
      <c r="A32" s="2" t="s">
        <v>230</v>
      </c>
      <c r="B32" s="8">
        <f>SUM('2024 Tourney Data Original Algo'!B172:BB172)</f>
        <v>1332.355716</v>
      </c>
      <c r="E32" s="13">
        <v>9.0</v>
      </c>
      <c r="F32" s="14" t="s">
        <v>223</v>
      </c>
      <c r="G32" s="15">
        <v>1773.8298116691653</v>
      </c>
      <c r="H32" s="13">
        <v>57.0</v>
      </c>
      <c r="I32" s="14" t="s">
        <v>238</v>
      </c>
      <c r="J32" s="16">
        <v>917.2295588081754</v>
      </c>
      <c r="K32" s="13">
        <v>34.0</v>
      </c>
      <c r="L32" s="14" t="s">
        <v>220</v>
      </c>
      <c r="M32" s="15">
        <v>1304.6762670023475</v>
      </c>
    </row>
    <row r="33">
      <c r="A33" s="2" t="s">
        <v>237</v>
      </c>
      <c r="B33" s="8">
        <f>SUM('2024 Tourney Data Original Algo'!B184:BB184)</f>
        <v>1323.819652</v>
      </c>
    </row>
    <row r="34">
      <c r="A34" s="2" t="s">
        <v>220</v>
      </c>
      <c r="B34" s="8">
        <f>SUM('2024 Tourney Data Original Algo'!B155:BB155)</f>
        <v>1304.676267</v>
      </c>
    </row>
    <row r="35">
      <c r="A35" s="2" t="s">
        <v>114</v>
      </c>
      <c r="B35" s="8">
        <f>SUM('2024 Tourney Data Original Algo'!B165:BB165)</f>
        <v>1304.18373</v>
      </c>
    </row>
    <row r="36">
      <c r="A36" s="2" t="s">
        <v>228</v>
      </c>
      <c r="B36" s="8">
        <f>SUM('2024 Tourney Data Original Algo'!B168:BB168)</f>
        <v>1297.613672</v>
      </c>
    </row>
    <row r="37">
      <c r="A37" s="2" t="s">
        <v>62</v>
      </c>
      <c r="B37" s="8">
        <f>SUM('2024 Tourney Data Original Algo'!B145:BB145)</f>
        <v>1293.669189</v>
      </c>
    </row>
    <row r="38">
      <c r="A38" s="2" t="s">
        <v>225</v>
      </c>
      <c r="B38" s="8">
        <f>SUM('2024 Tourney Data Original Algo'!B162:BB162)</f>
        <v>1292.16686</v>
      </c>
    </row>
    <row r="39">
      <c r="A39" s="2" t="s">
        <v>249</v>
      </c>
      <c r="B39" s="8">
        <f>SUM('2024 Tourney Data Original Algo'!B202:BB202)</f>
        <v>1283.75331</v>
      </c>
    </row>
    <row r="40">
      <c r="A40" s="2" t="s">
        <v>248</v>
      </c>
      <c r="B40" s="8">
        <f>SUM('2024 Tourney Data Original Algo'!B201:BB201)</f>
        <v>1251.575791</v>
      </c>
    </row>
    <row r="41">
      <c r="A41" s="2" t="s">
        <v>214</v>
      </c>
      <c r="B41" s="8">
        <f>SUM('2024 Tourney Data Original Algo'!B147:BB147)</f>
        <v>1249.570359</v>
      </c>
    </row>
    <row r="42">
      <c r="A42" s="2" t="s">
        <v>235</v>
      </c>
      <c r="B42" s="8">
        <f>SUM('2024 Tourney Data Original Algo'!B180:BB180)</f>
        <v>1239.17255</v>
      </c>
    </row>
    <row r="43">
      <c r="A43" s="2" t="s">
        <v>104</v>
      </c>
      <c r="B43" s="8">
        <f>SUM('2024 Tourney Data Original Algo'!B156:BB156)</f>
        <v>1214.57895</v>
      </c>
    </row>
    <row r="44">
      <c r="A44" s="2" t="s">
        <v>252</v>
      </c>
      <c r="B44" s="8">
        <f>SUM('2024 Tourney Data Original Algo'!B208:BB208)</f>
        <v>1199.872388</v>
      </c>
    </row>
    <row r="45">
      <c r="A45" s="2" t="s">
        <v>101</v>
      </c>
      <c r="B45" s="8">
        <f>SUM('2024 Tourney Data Original Algo'!B183:BB183)</f>
        <v>1186.542796</v>
      </c>
    </row>
    <row r="46">
      <c r="A46" s="2" t="s">
        <v>216</v>
      </c>
      <c r="B46" s="8">
        <f>SUM('2024 Tourney Data Original Algo'!B150:BB150)</f>
        <v>1168.902891</v>
      </c>
    </row>
    <row r="47">
      <c r="A47" s="2" t="s">
        <v>227</v>
      </c>
      <c r="B47" s="8">
        <f>SUM('2024 Tourney Data Original Algo'!B167:BB167)</f>
        <v>1145.136246</v>
      </c>
    </row>
    <row r="48">
      <c r="A48" s="2" t="s">
        <v>240</v>
      </c>
      <c r="B48" s="8">
        <f>SUM('2024 Tourney Data Original Algo'!B189:BB189)</f>
        <v>1133.157869</v>
      </c>
    </row>
    <row r="49">
      <c r="A49" s="2" t="s">
        <v>109</v>
      </c>
      <c r="B49" s="8">
        <f>SUM('2024 Tourney Data Original Algo'!B171:BB171)</f>
        <v>1132.086332</v>
      </c>
    </row>
    <row r="50">
      <c r="A50" s="2" t="s">
        <v>119</v>
      </c>
      <c r="B50" s="8">
        <f>SUM('2024 Tourney Data Original Algo'!B173:BB173)</f>
        <v>1117.067362</v>
      </c>
    </row>
    <row r="51">
      <c r="A51" s="2" t="s">
        <v>250</v>
      </c>
      <c r="B51" s="8">
        <f>SUM('2024 Tourney Data Original Algo'!B203:BB203)</f>
        <v>1114.550045</v>
      </c>
    </row>
    <row r="52">
      <c r="A52" s="2" t="s">
        <v>90</v>
      </c>
      <c r="B52" s="8">
        <f>SUM('2024 Tourney Data Original Algo'!B185:BB185)</f>
        <v>1101.067613</v>
      </c>
    </row>
    <row r="53">
      <c r="A53" s="2" t="s">
        <v>234</v>
      </c>
      <c r="B53" s="8">
        <f>SUM('2024 Tourney Data Original Algo'!B179:BB179)</f>
        <v>1081.427374</v>
      </c>
    </row>
    <row r="54">
      <c r="A54" s="2" t="s">
        <v>251</v>
      </c>
      <c r="B54" s="8">
        <f>SUM('2024 Tourney Data Original Algo'!B205:BB205)</f>
        <v>1034.91431</v>
      </c>
    </row>
    <row r="55">
      <c r="A55" s="2" t="s">
        <v>242</v>
      </c>
      <c r="B55" s="8">
        <f>SUM('2024 Tourney Data Original Algo'!B192:BB192)</f>
        <v>1015.671622</v>
      </c>
    </row>
    <row r="56">
      <c r="A56" s="2" t="s">
        <v>83</v>
      </c>
      <c r="B56" s="8">
        <f>SUM('2024 Tourney Data Original Algo'!B146:BB146)</f>
        <v>997.8126699</v>
      </c>
    </row>
    <row r="57">
      <c r="A57" s="2" t="s">
        <v>238</v>
      </c>
      <c r="B57" s="8">
        <f>SUM('2024 Tourney Data Original Algo'!B187:BB187)</f>
        <v>917.2295588</v>
      </c>
    </row>
    <row r="58">
      <c r="A58" s="2" t="s">
        <v>218</v>
      </c>
      <c r="B58" s="8">
        <f>SUM('2024 Tourney Data Original Algo'!B152:BB152)</f>
        <v>908.8676785</v>
      </c>
    </row>
    <row r="59">
      <c r="A59" s="2" t="s">
        <v>213</v>
      </c>
      <c r="B59" s="8">
        <f>SUM('2024 Tourney Data Original Algo'!B144:BB144)</f>
        <v>908.4998784</v>
      </c>
    </row>
    <row r="60">
      <c r="A60" s="2" t="s">
        <v>222</v>
      </c>
      <c r="B60" s="8">
        <f>SUM('2024 Tourney Data Original Algo'!B158:BB158)</f>
        <v>901.670554</v>
      </c>
    </row>
    <row r="61">
      <c r="A61" s="2" t="s">
        <v>215</v>
      </c>
      <c r="B61" s="8">
        <f>SUM('2024 Tourney Data Original Algo'!B148:BB148)</f>
        <v>836.4365129</v>
      </c>
    </row>
    <row r="62">
      <c r="A62" s="2" t="s">
        <v>232</v>
      </c>
      <c r="B62" s="8">
        <f>SUM('2024 Tourney Data Original Algo'!B177:BB177)</f>
        <v>794.8340434</v>
      </c>
      <c r="E62" s="19">
        <v>20.0</v>
      </c>
      <c r="F62" s="20" t="s">
        <v>241</v>
      </c>
      <c r="G62" s="21">
        <v>1550.4299460801</v>
      </c>
    </row>
    <row r="63">
      <c r="A63" s="2" t="s">
        <v>224</v>
      </c>
      <c r="B63" s="8">
        <f>SUM('2024 Tourney Data Original Algo'!B161:BB161)</f>
        <v>751.3217328</v>
      </c>
      <c r="E63" s="19">
        <v>48.0</v>
      </c>
      <c r="F63" s="20" t="s">
        <v>240</v>
      </c>
      <c r="G63" s="22">
        <v>1133.1578692165185</v>
      </c>
    </row>
    <row r="64">
      <c r="A64" s="2" t="s">
        <v>253</v>
      </c>
      <c r="B64" s="8">
        <f>SUM('2024 Tourney Data Original Algo'!B210:BB210)</f>
        <v>724.0807097</v>
      </c>
      <c r="E64" s="22"/>
      <c r="F64" s="22"/>
      <c r="G64" s="22"/>
    </row>
    <row r="65">
      <c r="A65" s="2" t="s">
        <v>244</v>
      </c>
      <c r="B65" s="8">
        <f>SUM('2024 Tourney Data Original Algo'!B195:BB195)</f>
        <v>648.8163062</v>
      </c>
      <c r="E65" s="19">
        <v>65.0</v>
      </c>
      <c r="F65" s="20" t="s">
        <v>254</v>
      </c>
      <c r="G65" s="21">
        <v>648.8163062197316</v>
      </c>
    </row>
    <row r="66">
      <c r="A66" s="2" t="s">
        <v>110</v>
      </c>
      <c r="B66" s="8">
        <f>SUM('2024 Tourney Data Original Algo'!B160:BB160)</f>
        <v>595.5043375</v>
      </c>
      <c r="E66" s="19">
        <v>68.0</v>
      </c>
      <c r="F66" s="20" t="s">
        <v>243</v>
      </c>
      <c r="G66" s="22">
        <v>564.4566519942289</v>
      </c>
    </row>
    <row r="67">
      <c r="A67" s="2" t="s">
        <v>231</v>
      </c>
      <c r="B67" s="8">
        <f>SUM('2024 Tourney Data Original Algo'!B175:BB175)</f>
        <v>575.8587934</v>
      </c>
    </row>
    <row r="68">
      <c r="A68" s="2" t="s">
        <v>243</v>
      </c>
      <c r="B68" s="8">
        <f>SUM('2024 Tourney Data Original Algo'!B194:BB194)</f>
        <v>564.456652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23" t="s">
        <v>80</v>
      </c>
      <c r="B1" s="21">
        <f>SUM('2024 Tourney Data Original Algo'!B143:BB143)</f>
        <v>2143.174921</v>
      </c>
    </row>
    <row r="2">
      <c r="A2" s="23" t="s">
        <v>213</v>
      </c>
      <c r="B2" s="22">
        <f>SUM('2024 Tourney Data Original Algo'!B144:BB144)</f>
        <v>908.4998784</v>
      </c>
    </row>
    <row r="3">
      <c r="A3" s="23" t="s">
        <v>62</v>
      </c>
      <c r="B3" s="21">
        <f>SUM('2024 Tourney Data Original Algo'!B145:BB145)</f>
        <v>1293.669189</v>
      </c>
    </row>
    <row r="4">
      <c r="A4" s="23" t="s">
        <v>83</v>
      </c>
      <c r="B4" s="22">
        <f>SUM('2024 Tourney Data Original Algo'!B146:BB146)</f>
        <v>997.8126699</v>
      </c>
    </row>
    <row r="5">
      <c r="A5" s="23" t="s">
        <v>214</v>
      </c>
      <c r="B5" s="21">
        <f>SUM('2024 Tourney Data Original Algo'!B147:BB147)</f>
        <v>1249.570359</v>
      </c>
    </row>
    <row r="6">
      <c r="A6" s="23" t="s">
        <v>215</v>
      </c>
      <c r="B6" s="22">
        <f>SUM('2024 Tourney Data Original Algo'!B148:BB148)</f>
        <v>836.4365129</v>
      </c>
    </row>
    <row r="7">
      <c r="A7" s="23" t="s">
        <v>70</v>
      </c>
      <c r="B7" s="21">
        <f>SUM('2024 Tourney Data Original Algo'!B149:BB149)</f>
        <v>1905.181076</v>
      </c>
    </row>
    <row r="8">
      <c r="A8" s="23" t="s">
        <v>216</v>
      </c>
      <c r="B8" s="22">
        <f>SUM('2024 Tourney Data Original Algo'!B150:BB150)</f>
        <v>1168.902891</v>
      </c>
    </row>
    <row r="9">
      <c r="A9" s="23" t="s">
        <v>217</v>
      </c>
      <c r="B9" s="21">
        <f>SUM('2024 Tourney Data Original Algo'!B151:BB151)</f>
        <v>1664.134341</v>
      </c>
    </row>
    <row r="10">
      <c r="A10" s="23" t="s">
        <v>218</v>
      </c>
      <c r="B10" s="22">
        <f>SUM('2024 Tourney Data Original Algo'!B152:BB152)</f>
        <v>908.8676785</v>
      </c>
    </row>
    <row r="11">
      <c r="A11" s="23" t="s">
        <v>111</v>
      </c>
      <c r="B11" s="22">
        <f>SUM('2024 Tourney Data Original Algo'!B153:BB153)</f>
        <v>1728.123299</v>
      </c>
    </row>
    <row r="12">
      <c r="A12" s="23" t="s">
        <v>219</v>
      </c>
      <c r="B12" s="22">
        <f>SUM('2024 Tourney Data Original Algo'!B154:BB154)</f>
        <v>1442.162937</v>
      </c>
    </row>
    <row r="13">
      <c r="A13" s="23" t="s">
        <v>220</v>
      </c>
      <c r="B13" s="22">
        <f>SUM('2024 Tourney Data Original Algo'!B155:BB155)</f>
        <v>1304.676267</v>
      </c>
    </row>
    <row r="14">
      <c r="A14" s="23" t="s">
        <v>104</v>
      </c>
      <c r="B14" s="22">
        <f>SUM('2024 Tourney Data Original Algo'!B156:BB156)</f>
        <v>1214.57895</v>
      </c>
    </row>
    <row r="15">
      <c r="A15" s="23" t="s">
        <v>221</v>
      </c>
      <c r="B15" s="22">
        <f>SUM('2024 Tourney Data Original Algo'!B157:BB157)</f>
        <v>1621.199387</v>
      </c>
    </row>
    <row r="16">
      <c r="A16" s="23" t="s">
        <v>222</v>
      </c>
      <c r="B16" s="22">
        <f>SUM('2024 Tourney Data Original Algo'!B158:BB158)</f>
        <v>901.670554</v>
      </c>
    </row>
    <row r="17">
      <c r="A17" s="23" t="s">
        <v>223</v>
      </c>
      <c r="B17" s="22">
        <f>SUM('2024 Tourney Data Original Algo'!B159:BB159)</f>
        <v>1773.829812</v>
      </c>
    </row>
    <row r="18">
      <c r="A18" s="23" t="s">
        <v>110</v>
      </c>
      <c r="B18" s="22">
        <f>SUM('2024 Tourney Data Original Algo'!B160:BB160)</f>
        <v>595.5043375</v>
      </c>
      <c r="D18" s="8" t="s">
        <v>110</v>
      </c>
      <c r="E18" s="8">
        <v>595.5043374744382</v>
      </c>
    </row>
    <row r="19">
      <c r="A19" s="23" t="s">
        <v>224</v>
      </c>
      <c r="B19" s="22">
        <f>SUM('2024 Tourney Data Original Algo'!B161:BB161)</f>
        <v>751.3217328</v>
      </c>
      <c r="D19" s="8" t="s">
        <v>224</v>
      </c>
      <c r="E19" s="8">
        <v>751.3217328426293</v>
      </c>
    </row>
    <row r="20">
      <c r="A20" s="23" t="s">
        <v>225</v>
      </c>
      <c r="B20" s="22">
        <f>SUM('2024 Tourney Data Original Algo'!B162:BB162)</f>
        <v>1292.16686</v>
      </c>
    </row>
    <row r="21">
      <c r="A21" s="23" t="s">
        <v>226</v>
      </c>
      <c r="B21" s="22">
        <f>SUM('2024 Tourney Data Original Algo'!B163:BB163)</f>
        <v>1483.451542</v>
      </c>
    </row>
    <row r="22">
      <c r="A22" s="23" t="s">
        <v>79</v>
      </c>
      <c r="B22" s="22">
        <f>SUM('2024 Tourney Data Original Algo'!B164:BB164)</f>
        <v>1648.89666</v>
      </c>
    </row>
    <row r="23">
      <c r="A23" s="23" t="s">
        <v>114</v>
      </c>
      <c r="B23" s="22">
        <f>SUM('2024 Tourney Data Original Algo'!B165:BB165)</f>
        <v>1304.18373</v>
      </c>
    </row>
    <row r="24">
      <c r="A24" s="23" t="s">
        <v>53</v>
      </c>
      <c r="B24" s="22">
        <f>SUM('2024 Tourney Data Original Algo'!B166:BB166)</f>
        <v>1589.498105</v>
      </c>
    </row>
    <row r="25">
      <c r="A25" s="23" t="s">
        <v>227</v>
      </c>
      <c r="B25" s="22">
        <f>SUM('2024 Tourney Data Original Algo'!B167:BB167)</f>
        <v>1145.136246</v>
      </c>
    </row>
    <row r="26">
      <c r="A26" s="23" t="s">
        <v>228</v>
      </c>
      <c r="B26" s="22">
        <f>SUM('2024 Tourney Data Original Algo'!B168:BB168)</f>
        <v>1297.613672</v>
      </c>
    </row>
    <row r="27">
      <c r="A27" s="23" t="s">
        <v>229</v>
      </c>
      <c r="B27" s="22">
        <f>SUM('2024 Tourney Data Original Algo'!B169:BB169)</f>
        <v>1394.082529</v>
      </c>
    </row>
    <row r="28">
      <c r="A28" s="23" t="s">
        <v>58</v>
      </c>
      <c r="B28" s="22">
        <f>SUM('2024 Tourney Data Original Algo'!B170:BB170)</f>
        <v>1498.18977</v>
      </c>
    </row>
    <row r="29">
      <c r="A29" s="23" t="s">
        <v>109</v>
      </c>
      <c r="B29" s="22">
        <f>SUM('2024 Tourney Data Original Algo'!B171:BB171)</f>
        <v>1132.086332</v>
      </c>
    </row>
    <row r="30">
      <c r="A30" s="23" t="s">
        <v>230</v>
      </c>
      <c r="B30" s="22">
        <f>SUM('2024 Tourney Data Original Algo'!B172:BB172)</f>
        <v>1332.355716</v>
      </c>
    </row>
    <row r="31">
      <c r="A31" s="23" t="s">
        <v>119</v>
      </c>
      <c r="B31" s="22">
        <f>SUM('2024 Tourney Data Original Algo'!B173:BB173)</f>
        <v>1117.067362</v>
      </c>
    </row>
    <row r="32">
      <c r="A32" s="23" t="s">
        <v>93</v>
      </c>
      <c r="B32" s="22">
        <f>SUM('2024 Tourney Data Original Algo'!B174:BB174)</f>
        <v>1914.76705</v>
      </c>
    </row>
    <row r="33">
      <c r="A33" s="23" t="s">
        <v>231</v>
      </c>
      <c r="B33" s="22">
        <f>SUM('2024 Tourney Data Original Algo'!B175:BB175)</f>
        <v>575.8587934</v>
      </c>
    </row>
    <row r="34">
      <c r="A34" s="23" t="s">
        <v>69</v>
      </c>
      <c r="B34" s="22">
        <f>SUM('2024 Tourney Data Original Algo'!B176:BB176)</f>
        <v>1810.17645</v>
      </c>
    </row>
    <row r="35">
      <c r="A35" s="23" t="s">
        <v>232</v>
      </c>
      <c r="B35" s="22">
        <f>SUM('2024 Tourney Data Original Algo'!B177:BB177)</f>
        <v>794.8340434</v>
      </c>
    </row>
    <row r="36">
      <c r="A36" s="23" t="s">
        <v>233</v>
      </c>
      <c r="B36" s="22">
        <f>SUM('2024 Tourney Data Original Algo'!B178:BB178)</f>
        <v>1334.704121</v>
      </c>
    </row>
    <row r="37">
      <c r="A37" s="23" t="s">
        <v>234</v>
      </c>
      <c r="B37" s="22">
        <f>SUM('2024 Tourney Data Original Algo'!B179:BB179)</f>
        <v>1081.427374</v>
      </c>
    </row>
    <row r="38">
      <c r="A38" s="23" t="s">
        <v>235</v>
      </c>
      <c r="B38" s="22">
        <f>SUM('2024 Tourney Data Original Algo'!B180:BB180)</f>
        <v>1239.17255</v>
      </c>
    </row>
    <row r="39">
      <c r="A39" s="23" t="s">
        <v>236</v>
      </c>
      <c r="B39" s="22">
        <f>SUM('2024 Tourney Data Original Algo'!B181:BB181)</f>
        <v>1587.949551</v>
      </c>
    </row>
    <row r="40">
      <c r="A40" s="23" t="s">
        <v>63</v>
      </c>
      <c r="B40" s="22">
        <f>SUM('2024 Tourney Data Original Algo'!B182:BB182)</f>
        <v>1871.377971</v>
      </c>
    </row>
    <row r="41">
      <c r="A41" s="23" t="s">
        <v>101</v>
      </c>
      <c r="B41" s="22">
        <f>SUM('2024 Tourney Data Original Algo'!B183:BB183)</f>
        <v>1186.542796</v>
      </c>
    </row>
    <row r="42">
      <c r="A42" s="23" t="s">
        <v>237</v>
      </c>
      <c r="B42" s="22">
        <f>SUM('2024 Tourney Data Original Algo'!B184:BB184)</f>
        <v>1323.819652</v>
      </c>
    </row>
    <row r="43">
      <c r="A43" s="23" t="s">
        <v>90</v>
      </c>
      <c r="B43" s="22">
        <f>SUM('2024 Tourney Data Original Algo'!B185:BB185)</f>
        <v>1101.067613</v>
      </c>
    </row>
    <row r="44">
      <c r="A44" s="23" t="s">
        <v>65</v>
      </c>
      <c r="B44" s="22">
        <f>SUM('2024 Tourney Data Original Algo'!B186:BB186)</f>
        <v>1613.866405</v>
      </c>
    </row>
    <row r="45">
      <c r="A45" s="23" t="s">
        <v>238</v>
      </c>
      <c r="B45" s="22">
        <f>SUM('2024 Tourney Data Original Algo'!B187:BB187)</f>
        <v>917.2295588</v>
      </c>
    </row>
    <row r="46">
      <c r="A46" s="23" t="s">
        <v>239</v>
      </c>
      <c r="B46" s="22">
        <f>SUM('2024 Tourney Data Original Algo'!B188:BB188)</f>
        <v>1370.918489</v>
      </c>
    </row>
    <row r="47">
      <c r="A47" s="23" t="s">
        <v>240</v>
      </c>
      <c r="B47" s="22">
        <f>SUM('2024 Tourney Data Original Algo'!B189:BB189)</f>
        <v>1133.157869</v>
      </c>
    </row>
    <row r="48">
      <c r="A48" s="23" t="s">
        <v>241</v>
      </c>
      <c r="B48" s="22">
        <f>SUM('2024 Tourney Data Original Algo'!B190:BB190)</f>
        <v>1550.429946</v>
      </c>
    </row>
    <row r="49">
      <c r="A49" s="23" t="s">
        <v>68</v>
      </c>
      <c r="B49" s="22">
        <f>SUM('2024 Tourney Data Original Algo'!B191:BB191)</f>
        <v>1580.851312</v>
      </c>
    </row>
    <row r="50">
      <c r="A50" s="23" t="s">
        <v>242</v>
      </c>
      <c r="B50" s="22">
        <f>SUM('2024 Tourney Data Original Algo'!B192:BB192)</f>
        <v>1015.671622</v>
      </c>
    </row>
    <row r="51">
      <c r="A51" s="23" t="s">
        <v>94</v>
      </c>
      <c r="B51" s="22">
        <f>SUM('2024 Tourney Data Original Algo'!B193:BB193)</f>
        <v>1954.826648</v>
      </c>
    </row>
    <row r="52">
      <c r="A52" s="23" t="s">
        <v>243</v>
      </c>
      <c r="B52" s="22">
        <f>SUM('2024 Tourney Data Original Algo'!B194:BB194)</f>
        <v>564.456652</v>
      </c>
    </row>
    <row r="53">
      <c r="A53" s="23" t="s">
        <v>244</v>
      </c>
      <c r="B53" s="22">
        <f>SUM('2024 Tourney Data Original Algo'!B195:BB195)</f>
        <v>648.8163062</v>
      </c>
    </row>
    <row r="54">
      <c r="A54" s="23" t="s">
        <v>245</v>
      </c>
      <c r="B54" s="22">
        <f>SUM('2024 Tourney Data Original Algo'!B196:BB196)</f>
        <v>1401.346688</v>
      </c>
    </row>
    <row r="55">
      <c r="A55" s="23" t="s">
        <v>81</v>
      </c>
      <c r="B55" s="22">
        <f>SUM('2024 Tourney Data Original Algo'!B197:BB197)</f>
        <v>1367.757239</v>
      </c>
    </row>
    <row r="56">
      <c r="A56" s="23" t="s">
        <v>246</v>
      </c>
      <c r="B56" s="22">
        <f>SUM('2024 Tourney Data Original Algo'!B198:BB198)</f>
        <v>1783.414605</v>
      </c>
    </row>
    <row r="57">
      <c r="A57" s="23" t="s">
        <v>247</v>
      </c>
      <c r="B57" s="22">
        <f>SUM('2024 Tourney Data Original Algo'!B199:BB199)</f>
        <v>1467.781009</v>
      </c>
    </row>
    <row r="58">
      <c r="A58" s="23" t="s">
        <v>77</v>
      </c>
      <c r="B58" s="22">
        <f>SUM('2024 Tourney Data Original Algo'!B200:BB200)</f>
        <v>1572.208797</v>
      </c>
    </row>
    <row r="59">
      <c r="A59" s="23" t="s">
        <v>248</v>
      </c>
      <c r="B59" s="22">
        <f>SUM('2024 Tourney Data Original Algo'!B201:BB201)</f>
        <v>1251.575791</v>
      </c>
    </row>
    <row r="60">
      <c r="A60" s="23" t="s">
        <v>249</v>
      </c>
      <c r="B60" s="22">
        <f>SUM('2024 Tourney Data Original Algo'!B202:BB202)</f>
        <v>1283.75331</v>
      </c>
    </row>
    <row r="61">
      <c r="A61" s="23" t="s">
        <v>250</v>
      </c>
      <c r="B61" s="22">
        <f>SUM('2024 Tourney Data Original Algo'!B203:BB203)</f>
        <v>1114.550045</v>
      </c>
    </row>
    <row r="62">
      <c r="A62" s="23" t="s">
        <v>57</v>
      </c>
      <c r="B62" s="22">
        <f>SUM('2024 Tourney Data Original Algo'!B204:BB204)</f>
        <v>1839.108912</v>
      </c>
    </row>
    <row r="63">
      <c r="A63" s="23" t="s">
        <v>251</v>
      </c>
      <c r="B63" s="22">
        <f>SUM('2024 Tourney Data Original Algo'!B205:BB205)</f>
        <v>1034.91431</v>
      </c>
    </row>
    <row r="64">
      <c r="A64" s="23" t="s">
        <v>76</v>
      </c>
      <c r="B64" s="22">
        <f>SUM('2024 Tourney Data Original Algo'!B206:BB206)</f>
        <v>1422.321749</v>
      </c>
    </row>
    <row r="65">
      <c r="A65" s="23" t="s">
        <v>89</v>
      </c>
      <c r="B65" s="22">
        <f>SUM('2024 Tourney Data Original Algo'!B207:BB207)</f>
        <v>1402.270459</v>
      </c>
      <c r="D65" s="20" t="s">
        <v>89</v>
      </c>
      <c r="E65" s="21">
        <v>1402.270458764153</v>
      </c>
      <c r="F65" s="24" t="s">
        <v>110</v>
      </c>
      <c r="G65" s="22">
        <v>595.5043374744382</v>
      </c>
    </row>
    <row r="66">
      <c r="A66" s="23" t="s">
        <v>252</v>
      </c>
      <c r="B66" s="22">
        <f>SUM('2024 Tourney Data Original Algo'!B208:BB208)</f>
        <v>1199.872388</v>
      </c>
      <c r="D66" s="20" t="s">
        <v>252</v>
      </c>
      <c r="E66" s="22">
        <v>1199.872388291395</v>
      </c>
      <c r="F66" s="24" t="s">
        <v>224</v>
      </c>
      <c r="G66" s="21">
        <v>751.3217328426293</v>
      </c>
    </row>
    <row r="67">
      <c r="A67" s="23" t="s">
        <v>64</v>
      </c>
      <c r="B67" s="22">
        <f>SUM('2024 Tourney Data Original Algo'!B209:BB209)</f>
        <v>1719.194112</v>
      </c>
    </row>
    <row r="68">
      <c r="A68" s="23" t="s">
        <v>253</v>
      </c>
      <c r="B68" s="22">
        <f>SUM('2024 Tourney Data Original Algo'!B210:BB210)</f>
        <v>724.0807097</v>
      </c>
      <c r="D68" s="25" t="s">
        <v>110</v>
      </c>
      <c r="E68" s="26">
        <v>595.5043374744382</v>
      </c>
    </row>
    <row r="69">
      <c r="D69" s="27" t="s">
        <v>224</v>
      </c>
      <c r="E69" s="28">
        <v>751.3217328426293</v>
      </c>
    </row>
  </sheetData>
  <drawing r:id="rId1"/>
</worksheet>
</file>