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HP PC\Documents\"/>
    </mc:Choice>
  </mc:AlternateContent>
  <xr:revisionPtr revIDLastSave="0" documentId="13_ncr:1_{1BA0F098-82F2-48D8-849C-45B02EAB1AE7}" xr6:coauthVersionLast="36" xr6:coauthVersionMax="36" xr10:uidLastSave="{00000000-0000-0000-0000-000000000000}"/>
  <bookViews>
    <workbookView xWindow="0" yWindow="0" windowWidth="19920" windowHeight="10920" activeTab="6" xr2:uid="{00000000-000D-0000-FFFF-FFFF00000000}"/>
  </bookViews>
  <sheets>
    <sheet name="Sheet3" sheetId="4" r:id="rId1"/>
    <sheet name="Sheet4" sheetId="5" r:id="rId2"/>
    <sheet name="killed nd injured" sheetId="14" r:id="rId3"/>
    <sheet name="nigeria_road_accidents_causes" sheetId="1" r:id="rId4"/>
    <sheet name="Speed violation" sheetId="20" r:id="rId5"/>
    <sheet name="pivot tables " sheetId="8" r:id="rId6"/>
    <sheet name="Dashboard" sheetId="9" r:id="rId7"/>
    <sheet name="Sheet1" sheetId="21" r:id="rId8"/>
  </sheets>
  <definedNames>
    <definedName name="_xlnm._FilterDatabase" localSheetId="3" hidden="1">nigeria_road_accidents_causes!$A$1:$T$244</definedName>
    <definedName name="_xlcn.WorksheetConnection_naijacauses.xlsxnaija_accident_21" hidden="1">naija_accident_2[]</definedName>
    <definedName name="_xlcn.WorksheetConnection_naijacauses.xlsxnigeria_road_accidents_causes1" hidden="1">nigeria_road_accidents_causes[]</definedName>
    <definedName name="ExternalData_2" localSheetId="0" hidden="1">Sheet3!$A$1:$L$223</definedName>
    <definedName name="ExternalData_2" localSheetId="1" hidden="1">Sheet4!$A$1:$T$244</definedName>
    <definedName name="Slicer_PERIOD">#N/A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nigeria_road_accidents_causes" name="nigeria_road_accidents_causes" connection="WorksheetConnection_naija causes.xlsx!nigeria_road_accidents_causes"/>
          <x15:modelTable id="naija_accident_2" name="naija_accident_2" connection="WorksheetConnection_naija causes.xlsx!naija_accident_2"/>
        </x15:modelTables>
      </x15:dataModel>
    </ext>
  </extLst>
</workbook>
</file>

<file path=xl/calcChain.xml><?xml version="1.0" encoding="utf-8"?>
<calcChain xmlns="http://schemas.openxmlformats.org/spreadsheetml/2006/main">
  <c r="E20" i="21" l="1"/>
  <c r="E21" i="21"/>
  <c r="E22" i="21"/>
  <c r="E23" i="21"/>
  <c r="E24" i="21"/>
  <c r="E19" i="21"/>
  <c r="E6" i="21"/>
  <c r="E7" i="21"/>
  <c r="E8" i="21"/>
  <c r="E9" i="21"/>
  <c r="E5" i="21"/>
  <c r="E37" i="8"/>
  <c r="D37" i="8"/>
  <c r="C37" i="8"/>
  <c r="B37" i="8"/>
  <c r="A37" i="8"/>
  <c r="G24" i="21"/>
  <c r="F23" i="21"/>
  <c r="F8" i="21"/>
  <c r="G19" i="21"/>
  <c r="F7" i="21"/>
  <c r="G20" i="21"/>
  <c r="F22" i="21"/>
  <c r="G21" i="21"/>
  <c r="F24" i="21"/>
  <c r="G23" i="21"/>
  <c r="G22" i="21"/>
  <c r="F6" i="21"/>
  <c r="F5" i="21"/>
  <c r="F20" i="21"/>
  <c r="F21" i="21"/>
  <c r="F19" i="21"/>
  <c r="F9" i="21"/>
  <c r="E3" i="20" l="1"/>
  <c r="D3" i="20"/>
  <c r="C3" i="20"/>
  <c r="B3" i="20"/>
  <c r="A3" i="20"/>
  <c r="C10" i="14"/>
  <c r="C9" i="14"/>
  <c r="F20" i="8"/>
  <c r="C18" i="14"/>
  <c r="C19" i="14"/>
  <c r="F9" i="8"/>
  <c r="B26" i="8"/>
  <c r="F19" i="8"/>
  <c r="F12" i="8"/>
  <c r="F13" i="8"/>
  <c r="F8" i="8"/>
  <c r="E25" i="8"/>
  <c r="B25" i="8"/>
  <c r="G8" i="8" l="1"/>
  <c r="G9" i="8"/>
  <c r="C26" i="8"/>
  <c r="G20" i="8"/>
  <c r="G19" i="8"/>
  <c r="G12" i="8"/>
  <c r="C25" i="8"/>
  <c r="G1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725FD1-F26B-4BC0-BB85-FB65F33FBA52}" keepAlive="1" name="Query - alll work" description="Connection to the 'alll work' query in the workbook." type="5" refreshedVersion="6" background="1" saveData="1">
    <dbPr connection="Provider=Microsoft.Mashup.OleDb.1;Data Source=$Workbook$;Location=alll work;Extended Properties=&quot;&quot;" command="SELECT * FROM [alll work]"/>
  </connection>
  <connection id="2" xr16:uid="{00000000-0015-0000-FFFF-FFFF00000000}" keepAlive="1" name="Query - naija accident" description="Connection to the 'naija accident' query in the workbook." type="5" refreshedVersion="6" background="1" saveData="1">
    <dbPr connection="Provider=Microsoft.Mashup.OleDb.1;Data Source=$Workbook$;Location=naija accident;Extended Properties=&quot;&quot;" command="SELECT * FROM [naija accident]"/>
  </connection>
  <connection id="3" xr16:uid="{00000000-0015-0000-FFFF-FFFF01000000}" keepAlive="1" name="Query - naija_accident" description="Connection to the 'naija_accident' query in the workbook." type="5" refreshedVersion="6" background="1" saveData="1">
    <dbPr connection="Provider=Microsoft.Mashup.OleDb.1;Data Source=$Workbook$;Location=naija_accident;Extended Properties=&quot;&quot;" command="SELECT * FROM [naija_accident]"/>
  </connection>
  <connection id="4" xr16:uid="{56C8A27B-D881-4B9B-A4D4-9D436B687DD4}" keepAlive="1" name="Query - nigeria_road_accidents_causes" description="Connection to the 'nigeria_road_accidents_causes' query in the workbook." type="5" refreshedVersion="6" background="1" saveData="1">
    <dbPr connection="Provider=Microsoft.Mashup.OleDb.1;Data Source=$Workbook$;Location=nigeria_road_accidents_causes;Extended Properties=&quot;&quot;" command="SELECT * FROM [nigeria_road_accidents_causes]"/>
  </connection>
  <connection id="5" xr16:uid="{00000000-0015-0000-FFFF-FFFF02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00000000-0015-0000-FFFF-FFFF03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xr16:uid="{A4E3195B-C0A6-4D74-A62C-D0D983528807}" keepAlive="1" name="Query - Sheet3" description="Connection to the 'Sheet3' query in the workbook." type="5" refreshedVersion="6" background="1" saveData="1">
    <dbPr connection="Provider=Microsoft.Mashup.OleDb.1;Data Source=$Workbook$;Location=Sheet3;Extended Properties=&quot;&quot;" command="SELECT * FROM [Sheet3]"/>
  </connection>
  <connection id="8" xr16:uid="{6A2E483E-71D0-49FF-800E-8E65EB55FDF9}" keepAlive="1" name="Query - Sheet4" description="Connection to the 'Sheet4' query in the workbook." type="5" refreshedVersion="6" background="1" saveData="1">
    <dbPr connection="Provider=Microsoft.Mashup.OleDb.1;Data Source=$Workbook$;Location=Sheet4;Extended Properties=&quot;&quot;" command="SELECT * FROM [Sheet4]"/>
  </connection>
  <connection id="9" xr16:uid="{00000000-0015-0000-FFFF-FFFF04000000}" keepAlive="1" name="Query - Transform File from naija accident" description="Connection to the 'Transform File from naija accident' query in the workbook." type="5" refreshedVersion="0" background="1">
    <dbPr connection="Provider=Microsoft.Mashup.OleDb.1;Data Source=$Workbook$;Location=&quot;Transform File from naija accident&quot;;Extended Properties=&quot;&quot;" command="SELECT * FROM [Transform File from naija accident]"/>
  </connection>
  <connection id="10" xr16:uid="{00000000-0015-0000-FFFF-FFFF05000000}" keepAlive="1" name="Query - Transform Sample File from naija accident" description="Connection to the 'Transform Sample File from naija accident' query in the workbook." type="5" refreshedVersion="0" background="1">
    <dbPr connection="Provider=Microsoft.Mashup.OleDb.1;Data Source=$Workbook$;Location=&quot;Transform Sample File from naija accident&quot;;Extended Properties=&quot;&quot;" command="SELECT * FROM [Transform Sample File from naija accident]"/>
  </connection>
  <connection id="11" xr16:uid="{DF5EC4A0-BE0D-4B82-AC78-A9651723BEC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85353D54-1847-4DF8-8175-DE444C46546A}" name="WorksheetConnection_naija causes.xlsx!naija_accident_2" type="102" refreshedVersion="6" minRefreshableVersion="5">
    <extLst>
      <ext xmlns:x15="http://schemas.microsoft.com/office/spreadsheetml/2010/11/main" uri="{DE250136-89BD-433C-8126-D09CA5730AF9}">
        <x15:connection id="naija_accident_2">
          <x15:rangePr sourceName="_xlcn.WorksheetConnection_naijacauses.xlsxnaija_accident_21"/>
        </x15:connection>
      </ext>
    </extLst>
  </connection>
  <connection id="13" xr16:uid="{47EAD7DE-B11C-43B7-AB9D-6387623B9A9E}" name="WorksheetConnection_naija causes.xlsx!nigeria_road_accidents_causes" type="102" refreshedVersion="6" minRefreshableVersion="5">
    <extLst>
      <ext xmlns:x15="http://schemas.microsoft.com/office/spreadsheetml/2010/11/main" uri="{DE250136-89BD-433C-8126-D09CA5730AF9}">
        <x15:connection id="nigeria_road_accidents_causes" autoDelete="1">
          <x15:rangePr sourceName="_xlcn.WorksheetConnection_naijacauses.xlsxnigeria_road_accidents_causes1"/>
        </x15:connection>
      </ext>
    </extLst>
  </connection>
</connections>
</file>

<file path=xl/sharedStrings.xml><?xml version="1.0" encoding="utf-8"?>
<sst xmlns="http://schemas.openxmlformats.org/spreadsheetml/2006/main" count="1760" uniqueCount="120">
  <si>
    <t>id</t>
  </si>
  <si>
    <t>state</t>
  </si>
  <si>
    <t>period</t>
  </si>
  <si>
    <t>SPV</t>
  </si>
  <si>
    <t>UPD</t>
  </si>
  <si>
    <t>TBT</t>
  </si>
  <si>
    <t>MDV</t>
  </si>
  <si>
    <t>BFL</t>
  </si>
  <si>
    <t>OVL</t>
  </si>
  <si>
    <t>DOT</t>
  </si>
  <si>
    <t>WOT</t>
  </si>
  <si>
    <t>DGD</t>
  </si>
  <si>
    <t>BRD</t>
  </si>
  <si>
    <t>RTV</t>
  </si>
  <si>
    <t>OBS</t>
  </si>
  <si>
    <t>SOS</t>
  </si>
  <si>
    <t>DAD</t>
  </si>
  <si>
    <t>PWR</t>
  </si>
  <si>
    <t>FTQ</t>
  </si>
  <si>
    <t>SLV</t>
  </si>
  <si>
    <t>Abia</t>
  </si>
  <si>
    <t>Q4 2020</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</si>
  <si>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</si>
  <si>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</si>
  <si>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</si>
  <si>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</si>
  <si>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</si>
  <si>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</si>
  <si>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</si>
  <si>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</si>
  <si>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</si>
  <si>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</si>
  <si>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</si>
  <si>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</si>
  <si>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</si>
  <si>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</si>
  <si>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</si>
  <si>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</si>
  <si>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</si>
  <si>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</si>
  <si>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</si>
  <si>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</si>
  <si>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</si>
  <si>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</si>
  <si>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</si>
  <si>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</si>
  <si>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</si>
  <si>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</si>
  <si>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</si>
  <si>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</si>
  <si>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</si>
  <si>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</si>
  <si>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</si>
  <si>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</si>
  <si>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</si>
  <si>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</si>
  <si>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</si>
  <si>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</si>
  <si>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Q1 2021</t>
  </si>
  <si>
    <t>Q2 2021</t>
  </si>
  <si>
    <t>Q3 2021</t>
  </si>
  <si>
    <t>Q4 2021</t>
  </si>
  <si>
    <t>Q1 2022</t>
  </si>
  <si>
    <t>CAUSATIVE FACTORS</t>
  </si>
  <si>
    <t>CODE</t>
  </si>
  <si>
    <t>Speed Violation (SPV)</t>
  </si>
  <si>
    <t>Use of Phone While Driving (UPWD)</t>
  </si>
  <si>
    <t>UPWD</t>
  </si>
  <si>
    <t>Tyre Burst (TBT)</t>
  </si>
  <si>
    <t>Mechanically Deficient Vehicle (MDV)</t>
  </si>
  <si>
    <t>Brake Failure (BFL)</t>
  </si>
  <si>
    <t>Overloading (OVL)</t>
  </si>
  <si>
    <t>Dangerous Overtaking (DOT)</t>
  </si>
  <si>
    <t>Wrongful Overtaking (WOT)</t>
  </si>
  <si>
    <t>Dangerous Driving (DGD)</t>
  </si>
  <si>
    <t>Bad Road (BRD)</t>
  </si>
  <si>
    <t>Route Violation (RTV)</t>
  </si>
  <si>
    <t>Road Obstruction Violation (OBS)</t>
  </si>
  <si>
    <t>Sleeping on Steering (SOS)</t>
  </si>
  <si>
    <t>Driving Under Alcohol/Drug Influence (DAD)</t>
  </si>
  <si>
    <t>Poor Weather (PWR)</t>
  </si>
  <si>
    <t>Fatigue (FTQ)</t>
  </si>
  <si>
    <t>Sign Light Violation (SLV)</t>
  </si>
  <si>
    <t>Others</t>
  </si>
  <si>
    <t>OTH</t>
  </si>
  <si>
    <t>Source.Name</t>
  </si>
  <si>
    <t>STATE ID</t>
  </si>
  <si>
    <t>STATE</t>
  </si>
  <si>
    <t>FATAL</t>
  </si>
  <si>
    <t>SERIOUS</t>
  </si>
  <si>
    <t>MINOR</t>
  </si>
  <si>
    <t>TOTAL CASES</t>
  </si>
  <si>
    <t>NUMBER INJURED</t>
  </si>
  <si>
    <t>NUMBER KILLED</t>
  </si>
  <si>
    <t>TOTAL CASUALTY</t>
  </si>
  <si>
    <t>PEOPLE INVOLVED</t>
  </si>
  <si>
    <t>PERIOD</t>
  </si>
  <si>
    <t>naija accident.xlsx</t>
  </si>
  <si>
    <t>Sum of TOTAL CASUALTY</t>
  </si>
  <si>
    <t>Row Labels</t>
  </si>
  <si>
    <t>Grand Total</t>
  </si>
  <si>
    <t>Sum of TOTAL CASES</t>
  </si>
  <si>
    <t>Sum of FATAL</t>
  </si>
  <si>
    <t>Sum of SERIOUS</t>
  </si>
  <si>
    <t>Sum of MINOR</t>
  </si>
  <si>
    <t xml:space="preserve">OTHERS </t>
  </si>
  <si>
    <t>OTHERS</t>
  </si>
  <si>
    <t>Sum of NUMBER INJURED</t>
  </si>
  <si>
    <t>Sum of SPV</t>
  </si>
  <si>
    <t>Sum of UPD</t>
  </si>
  <si>
    <t>Sum of OVL</t>
  </si>
  <si>
    <t>Sum of SLV</t>
  </si>
  <si>
    <t>Sum of NUMBER KILLED</t>
  </si>
  <si>
    <t xml:space="preserve"> </t>
  </si>
  <si>
    <t>Sum of SOS</t>
  </si>
  <si>
    <t>(Multiple Items)</t>
  </si>
  <si>
    <t>SUM OF CASUALTIES</t>
  </si>
  <si>
    <t/>
  </si>
  <si>
    <t>casualties 2021</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</si>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</sst>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0%"/>
    <numFmt numFmtId="165" formatCode="00.0&quot;K&quot;"/>
    <numFmt numFmtId="166"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164" fontId="0" fillId="0" borderId="0" xfId="42" applyNumberFormat="1" applyFont="1"/>
    <xf numFmtId="165" fontId="0" fillId="0" borderId="0" xfId="43" applyNumberFormat="1" applyFont="1"/>
    <xf numFmtId="0" fontId="0" fillId="35" borderId="0" xfId="0" applyFill="1"/>
    <xf numFmtId="166" fontId="0" fillId="0" borderId="0" xfId="0" applyNumberFormat="1"/>
    <xf numFmtId="166" fontId="0" fillId="0" borderId="0" xfId="43" applyNumberFormat="1" applyFont="1"/>
    <xf numFmtId="0" fontId="0" fillId="36" borderId="0" xfId="0"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1">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font>
        <sz val="11"/>
        <color theme="9" tint="0.39994506668294322"/>
        <name val="Arial Black"/>
        <family val="2"/>
        <scheme val="none"/>
      </font>
      <fill>
        <patternFill>
          <bgColor theme="9" tint="-0.24994659260841701"/>
        </patternFill>
      </fill>
    </dxf>
    <dxf>
      <font>
        <color theme="9" tint="0.39994506668294322"/>
      </font>
      <fill>
        <patternFill>
          <bgColor theme="9" tint="0.39994506668294322"/>
        </patternFill>
      </fill>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166" formatCode="0.0,&quot;K&quot;"/>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9" xr9:uid="{3958698E-AD77-42E6-A6A1-23189B0091E4}">
      <tableStyleElement type="wholeTable" dxfId="59"/>
      <tableStyleElement type="headerRow" dxfId="58"/>
    </tableStyle>
  </tableStyles>
  <extLst>
    <ext xmlns:x14="http://schemas.microsoft.com/office/spreadsheetml/2009/9/main" uri="{46F421CA-312F-682f-3DD2-61675219B42D}">
      <x14:dxfs count="15">
        <dxf>
          <font>
            <color theme="9" tint="0.39994506668294322"/>
          </font>
        </dxf>
        <dxf>
          <font>
            <color theme="9" tint="0.39994506668294322"/>
          </font>
        </dxf>
        <dxf>
          <font>
            <color theme="9" tint="0.39994506668294322"/>
          </font>
        </dxf>
        <dxf>
          <font>
            <color theme="7" tint="-0.499984740745262"/>
            <name val="Franklin Gothic Demi"/>
            <family val="2"/>
            <scheme val="none"/>
          </font>
          <fill>
            <patternFill>
              <bgColor theme="9" tint="-0.24994659260841701"/>
            </patternFill>
          </fill>
        </dxf>
        <dxf>
          <font>
            <b val="0"/>
            <i val="0"/>
            <color theme="7" tint="-0.499984740745262"/>
            <name val="Franklin Gothic Demi"/>
            <family val="2"/>
            <scheme val="none"/>
          </font>
          <fill>
            <patternFill>
              <bgColor theme="7" tint="-0.24994659260841701"/>
            </patternFill>
          </fill>
        </dxf>
        <dxf>
          <font>
            <color theme="9" tint="-0.24994659260841701"/>
            <name val="Franklin Gothic Demi"/>
            <family val="2"/>
            <scheme val="none"/>
          </font>
          <fill>
            <patternFill>
              <bgColor theme="7" tint="-0.24994659260841701"/>
            </patternFill>
          </fill>
        </dxf>
        <dxf>
          <font>
            <color theme="9" tint="-0.24994659260841701"/>
            <name val="Franklin Gothic Demi"/>
            <family val="2"/>
            <scheme val="none"/>
          </font>
          <fill>
            <patternFill>
              <bgColor theme="9" tint="-0.24994659260841701"/>
            </patternFill>
          </fill>
        </dxf>
        <dxf>
          <font>
            <color theme="7" tint="-0.499984740745262"/>
            <name val="Franklin Gothic Demi"/>
            <family val="2"/>
            <scheme val="none"/>
          </font>
          <fill>
            <patternFill>
              <bgColor theme="9" tint="-0.24994659260841701"/>
            </patternFill>
          </fill>
        </dxf>
        <dxf>
          <font>
            <b val="0"/>
            <i val="0"/>
            <color theme="7" tint="-0.499984740745262"/>
            <name val="Franklin Gothic Demi"/>
            <family val="2"/>
            <scheme val="none"/>
          </font>
          <fill>
            <patternFill>
              <bgColor theme="7" tint="-0.24994659260841701"/>
            </patternFill>
          </fill>
        </dxf>
        <dxf>
          <font>
            <color theme="9" tint="-0.24994659260841701"/>
            <name val="Franklin Gothic Demi"/>
            <family val="2"/>
            <scheme val="none"/>
          </font>
          <fill>
            <patternFill>
              <bgColor theme="7" tint="-0.24994659260841701"/>
            </patternFill>
          </fill>
        </dxf>
        <dxf>
          <font>
            <color theme="9" tint="-0.24994659260841701"/>
            <name val="Franklin Gothic Demi"/>
            <family val="2"/>
            <scheme val="none"/>
          </font>
          <fill>
            <patternFill>
              <bgColor theme="9" tint="-0.24994659260841701"/>
            </patternFill>
          </fill>
        </dxf>
        <dxf>
          <font>
            <color theme="7" tint="-0.499984740745262"/>
            <name val="Franklin Gothic Demi"/>
            <family val="2"/>
            <scheme val="none"/>
          </font>
          <fill>
            <patternFill>
              <bgColor theme="9" tint="-0.24994659260841701"/>
            </patternFill>
          </fill>
        </dxf>
        <dxf>
          <font>
            <b val="0"/>
            <i val="0"/>
            <color theme="7" tint="-0.499984740745262"/>
            <name val="Franklin Gothic Demi"/>
            <family val="2"/>
            <scheme val="none"/>
          </font>
          <fill>
            <patternFill>
              <bgColor theme="7" tint="-0.24994659260841701"/>
            </patternFill>
          </fill>
        </dxf>
        <dxf>
          <font>
            <color theme="9" tint="-0.24994659260841701"/>
            <name val="Franklin Gothic Demi"/>
            <family val="2"/>
            <scheme val="none"/>
          </font>
          <fill>
            <patternFill>
              <bgColor theme="7" tint="-0.24994659260841701"/>
            </patternFill>
          </fill>
        </dxf>
        <dxf>
          <font>
            <color theme="9" tint="-0.24994659260841701"/>
            <name val="Franklin Gothic Demi"/>
            <family val="2"/>
            <scheme val="none"/>
          </font>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B00-481B-BB3D-18F8A97493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B00-481B-BB3D-18F8A97493EC}"/>
              </c:ext>
            </c:extLst>
          </c:dPt>
          <c:dLbls>
            <c:dLbl>
              <c:idx val="0"/>
              <c:layout>
                <c:manualLayout>
                  <c:x val="0.20026350461133069"/>
                  <c:y val="7.936416254350125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00-481B-BB3D-18F8A97493EC}"/>
                </c:ext>
              </c:extLst>
            </c:dLbl>
            <c:dLbl>
              <c:idx val="1"/>
              <c:layout>
                <c:manualLayout>
                  <c:x val="-0.13175230566534915"/>
                  <c:y val="-8.65800865800865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00-481B-BB3D-18F8A97493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'killed nd injured'!$C$9:$C$10</c:f>
              <c:numCache>
                <c:formatCode>0.0,"K"</c:formatCode>
                <c:ptCount val="2"/>
                <c:pt idx="0">
                  <c:v>38073</c:v>
                </c:pt>
                <c:pt idx="1">
                  <c:v>6205</c:v>
                </c:pt>
              </c:numCache>
            </c:numRef>
          </c:val>
          <c:extLst>
            <c:ext xmlns:c16="http://schemas.microsoft.com/office/drawing/2014/chart" uri="{C3380CC4-5D6E-409C-BE32-E72D297353CC}">
              <c16:uniqueId val="{00000000-CB00-481B-BB3D-18F8A97493E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27266341296554"/>
          <c:y val="7.7241345754506321E-2"/>
          <c:w val="0.70424253715388696"/>
          <c:h val="0.80137939663126934"/>
        </c:manualLayout>
      </c:layout>
      <c:doughnutChart>
        <c:varyColors val="1"/>
        <c:ser>
          <c:idx val="0"/>
          <c:order val="0"/>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D728-4130-AC56-9177C4A7F19A}"/>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D728-4130-AC56-9177C4A7F19A}"/>
              </c:ext>
            </c:extLst>
          </c:dPt>
          <c:val>
            <c:numRef>
              <c:f>'pivot tables '!$C$25:$C$26</c:f>
              <c:numCache>
                <c:formatCode>0.0%</c:formatCode>
                <c:ptCount val="2"/>
                <c:pt idx="0">
                  <c:v>0.77531360217324308</c:v>
                </c:pt>
                <c:pt idx="1">
                  <c:v>0.22468639782675692</c:v>
                </c:pt>
              </c:numCache>
            </c:numRef>
          </c:val>
          <c:extLst>
            <c:ext xmlns:c16="http://schemas.microsoft.com/office/drawing/2014/chart" uri="{C3380CC4-5D6E-409C-BE32-E72D297353CC}">
              <c16:uniqueId val="{00000004-D728-4130-AC56-9177C4A7F19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70000">
                    <a:schemeClr val="accent4">
                      <a:lumMod val="0"/>
                      <a:lumOff val="100000"/>
                    </a:schemeClr>
                  </a:gs>
                  <a:gs pos="29000">
                    <a:schemeClr val="accent4">
                      <a:lumMod val="50000"/>
                    </a:schemeClr>
                  </a:gs>
                  <a:gs pos="100000">
                    <a:schemeClr val="accent4">
                      <a:lumMod val="75000"/>
                    </a:schemeClr>
                  </a:gs>
                </a:gsLst>
                <a:path path="circle">
                  <a:fillToRect l="50000" t="-80000" r="50000" b="180000"/>
                </a:path>
              </a:gradFill>
              <a:ln w="19050">
                <a:noFill/>
              </a:ln>
              <a:effectLst/>
            </c:spPr>
            <c:extLst>
              <c:ext xmlns:c16="http://schemas.microsoft.com/office/drawing/2014/chart" uri="{C3380CC4-5D6E-409C-BE32-E72D297353CC}">
                <c16:uniqueId val="{00000001-1CA8-401C-AAF8-630AD1DF449C}"/>
              </c:ext>
            </c:extLst>
          </c:dPt>
          <c:dPt>
            <c:idx val="1"/>
            <c:bubble3D val="0"/>
            <c:spPr>
              <a:gradFill flip="none" rotWithShape="1">
                <a:gsLst>
                  <a:gs pos="0">
                    <a:schemeClr val="accent4">
                      <a:lumMod val="0"/>
                      <a:lumOff val="100000"/>
                    </a:schemeClr>
                  </a:gs>
                  <a:gs pos="52000">
                    <a:schemeClr val="accent4">
                      <a:lumMod val="0"/>
                      <a:lumOff val="100000"/>
                    </a:schemeClr>
                  </a:gs>
                  <a:gs pos="100000">
                    <a:schemeClr val="accent4">
                      <a:lumMod val="100000"/>
                    </a:schemeClr>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3-1CA8-401C-AAF8-630AD1DF449C}"/>
              </c:ext>
            </c:extLst>
          </c:dPt>
          <c:dLbls>
            <c:dLbl>
              <c:idx val="0"/>
              <c:layout>
                <c:manualLayout>
                  <c:x val="0.2318840579710145"/>
                  <c:y val="-2.4291544438543349E-2"/>
                </c:manualLayout>
              </c:layout>
              <c:tx>
                <c:rich>
                  <a:bodyPr/>
                  <a:lstStyle/>
                  <a:p>
                    <a:fld id="{7D859D3E-0EEF-49A0-AF00-7469DD4FC28A}" type="VALUE">
                      <a:rPr lang="en-US" sz="1000" b="1">
                        <a:solidFill>
                          <a:schemeClr val="accent4">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5259552042160738"/>
                      <c:h val="0.22194374435349107"/>
                    </c:manualLayout>
                  </c15:layout>
                  <c15:dlblFieldTable/>
                  <c15:showDataLabelsRange val="0"/>
                </c:ext>
                <c:ext xmlns:c16="http://schemas.microsoft.com/office/drawing/2014/chart" uri="{C3380CC4-5D6E-409C-BE32-E72D297353CC}">
                  <c16:uniqueId val="{00000001-1CA8-401C-AAF8-630AD1DF449C}"/>
                </c:ext>
              </c:extLst>
            </c:dLbl>
            <c:dLbl>
              <c:idx val="1"/>
              <c:layout>
                <c:manualLayout>
                  <c:x val="-0.23715415019762845"/>
                  <c:y val="-0.12706581733396155"/>
                </c:manualLayout>
              </c:layout>
              <c:tx>
                <c:rich>
                  <a:bodyPr/>
                  <a:lstStyle/>
                  <a:p>
                    <a:fld id="{4C1DEC6F-7025-4F78-8F4B-00E4365E3FB6}" type="VALUE">
                      <a:rPr lang="en-US" sz="1100" b="1">
                        <a:solidFill>
                          <a:schemeClr val="accent4">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CA8-401C-AAF8-630AD1DF44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'killed nd injured'!$C$9:$C$10</c:f>
              <c:numCache>
                <c:formatCode>0.0,"K"</c:formatCode>
                <c:ptCount val="2"/>
                <c:pt idx="0">
                  <c:v>38073</c:v>
                </c:pt>
                <c:pt idx="1">
                  <c:v>6205</c:v>
                </c:pt>
              </c:numCache>
            </c:numRef>
          </c:val>
          <c:extLst>
            <c:ext xmlns:c16="http://schemas.microsoft.com/office/drawing/2014/chart" uri="{C3380CC4-5D6E-409C-BE32-E72D297353CC}">
              <c16:uniqueId val="{00000004-1CA8-401C-AAF8-630AD1DF449C}"/>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024046626524626"/>
          <c:y val="7.1300369498751237E-2"/>
          <c:w val="0.42853867531264483"/>
          <c:h val="0.76939036863945198"/>
        </c:manualLayout>
      </c:layout>
      <c:doughnutChart>
        <c:varyColors val="1"/>
        <c:ser>
          <c:idx val="0"/>
          <c:order val="0"/>
          <c:spPr>
            <a:gradFill flip="none" rotWithShape="1">
              <a:gsLst>
                <a:gs pos="69000">
                  <a:schemeClr val="accent4">
                    <a:lumMod val="75000"/>
                  </a:schemeClr>
                </a:gs>
                <a:gs pos="92000">
                  <a:srgbClr val="B8A32A"/>
                </a:gs>
                <a:gs pos="52000">
                  <a:schemeClr val="accent6">
                    <a:lumMod val="40000"/>
                    <a:lumOff val="60000"/>
                  </a:schemeClr>
                </a:gs>
                <a:gs pos="84000">
                  <a:schemeClr val="accent6">
                    <a:lumMod val="60000"/>
                    <a:lumOff val="40000"/>
                  </a:schemeClr>
                </a:gs>
              </a:gsLst>
              <a:path path="circle">
                <a:fillToRect l="50000" t="-80000" r="50000" b="180000"/>
              </a:path>
              <a:tileRect/>
            </a:gradFill>
          </c:spPr>
          <c:dPt>
            <c:idx val="0"/>
            <c:bubble3D val="0"/>
            <c:spPr>
              <a:gradFill flip="none" rotWithShape="1">
                <a:gsLst>
                  <a:gs pos="69000">
                    <a:schemeClr val="accent4">
                      <a:lumMod val="75000"/>
                    </a:schemeClr>
                  </a:gs>
                  <a:gs pos="92000">
                    <a:srgbClr val="B8A32A"/>
                  </a:gs>
                  <a:gs pos="52000">
                    <a:schemeClr val="accent6">
                      <a:lumMod val="40000"/>
                      <a:lumOff val="60000"/>
                    </a:schemeClr>
                  </a:gs>
                  <a:gs pos="84000">
                    <a:schemeClr val="accent6">
                      <a:lumMod val="60000"/>
                      <a:lumOff val="40000"/>
                    </a:schemeClr>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1-0B5B-472A-BA48-3DEC1345CB12}"/>
              </c:ext>
            </c:extLst>
          </c:dPt>
          <c:dPt>
            <c:idx val="1"/>
            <c:bubble3D val="0"/>
            <c:spPr>
              <a:gradFill>
                <a:gsLst>
                  <a:gs pos="69000">
                    <a:schemeClr val="accent4">
                      <a:lumMod val="60000"/>
                      <a:lumOff val="40000"/>
                    </a:schemeClr>
                  </a:gs>
                  <a:gs pos="92000">
                    <a:srgbClr val="B8A32A"/>
                  </a:gs>
                  <a:gs pos="52000">
                    <a:schemeClr val="accent4">
                      <a:lumMod val="50000"/>
                    </a:schemeClr>
                  </a:gs>
                  <a:gs pos="84000">
                    <a:schemeClr val="accent4">
                      <a:lumMod val="50000"/>
                    </a:schemeClr>
                  </a:gs>
                </a:gsLst>
                <a:path path="circle">
                  <a:fillToRect l="50000" t="-80000" r="50000" b="180000"/>
                </a:path>
              </a:gradFill>
              <a:ln w="19050">
                <a:solidFill>
                  <a:schemeClr val="lt1"/>
                </a:solidFill>
              </a:ln>
              <a:effectLst/>
            </c:spPr>
            <c:extLst>
              <c:ext xmlns:c16="http://schemas.microsoft.com/office/drawing/2014/chart" uri="{C3380CC4-5D6E-409C-BE32-E72D297353CC}">
                <c16:uniqueId val="{00000003-0B5B-472A-BA48-3DEC1345CB12}"/>
              </c:ext>
            </c:extLst>
          </c:dPt>
          <c:dLbls>
            <c:dLbl>
              <c:idx val="0"/>
              <c:layout>
                <c:manualLayout>
                  <c:x val="0.26589996065558097"/>
                  <c:y val="-0.14108115873024149"/>
                </c:manualLayout>
              </c:layout>
              <c:tx>
                <c:rich>
                  <a:bodyPr/>
                  <a:lstStyle/>
                  <a:p>
                    <a:fld id="{9E39D53D-26C2-4C08-A2AF-FA5B84A25E3B}" type="VALUE">
                      <a:rPr lang="en-US" sz="1100" b="1">
                        <a:solidFill>
                          <a:schemeClr val="accent4">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1674668689382906"/>
                      <c:h val="0.10287840584520334"/>
                    </c:manualLayout>
                  </c15:layout>
                  <c15:dlblFieldTable/>
                  <c15:showDataLabelsRange val="0"/>
                </c:ext>
                <c:ext xmlns:c16="http://schemas.microsoft.com/office/drawing/2014/chart" uri="{C3380CC4-5D6E-409C-BE32-E72D297353CC}">
                  <c16:uniqueId val="{00000001-0B5B-472A-BA48-3DEC1345CB12}"/>
                </c:ext>
              </c:extLst>
            </c:dLbl>
            <c:dLbl>
              <c:idx val="1"/>
              <c:layout>
                <c:manualLayout>
                  <c:x val="-0.21030077203156811"/>
                  <c:y val="-0.1000106000496986"/>
                </c:manualLayout>
              </c:layout>
              <c:tx>
                <c:rich>
                  <a:bodyPr/>
                  <a:lstStyle/>
                  <a:p>
                    <a:fld id="{D7292CC3-4884-4E89-A885-1B5DC34726CE}" type="VALUE">
                      <a:rPr lang="en-US" sz="1100" b="1">
                        <a:solidFill>
                          <a:schemeClr val="accent4">
                            <a:lumMod val="7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B5B-472A-BA48-3DEC1345CB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'killed nd injured'!$C$18:$C$19</c:f>
              <c:numCache>
                <c:formatCode>0.0,"K"</c:formatCode>
                <c:ptCount val="2"/>
                <c:pt idx="0">
                  <c:v>58069</c:v>
                </c:pt>
                <c:pt idx="1">
                  <c:v>9857</c:v>
                </c:pt>
              </c:numCache>
            </c:numRef>
          </c:val>
          <c:extLst>
            <c:ext xmlns:c16="http://schemas.microsoft.com/office/drawing/2014/chart" uri="{C3380CC4-5D6E-409C-BE32-E72D297353CC}">
              <c16:uniqueId val="{00000004-0B5B-472A-BA48-3DEC1345CB12}"/>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document.xlsx]Sheet1!PivotTable2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a:gsLst>
              <a:gs pos="37000">
                <a:schemeClr val="accent4">
                  <a:lumMod val="75000"/>
                </a:schemeClr>
              </a:gs>
              <a:gs pos="89000">
                <a:srgbClr val="B8A32A"/>
              </a:gs>
              <a:gs pos="52000">
                <a:schemeClr val="accent6">
                  <a:lumMod val="40000"/>
                  <a:lumOff val="60000"/>
                </a:schemeClr>
              </a:gs>
              <a:gs pos="58000">
                <a:schemeClr val="accent6">
                  <a:lumMod val="60000"/>
                  <a:lumOff val="40000"/>
                </a:schemeClr>
              </a:gs>
            </a:gsLst>
            <a:path path="circle">
              <a:fillToRect l="50000" t="-80000" r="50000" b="18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Sheet1!$C$4</c:f>
              <c:strCache>
                <c:ptCount val="1"/>
                <c:pt idx="0">
                  <c:v>Total</c:v>
                </c:pt>
              </c:strCache>
            </c:strRef>
          </c:tx>
          <c:spPr>
            <a:gradFill>
              <a:gsLst>
                <a:gs pos="37000">
                  <a:schemeClr val="accent4">
                    <a:lumMod val="75000"/>
                  </a:schemeClr>
                </a:gs>
                <a:gs pos="89000">
                  <a:srgbClr val="B8A32A"/>
                </a:gs>
                <a:gs pos="52000">
                  <a:schemeClr val="accent6">
                    <a:lumMod val="40000"/>
                    <a:lumOff val="60000"/>
                  </a:schemeClr>
                </a:gs>
                <a:gs pos="58000">
                  <a:schemeClr val="accent6">
                    <a:lumMod val="60000"/>
                    <a:lumOff val="40000"/>
                  </a:schemeClr>
                </a:gs>
              </a:gsLst>
              <a:path path="circle">
                <a:fillToRect l="50000" t="-80000" r="50000" b="18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Sheet1!$B$5:$B$10</c:f>
              <c:strCache>
                <c:ptCount val="5"/>
                <c:pt idx="0">
                  <c:v>Osun</c:v>
                </c:pt>
                <c:pt idx="1">
                  <c:v>Nasarawa</c:v>
                </c:pt>
                <c:pt idx="2">
                  <c:v>Niger</c:v>
                </c:pt>
                <c:pt idx="3">
                  <c:v>Bauchi</c:v>
                </c:pt>
                <c:pt idx="4">
                  <c:v>Kaduna</c:v>
                </c:pt>
              </c:strCache>
            </c:strRef>
          </c:cat>
          <c:val>
            <c:numRef>
              <c:f>Sheet1!$C$5:$C$10</c:f>
              <c:numCache>
                <c:formatCode>0.0,"K"</c:formatCode>
                <c:ptCount val="5"/>
                <c:pt idx="0">
                  <c:v>2182</c:v>
                </c:pt>
                <c:pt idx="1">
                  <c:v>3699</c:v>
                </c:pt>
                <c:pt idx="2">
                  <c:v>4145</c:v>
                </c:pt>
                <c:pt idx="3">
                  <c:v>4304</c:v>
                </c:pt>
                <c:pt idx="4">
                  <c:v>6356</c:v>
                </c:pt>
              </c:numCache>
            </c:numRef>
          </c:val>
          <c:extLst>
            <c:ext xmlns:c16="http://schemas.microsoft.com/office/drawing/2014/chart" uri="{C3380CC4-5D6E-409C-BE32-E72D297353CC}">
              <c16:uniqueId val="{00000000-DAA8-446B-8F6D-E29323907A38}"/>
            </c:ext>
          </c:extLst>
        </c:ser>
        <c:dLbls>
          <c:dLblPos val="outEnd"/>
          <c:showLegendKey val="0"/>
          <c:showVal val="1"/>
          <c:showCatName val="0"/>
          <c:showSerName val="0"/>
          <c:showPercent val="0"/>
          <c:showBubbleSize val="0"/>
        </c:dLbls>
        <c:gapWidth val="150"/>
        <c:axId val="774419544"/>
        <c:axId val="774419872"/>
      </c:barChart>
      <c:catAx>
        <c:axId val="77441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774419872"/>
        <c:crosses val="autoZero"/>
        <c:auto val="1"/>
        <c:lblAlgn val="ctr"/>
        <c:lblOffset val="100"/>
        <c:noMultiLvlLbl val="0"/>
      </c:catAx>
      <c:valAx>
        <c:axId val="774419872"/>
        <c:scaling>
          <c:orientation val="minMax"/>
        </c:scaling>
        <c:delete val="1"/>
        <c:axPos val="b"/>
        <c:numFmt formatCode="0.0,&quot;K&quot;" sourceLinked="1"/>
        <c:majorTickMark val="none"/>
        <c:minorTickMark val="none"/>
        <c:tickLblPos val="nextTo"/>
        <c:crossAx val="77441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8100" cap="rnd">
              <a:solidFill>
                <a:schemeClr val="accent6">
                  <a:lumMod val="75000"/>
                </a:schemeClr>
              </a:solidFill>
              <a:round/>
            </a:ln>
            <a:effectLst/>
          </c:spPr>
          <c:marker>
            <c:symbol val="circle"/>
            <c:size val="5"/>
            <c:spPr>
              <a:solidFill>
                <a:schemeClr val="accent4">
                  <a:lumMod val="75000"/>
                </a:schemeClr>
              </a:solidFill>
              <a:ln w="9525">
                <a:solidFill>
                  <a:schemeClr val="accent1"/>
                </a:solidFill>
              </a:ln>
              <a:effectLst/>
            </c:spPr>
          </c:marker>
          <c:cat>
            <c:strRef>
              <c:f>Sheet1!$E$19:$E$24</c:f>
              <c:strCache>
                <c:ptCount val="6"/>
                <c:pt idx="0">
                  <c:v>Akwa Ibom</c:v>
                </c:pt>
                <c:pt idx="1">
                  <c:v>Borno</c:v>
                </c:pt>
                <c:pt idx="2">
                  <c:v>Enugu</c:v>
                </c:pt>
                <c:pt idx="3">
                  <c:v>FCT</c:v>
                </c:pt>
                <c:pt idx="4">
                  <c:v>Kaduna</c:v>
                </c:pt>
                <c:pt idx="5">
                  <c:v>Lagos</c:v>
                </c:pt>
              </c:strCache>
            </c:strRef>
          </c:cat>
          <c:val>
            <c:numRef>
              <c:f>Sheet1!$F$19:$F$24</c:f>
              <c:numCache>
                <c:formatCode>General</c:formatCode>
                <c:ptCount val="6"/>
                <c:pt idx="0">
                  <c:v>234</c:v>
                </c:pt>
                <c:pt idx="1">
                  <c:v>581</c:v>
                </c:pt>
                <c:pt idx="2">
                  <c:v>1286</c:v>
                </c:pt>
                <c:pt idx="3">
                  <c:v>3585</c:v>
                </c:pt>
                <c:pt idx="4">
                  <c:v>6356</c:v>
                </c:pt>
                <c:pt idx="5">
                  <c:v>1687</c:v>
                </c:pt>
              </c:numCache>
            </c:numRef>
          </c:val>
          <c:smooth val="0"/>
          <c:extLst>
            <c:ext xmlns:c16="http://schemas.microsoft.com/office/drawing/2014/chart" uri="{C3380CC4-5D6E-409C-BE32-E72D297353CC}">
              <c16:uniqueId val="{00000000-8A4A-4238-9381-C6AAD74780F1}"/>
            </c:ext>
          </c:extLst>
        </c:ser>
        <c:ser>
          <c:idx val="1"/>
          <c:order val="1"/>
          <c:spPr>
            <a:ln w="38100" cap="rnd">
              <a:solidFill>
                <a:schemeClr val="accent4">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Sheet1!$E$19:$E$24</c:f>
              <c:strCache>
                <c:ptCount val="6"/>
                <c:pt idx="0">
                  <c:v>Akwa Ibom</c:v>
                </c:pt>
                <c:pt idx="1">
                  <c:v>Borno</c:v>
                </c:pt>
                <c:pt idx="2">
                  <c:v>Enugu</c:v>
                </c:pt>
                <c:pt idx="3">
                  <c:v>FCT</c:v>
                </c:pt>
                <c:pt idx="4">
                  <c:v>Kaduna</c:v>
                </c:pt>
                <c:pt idx="5">
                  <c:v>Lagos</c:v>
                </c:pt>
              </c:strCache>
            </c:strRef>
          </c:cat>
          <c:val>
            <c:numRef>
              <c:f>Sheet1!$G$19:$G$24</c:f>
              <c:numCache>
                <c:formatCode>General</c:formatCode>
                <c:ptCount val="6"/>
                <c:pt idx="0">
                  <c:v>234</c:v>
                </c:pt>
                <c:pt idx="1">
                  <c:v>581</c:v>
                </c:pt>
                <c:pt idx="2">
                  <c:v>1286</c:v>
                </c:pt>
                <c:pt idx="3">
                  <c:v>3585</c:v>
                </c:pt>
                <c:pt idx="4">
                  <c:v>6356</c:v>
                </c:pt>
                <c:pt idx="5">
                  <c:v>1687</c:v>
                </c:pt>
              </c:numCache>
            </c:numRef>
          </c:val>
          <c:smooth val="0"/>
          <c:extLst>
            <c:ext xmlns:c16="http://schemas.microsoft.com/office/drawing/2014/chart" uri="{C3380CC4-5D6E-409C-BE32-E72D297353CC}">
              <c16:uniqueId val="{00000001-8A4A-4238-9381-C6AAD74780F1}"/>
            </c:ext>
          </c:extLst>
        </c:ser>
        <c:dLbls>
          <c:showLegendKey val="0"/>
          <c:showVal val="0"/>
          <c:showCatName val="0"/>
          <c:showSerName val="0"/>
          <c:showPercent val="0"/>
          <c:showBubbleSize val="0"/>
        </c:dLbls>
        <c:marker val="1"/>
        <c:smooth val="0"/>
        <c:axId val="429614096"/>
        <c:axId val="429615080"/>
      </c:lineChart>
      <c:catAx>
        <c:axId val="4296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429615080"/>
        <c:crosses val="autoZero"/>
        <c:auto val="1"/>
        <c:lblAlgn val="ctr"/>
        <c:lblOffset val="100"/>
        <c:noMultiLvlLbl val="0"/>
      </c:catAx>
      <c:valAx>
        <c:axId val="429615080"/>
        <c:scaling>
          <c:orientation val="minMax"/>
        </c:scaling>
        <c:delete val="0"/>
        <c:axPos val="l"/>
        <c:majorGridlines>
          <c:spPr>
            <a:ln w="16510" cap="flat" cmpd="sng" algn="ctr">
              <a:solidFill>
                <a:schemeClr val="accent4">
                  <a:lumMod val="20000"/>
                  <a:lumOff val="80000"/>
                </a:schemeClr>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429614096"/>
        <c:crosses val="autoZero"/>
        <c:crossBetween val="between"/>
      </c:valAx>
      <c:spPr>
        <a:noFill/>
        <a:ln>
          <a:noFill/>
        </a:ln>
        <a:effectLst/>
      </c:spPr>
    </c:plotArea>
    <c:legend>
      <c:legendPos val="t"/>
      <c:layout>
        <c:manualLayout>
          <c:xMode val="edge"/>
          <c:yMode val="edge"/>
          <c:x val="0.27770869432870021"/>
          <c:y val="8.4040371956272536E-2"/>
          <c:w val="0.4520601096660502"/>
          <c:h val="0.109091630983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[road document.xlsx]Sheet1!PivotTable2</c:name>
    <c:fmtId val="0"/>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Sheet1!$C$4</c:f>
              <c:strCache>
                <c:ptCount val="1"/>
                <c:pt idx="0">
                  <c:v>Total</c:v>
                </c:pt>
              </c:strCache>
            </c:strRef>
          </c:tx>
          <c:spPr>
            <a:solidFill>
              <a:schemeClr val="accent1"/>
            </a:solidFill>
            <a:ln>
              <a:noFill/>
            </a:ln>
            <a:effectLst/>
          </c:spPr>
          <c:invertIfNegative val="0"/>
          <c:cat>
            <c:strRef>
              <c:f>Sheet1!$B$5:$B$10</c:f>
              <c:strCache>
                <c:ptCount val="5"/>
                <c:pt idx="0">
                  <c:v>Osun</c:v>
                </c:pt>
                <c:pt idx="1">
                  <c:v>Nasarawa</c:v>
                </c:pt>
                <c:pt idx="2">
                  <c:v>Niger</c:v>
                </c:pt>
                <c:pt idx="3">
                  <c:v>Bauchi</c:v>
                </c:pt>
                <c:pt idx="4">
                  <c:v>Kaduna</c:v>
                </c:pt>
              </c:strCache>
            </c:strRef>
          </c:cat>
          <c:val>
            <c:numRef>
              <c:f>Sheet1!$C$5:$C$10</c:f>
              <c:numCache>
                <c:formatCode>0.0,"K"</c:formatCode>
                <c:ptCount val="5"/>
                <c:pt idx="0">
                  <c:v>2182</c:v>
                </c:pt>
                <c:pt idx="1">
                  <c:v>3699</c:v>
                </c:pt>
                <c:pt idx="2">
                  <c:v>4145</c:v>
                </c:pt>
                <c:pt idx="3">
                  <c:v>4304</c:v>
                </c:pt>
                <c:pt idx="4">
                  <c:v>6356</c:v>
                </c:pt>
              </c:numCache>
            </c:numRef>
          </c:val>
          <c:extLst>
            <c:ext xmlns:c16="http://schemas.microsoft.com/office/drawing/2014/chart" uri="{C3380CC4-5D6E-409C-BE32-E72D297353CC}">
              <c16:uniqueId val="{00000000-CD8E-41F3-90DF-3606D713F15B}"/>
            </c:ext>
          </c:extLst>
        </c:ser>
        <c:dLbls>
          <c:showLegendKey val="0"/>
          <c:showVal val="0"/>
          <c:showCatName val="0"/>
          <c:showSerName val="0"/>
          <c:showPercent val="0"/>
          <c:showBubbleSize val="0"/>
        </c:dLbls>
        <c:gapWidth val="182"/>
        <c:axId val="774419544"/>
        <c:axId val="774419872"/>
      </c:barChart>
      <c:catAx>
        <c:axId val="774419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19872"/>
        <c:crosses val="autoZero"/>
        <c:auto val="1"/>
        <c:lblAlgn val="ctr"/>
        <c:lblOffset val="100"/>
        <c:noMultiLvlLbl val="0"/>
      </c:catAx>
      <c:valAx>
        <c:axId val="774419872"/>
        <c:scaling>
          <c:orientation val="minMax"/>
        </c:scaling>
        <c:delete val="1"/>
        <c:axPos val="b"/>
        <c:numFmt formatCode="0.0,&quot;K&quot;" sourceLinked="1"/>
        <c:majorTickMark val="none"/>
        <c:minorTickMark val="none"/>
        <c:tickLblPos val="nextTo"/>
        <c:crossAx val="77441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Sheet1!$E$19:$E$24</c:f>
              <c:strCache>
                <c:ptCount val="6"/>
                <c:pt idx="0">
                  <c:v>Akwa Ibom</c:v>
                </c:pt>
                <c:pt idx="1">
                  <c:v>Borno</c:v>
                </c:pt>
                <c:pt idx="2">
                  <c:v>Enugu</c:v>
                </c:pt>
                <c:pt idx="3">
                  <c:v>FCT</c:v>
                </c:pt>
                <c:pt idx="4">
                  <c:v>Kaduna</c:v>
                </c:pt>
                <c:pt idx="5">
                  <c:v>Lagos</c:v>
                </c:pt>
              </c:strCache>
            </c:strRef>
          </c:cat>
          <c:val>
            <c:numRef>
              <c:f>Sheet1!$F$19:$F$24</c:f>
              <c:numCache>
                <c:formatCode>General</c:formatCode>
                <c:ptCount val="6"/>
                <c:pt idx="0">
                  <c:v>234</c:v>
                </c:pt>
                <c:pt idx="1">
                  <c:v>581</c:v>
                </c:pt>
                <c:pt idx="2">
                  <c:v>1286</c:v>
                </c:pt>
                <c:pt idx="3">
                  <c:v>3585</c:v>
                </c:pt>
                <c:pt idx="4">
                  <c:v>6356</c:v>
                </c:pt>
                <c:pt idx="5">
                  <c:v>1687</c:v>
                </c:pt>
              </c:numCache>
            </c:numRef>
          </c:val>
          <c:smooth val="0"/>
          <c:extLst>
            <c:ext xmlns:c16="http://schemas.microsoft.com/office/drawing/2014/chart" uri="{C3380CC4-5D6E-409C-BE32-E72D297353CC}">
              <c16:uniqueId val="{00000000-1252-4CB6-8B91-2F6DA99DAF60}"/>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Sheet1!$E$19:$E$24</c:f>
              <c:strCache>
                <c:ptCount val="6"/>
                <c:pt idx="0">
                  <c:v>Akwa Ibom</c:v>
                </c:pt>
                <c:pt idx="1">
                  <c:v>Borno</c:v>
                </c:pt>
                <c:pt idx="2">
                  <c:v>Enugu</c:v>
                </c:pt>
                <c:pt idx="3">
                  <c:v>FCT</c:v>
                </c:pt>
                <c:pt idx="4">
                  <c:v>Kaduna</c:v>
                </c:pt>
                <c:pt idx="5">
                  <c:v>Lagos</c:v>
                </c:pt>
              </c:strCache>
            </c:strRef>
          </c:cat>
          <c:val>
            <c:numRef>
              <c:f>Sheet1!$G$19:$G$24</c:f>
              <c:numCache>
                <c:formatCode>General</c:formatCode>
                <c:ptCount val="6"/>
                <c:pt idx="0">
                  <c:v>234</c:v>
                </c:pt>
                <c:pt idx="1">
                  <c:v>581</c:v>
                </c:pt>
                <c:pt idx="2">
                  <c:v>1286</c:v>
                </c:pt>
                <c:pt idx="3">
                  <c:v>3585</c:v>
                </c:pt>
                <c:pt idx="4">
                  <c:v>6356</c:v>
                </c:pt>
                <c:pt idx="5">
                  <c:v>1687</c:v>
                </c:pt>
              </c:numCache>
            </c:numRef>
          </c:val>
          <c:smooth val="0"/>
          <c:extLst>
            <c:ext xmlns:c16="http://schemas.microsoft.com/office/drawing/2014/chart" uri="{C3380CC4-5D6E-409C-BE32-E72D297353CC}">
              <c16:uniqueId val="{00000001-1252-4CB6-8B91-2F6DA99DAF60}"/>
            </c:ext>
          </c:extLst>
        </c:ser>
        <c:dLbls>
          <c:showLegendKey val="0"/>
          <c:showVal val="0"/>
          <c:showCatName val="0"/>
          <c:showSerName val="0"/>
          <c:showPercent val="0"/>
          <c:showBubbleSize val="0"/>
        </c:dLbls>
        <c:marker val="1"/>
        <c:smooth val="0"/>
        <c:axId val="429614096"/>
        <c:axId val="429615080"/>
      </c:lineChart>
      <c:catAx>
        <c:axId val="4296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15080"/>
        <c:crosses val="autoZero"/>
        <c:auto val="1"/>
        <c:lblAlgn val="ctr"/>
        <c:lblOffset val="100"/>
        <c:noMultiLvlLbl val="0"/>
      </c:catAx>
      <c:valAx>
        <c:axId val="42961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14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A0-4433-A1F5-20E915B04C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DA0-4433-A1F5-20E915B04C8C}"/>
              </c:ext>
            </c:extLst>
          </c:dPt>
          <c:dLbls>
            <c:dLbl>
              <c:idx val="0"/>
              <c:layout>
                <c:manualLayout>
                  <c:x val="0.15686274509803921"/>
                  <c:y val="-5.2805335417827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A0-4433-A1F5-20E915B04C8C}"/>
                </c:ext>
              </c:extLst>
            </c:dLbl>
            <c:dLbl>
              <c:idx val="1"/>
              <c:layout>
                <c:manualLayout>
                  <c:x val="-0.14705882352941177"/>
                  <c:y val="-1.7601778472609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A0-4433-A1F5-20E915B04C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'killed nd injured'!$C$18:$C$19</c:f>
              <c:numCache>
                <c:formatCode>0.0,"K"</c:formatCode>
                <c:ptCount val="2"/>
                <c:pt idx="0">
                  <c:v>58069</c:v>
                </c:pt>
                <c:pt idx="1">
                  <c:v>9857</c:v>
                </c:pt>
              </c:numCache>
            </c:numRef>
          </c:val>
          <c:extLst>
            <c:ext xmlns:c16="http://schemas.microsoft.com/office/drawing/2014/chart" uri="{C3380CC4-5D6E-409C-BE32-E72D297353CC}">
              <c16:uniqueId val="{00000000-ADA0-4433-A1F5-20E915B04C8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96-469C-B019-56BB941F40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96-469C-B019-56BB941F40A9}"/>
              </c:ext>
            </c:extLst>
          </c:dPt>
          <c:val>
            <c:numRef>
              <c:f>'pivot tables '!$G$8:$G$9</c:f>
              <c:numCache>
                <c:formatCode>0.0%</c:formatCode>
                <c:ptCount val="2"/>
                <c:pt idx="0">
                  <c:v>0.11531623063246127</c:v>
                </c:pt>
                <c:pt idx="1">
                  <c:v>0.88468376936753879</c:v>
                </c:pt>
              </c:numCache>
            </c:numRef>
          </c:val>
          <c:extLst>
            <c:ext xmlns:c16="http://schemas.microsoft.com/office/drawing/2014/chart" uri="{C3380CC4-5D6E-409C-BE32-E72D297353CC}">
              <c16:uniqueId val="{00000000-E0AB-424C-9D80-2B2F1638CC9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B5-44D7-BB13-5B898BCBE5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B5-44D7-BB13-5B898BCBE545}"/>
              </c:ext>
            </c:extLst>
          </c:dPt>
          <c:val>
            <c:numRef>
              <c:f>'pivot tables '!$G$12:$G$13</c:f>
              <c:numCache>
                <c:formatCode>0.0%</c:formatCode>
                <c:ptCount val="2"/>
                <c:pt idx="0">
                  <c:v>0.2526797053594107</c:v>
                </c:pt>
                <c:pt idx="1">
                  <c:v>0.74732029464058924</c:v>
                </c:pt>
              </c:numCache>
            </c:numRef>
          </c:val>
          <c:extLst>
            <c:ext xmlns:c16="http://schemas.microsoft.com/office/drawing/2014/chart" uri="{C3380CC4-5D6E-409C-BE32-E72D297353CC}">
              <c16:uniqueId val="{00000000-2F25-48FA-8D23-211C569C6A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55-4AB4-9CDA-E14749D1FD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55-4AB4-9CDA-E14749D1FD34}"/>
              </c:ext>
            </c:extLst>
          </c:dPt>
          <c:val>
            <c:numRef>
              <c:f>'pivot tables '!$G$19:$G$20</c:f>
              <c:numCache>
                <c:formatCode>0.0%</c:formatCode>
                <c:ptCount val="2"/>
                <c:pt idx="0">
                  <c:v>0.63200406400812803</c:v>
                </c:pt>
                <c:pt idx="1">
                  <c:v>0.36799593599187197</c:v>
                </c:pt>
              </c:numCache>
            </c:numRef>
          </c:val>
          <c:extLst>
            <c:ext xmlns:c16="http://schemas.microsoft.com/office/drawing/2014/chart" uri="{C3380CC4-5D6E-409C-BE32-E72D297353CC}">
              <c16:uniqueId val="{00000000-8774-489F-90A4-29A2240CE0C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9C-461A-86F4-00BA85E0AF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9C-461A-86F4-00BA85E0AF52}"/>
              </c:ext>
            </c:extLst>
          </c:dPt>
          <c:val>
            <c:numRef>
              <c:f>'pivot tables '!$C$25:$C$26</c:f>
              <c:numCache>
                <c:formatCode>0.0%</c:formatCode>
                <c:ptCount val="2"/>
                <c:pt idx="0">
                  <c:v>0.77531360217324308</c:v>
                </c:pt>
                <c:pt idx="1">
                  <c:v>0.22468639782675692</c:v>
                </c:pt>
              </c:numCache>
            </c:numRef>
          </c:val>
          <c:extLst>
            <c:ext xmlns:c16="http://schemas.microsoft.com/office/drawing/2014/chart" uri="{C3380CC4-5D6E-409C-BE32-E72D297353CC}">
              <c16:uniqueId val="{00000000-EB51-4C92-B9E6-C11CDF2B616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89932936478036"/>
          <c:y val="0.12493840277386507"/>
          <c:w val="0.71820219754625603"/>
          <c:h val="0.75012319445226983"/>
        </c:manualLayout>
      </c:layout>
      <c:doughnutChart>
        <c:varyColors val="1"/>
        <c:ser>
          <c:idx val="0"/>
          <c:order val="0"/>
          <c:spPr>
            <a:solidFill>
              <a:schemeClr val="accent4">
                <a:lumMod val="50000"/>
              </a:schemeClr>
            </a:solidFill>
            <a:ln>
              <a:noFill/>
            </a:ln>
          </c:spPr>
          <c:dPt>
            <c:idx val="0"/>
            <c:bubble3D val="0"/>
            <c:spPr>
              <a:solidFill>
                <a:schemeClr val="bg1"/>
              </a:solidFill>
              <a:ln w="19050">
                <a:noFill/>
              </a:ln>
              <a:effectLst/>
            </c:spPr>
            <c:extLst>
              <c:ext xmlns:c16="http://schemas.microsoft.com/office/drawing/2014/chart" uri="{C3380CC4-5D6E-409C-BE32-E72D297353CC}">
                <c16:uniqueId val="{00000001-5CF6-4B59-A844-732AB77F7DAB}"/>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5CF6-4B59-A844-732AB77F7DAB}"/>
              </c:ext>
            </c:extLst>
          </c:dPt>
          <c:val>
            <c:numRef>
              <c:f>'pivot tables '!$G$12:$G$13</c:f>
              <c:numCache>
                <c:formatCode>0.0%</c:formatCode>
                <c:ptCount val="2"/>
                <c:pt idx="0">
                  <c:v>0.2526797053594107</c:v>
                </c:pt>
                <c:pt idx="1">
                  <c:v>0.74732029464058924</c:v>
                </c:pt>
              </c:numCache>
            </c:numRef>
          </c:val>
          <c:extLst>
            <c:ext xmlns:c16="http://schemas.microsoft.com/office/drawing/2014/chart" uri="{C3380CC4-5D6E-409C-BE32-E72D297353CC}">
              <c16:uniqueId val="{00000004-5CF6-4B59-A844-732AB77F7DA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23713220058019"/>
          <c:y val="2.2654864730835233E-2"/>
          <c:w val="0.5918421881475342"/>
          <c:h val="0.79610621742248289"/>
        </c:manualLayout>
      </c:layout>
      <c:doughnutChart>
        <c:varyColors val="1"/>
        <c:ser>
          <c:idx val="0"/>
          <c:order val="0"/>
          <c:spPr>
            <a:solidFill>
              <a:schemeClr val="bg1"/>
            </a:solidFill>
          </c:spPr>
          <c:dPt>
            <c:idx val="0"/>
            <c:bubble3D val="0"/>
            <c:spPr>
              <a:solidFill>
                <a:schemeClr val="bg1"/>
              </a:solidFill>
              <a:ln w="19050">
                <a:noFill/>
              </a:ln>
              <a:effectLst/>
            </c:spPr>
            <c:extLst>
              <c:ext xmlns:c16="http://schemas.microsoft.com/office/drawing/2014/chart" uri="{C3380CC4-5D6E-409C-BE32-E72D297353CC}">
                <c16:uniqueId val="{00000001-A1DD-41CF-8B00-7283256A9949}"/>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A1DD-41CF-8B00-7283256A9949}"/>
              </c:ext>
            </c:extLst>
          </c:dPt>
          <c:val>
            <c:numRef>
              <c:f>'pivot tables '!$G$8:$G$9</c:f>
              <c:numCache>
                <c:formatCode>0.0%</c:formatCode>
                <c:ptCount val="2"/>
                <c:pt idx="0">
                  <c:v>0.11531623063246127</c:v>
                </c:pt>
                <c:pt idx="1">
                  <c:v>0.88468376936753879</c:v>
                </c:pt>
              </c:numCache>
            </c:numRef>
          </c:val>
          <c:extLst>
            <c:ext xmlns:c16="http://schemas.microsoft.com/office/drawing/2014/chart" uri="{C3380CC4-5D6E-409C-BE32-E72D297353CC}">
              <c16:uniqueId val="{00000004-A1DD-41CF-8B00-7283256A994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solidFill>
          </c:spPr>
          <c:dPt>
            <c:idx val="0"/>
            <c:bubble3D val="0"/>
            <c:spPr>
              <a:solidFill>
                <a:schemeClr val="bg1"/>
              </a:solidFill>
              <a:ln w="19050">
                <a:noFill/>
              </a:ln>
              <a:effectLst/>
            </c:spPr>
            <c:extLst>
              <c:ext xmlns:c16="http://schemas.microsoft.com/office/drawing/2014/chart" uri="{C3380CC4-5D6E-409C-BE32-E72D297353CC}">
                <c16:uniqueId val="{00000001-C22F-4412-8470-F5C0FBF6F9F7}"/>
              </c:ext>
            </c:extLst>
          </c:dPt>
          <c:dPt>
            <c:idx val="1"/>
            <c:bubble3D val="0"/>
            <c:spPr>
              <a:solidFill>
                <a:schemeClr val="accent4">
                  <a:lumMod val="50000"/>
                </a:schemeClr>
              </a:solidFill>
              <a:ln w="19050">
                <a:noFill/>
              </a:ln>
              <a:effectLst/>
            </c:spPr>
            <c:extLst>
              <c:ext xmlns:c16="http://schemas.microsoft.com/office/drawing/2014/chart" uri="{C3380CC4-5D6E-409C-BE32-E72D297353CC}">
                <c16:uniqueId val="{00000003-C22F-4412-8470-F5C0FBF6F9F7}"/>
              </c:ext>
            </c:extLst>
          </c:dPt>
          <c:val>
            <c:numRef>
              <c:f>'pivot tables '!$G$19:$G$20</c:f>
              <c:numCache>
                <c:formatCode>0.0%</c:formatCode>
                <c:ptCount val="2"/>
                <c:pt idx="0">
                  <c:v>0.63200406400812803</c:v>
                </c:pt>
                <c:pt idx="1">
                  <c:v>0.36799593599187197</c:v>
                </c:pt>
              </c:numCache>
            </c:numRef>
          </c:val>
          <c:extLst>
            <c:ext xmlns:c16="http://schemas.microsoft.com/office/drawing/2014/chart" uri="{C3380CC4-5D6E-409C-BE32-E72D297353CC}">
              <c16:uniqueId val="{00000004-C22F-4412-8470-F5C0FBF6F9F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5.xml"/><Relationship Id="rId7"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hyperlink" Target="mailto:calebyusuf995@gmail.com" TargetMode="External"/><Relationship Id="rId11" Type="http://schemas.openxmlformats.org/officeDocument/2006/relationships/image" Target="../media/image5.svg"/><Relationship Id="rId5" Type="http://schemas.openxmlformats.org/officeDocument/2006/relationships/image" Target="../media/image1.png"/><Relationship Id="rId10" Type="http://schemas.openxmlformats.org/officeDocument/2006/relationships/image" Target="../media/image4.png"/><Relationship Id="rId4" Type="http://schemas.openxmlformats.org/officeDocument/2006/relationships/chart" Target="../charts/chart6.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4.png"/><Relationship Id="rId18" Type="http://schemas.openxmlformats.org/officeDocument/2006/relationships/image" Target="../media/image7.sv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hyperlink" Target="#'pivot tables '!A1"/><Relationship Id="rId17" Type="http://schemas.openxmlformats.org/officeDocument/2006/relationships/image" Target="../media/image6.png"/><Relationship Id="rId2" Type="http://schemas.openxmlformats.org/officeDocument/2006/relationships/chart" Target="../charts/chart8.xml"/><Relationship Id="rId16" Type="http://schemas.openxmlformats.org/officeDocument/2006/relationships/hyperlink" Target="http://www.linkedin.com/in/caleb-eshikpemi-yusuf-57b86729b" TargetMode="Externa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3.svg"/><Relationship Id="rId5" Type="http://schemas.openxmlformats.org/officeDocument/2006/relationships/chart" Target="../charts/chart11.xml"/><Relationship Id="rId15" Type="http://schemas.openxmlformats.org/officeDocument/2006/relationships/chart" Target="../charts/chart14.xml"/><Relationship Id="rId10" Type="http://schemas.openxmlformats.org/officeDocument/2006/relationships/image" Target="../media/image2.png"/><Relationship Id="rId4" Type="http://schemas.openxmlformats.org/officeDocument/2006/relationships/chart" Target="../charts/chart10.xml"/><Relationship Id="rId9" Type="http://schemas.openxmlformats.org/officeDocument/2006/relationships/hyperlink" Target="mailto:calebyusuf995@gmail.com" TargetMode="External"/><Relationship Id="rId14" Type="http://schemas.openxmlformats.org/officeDocument/2006/relationships/image" Target="../media/image5.svg"/></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png"/><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76200</xdr:colOff>
      <xdr:row>3</xdr:row>
      <xdr:rowOff>76200</xdr:rowOff>
    </xdr:from>
    <xdr:to>
      <xdr:col>8</xdr:col>
      <xdr:colOff>47625</xdr:colOff>
      <xdr:row>11</xdr:row>
      <xdr:rowOff>19050</xdr:rowOff>
    </xdr:to>
    <xdr:graphicFrame macro="">
      <xdr:nvGraphicFramePr>
        <xdr:cNvPr id="2" name="Chart 1">
          <a:extLst>
            <a:ext uri="{FF2B5EF4-FFF2-40B4-BE49-F238E27FC236}">
              <a16:creationId xmlns:a16="http://schemas.microsoft.com/office/drawing/2014/main" id="{C98DB06E-AA2E-412C-B51F-D399448FC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14</xdr:row>
      <xdr:rowOff>85725</xdr:rowOff>
    </xdr:from>
    <xdr:to>
      <xdr:col>9</xdr:col>
      <xdr:colOff>104775</xdr:colOff>
      <xdr:row>22</xdr:row>
      <xdr:rowOff>4761</xdr:rowOff>
    </xdr:to>
    <xdr:graphicFrame macro="">
      <xdr:nvGraphicFramePr>
        <xdr:cNvPr id="3" name="Chart 2">
          <a:extLst>
            <a:ext uri="{FF2B5EF4-FFF2-40B4-BE49-F238E27FC236}">
              <a16:creationId xmlns:a16="http://schemas.microsoft.com/office/drawing/2014/main" id="{CB844036-9733-4EDA-839E-43F23679C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566117</xdr:colOff>
      <xdr:row>0</xdr:row>
      <xdr:rowOff>0</xdr:rowOff>
    </xdr:from>
    <xdr:to>
      <xdr:col>7</xdr:col>
      <xdr:colOff>187602</xdr:colOff>
      <xdr:row>6</xdr:row>
      <xdr:rowOff>95250</xdr:rowOff>
    </xdr:to>
    <xdr:graphicFrame macro="">
      <xdr:nvGraphicFramePr>
        <xdr:cNvPr id="2" name="Chart 1">
          <a:extLst>
            <a:ext uri="{FF2B5EF4-FFF2-40B4-BE49-F238E27FC236}">
              <a16:creationId xmlns:a16="http://schemas.microsoft.com/office/drawing/2014/main" id="{1197674A-2C60-4358-98B2-E2ADA7AD8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66261</xdr:colOff>
      <xdr:row>9</xdr:row>
      <xdr:rowOff>57978</xdr:rowOff>
    </xdr:from>
    <xdr:to>
      <xdr:col>13</xdr:col>
      <xdr:colOff>41413</xdr:colOff>
      <xdr:row>15</xdr:row>
      <xdr:rowOff>33129</xdr:rowOff>
    </xdr:to>
    <xdr:graphicFrame macro="">
      <xdr:nvGraphicFramePr>
        <xdr:cNvPr id="3" name="Chart 2">
          <a:extLst>
            <a:ext uri="{FF2B5EF4-FFF2-40B4-BE49-F238E27FC236}">
              <a16:creationId xmlns:a16="http://schemas.microsoft.com/office/drawing/2014/main" id="{3BB85488-1F9E-4B72-BD5C-DE87C9B79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124239</xdr:colOff>
      <xdr:row>16</xdr:row>
      <xdr:rowOff>115957</xdr:rowOff>
    </xdr:from>
    <xdr:to>
      <xdr:col>15</xdr:col>
      <xdr:colOff>49695</xdr:colOff>
      <xdr:row>20</xdr:row>
      <xdr:rowOff>162338</xdr:rowOff>
    </xdr:to>
    <xdr:graphicFrame macro="">
      <xdr:nvGraphicFramePr>
        <xdr:cNvPr id="6" name="Chart 5">
          <a:extLst>
            <a:ext uri="{FF2B5EF4-FFF2-40B4-BE49-F238E27FC236}">
              <a16:creationId xmlns:a16="http://schemas.microsoft.com/office/drawing/2014/main" id="{8AFCB797-C86F-4EA1-BA74-FDC69929D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563216</xdr:colOff>
      <xdr:row>25</xdr:row>
      <xdr:rowOff>173935</xdr:rowOff>
    </xdr:from>
    <xdr:to>
      <xdr:col>5</xdr:col>
      <xdr:colOff>505239</xdr:colOff>
      <xdr:row>33</xdr:row>
      <xdr:rowOff>49697</xdr:rowOff>
    </xdr:to>
    <xdr:graphicFrame macro="">
      <xdr:nvGraphicFramePr>
        <xdr:cNvPr id="5" name="Chart 4">
          <a:extLst>
            <a:ext uri="{FF2B5EF4-FFF2-40B4-BE49-F238E27FC236}">
              <a16:creationId xmlns:a16="http://schemas.microsoft.com/office/drawing/2014/main" id="{CA81CAE3-AF9A-43B8-AADA-BD3EC99F6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16566</xdr:colOff>
      <xdr:row>6</xdr:row>
      <xdr:rowOff>157370</xdr:rowOff>
    </xdr:from>
    <xdr:to>
      <xdr:col>20</xdr:col>
      <xdr:colOff>42313</xdr:colOff>
      <xdr:row>37</xdr:row>
      <xdr:rowOff>5091</xdr:rowOff>
    </xdr:to>
    <xdr:sp macro="" textlink="">
      <xdr:nvSpPr>
        <xdr:cNvPr id="7" name="Rectangle: Rounded Corners 6">
          <a:extLst>
            <a:ext uri="{FF2B5EF4-FFF2-40B4-BE49-F238E27FC236}">
              <a16:creationId xmlns:a16="http://schemas.microsoft.com/office/drawing/2014/main" id="{BD24B3B1-C436-43D5-BEB4-21B60082A47E}"/>
            </a:ext>
          </a:extLst>
        </xdr:cNvPr>
        <xdr:cNvSpPr/>
      </xdr:nvSpPr>
      <xdr:spPr>
        <a:xfrm>
          <a:off x="10535479" y="1300370"/>
          <a:ext cx="1350964" cy="5753221"/>
        </a:xfrm>
        <a:prstGeom prst="roundRect">
          <a:avLst>
            <a:gd name="adj" fmla="val 425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11512</xdr:colOff>
      <xdr:row>8</xdr:row>
      <xdr:rowOff>51594</xdr:rowOff>
    </xdr:from>
    <xdr:to>
      <xdr:col>20</xdr:col>
      <xdr:colOff>5905</xdr:colOff>
      <xdr:row>13</xdr:row>
      <xdr:rowOff>145654</xdr:rowOff>
    </xdr:to>
    <xdr:sp macro="" textlink="">
      <xdr:nvSpPr>
        <xdr:cNvPr id="8" name="TextBox 7">
          <a:extLst>
            <a:ext uri="{FF2B5EF4-FFF2-40B4-BE49-F238E27FC236}">
              <a16:creationId xmlns:a16="http://schemas.microsoft.com/office/drawing/2014/main" id="{6157CA15-552B-4BCF-99A4-E87EEB67D748}"/>
            </a:ext>
          </a:extLst>
        </xdr:cNvPr>
        <xdr:cNvSpPr txBox="1"/>
      </xdr:nvSpPr>
      <xdr:spPr>
        <a:xfrm>
          <a:off x="10530425" y="1575594"/>
          <a:ext cx="1319610" cy="1046560"/>
        </a:xfrm>
        <a:prstGeom prst="rect">
          <a:avLst/>
        </a:prstGeom>
        <a:blipFill>
          <a:blip xmlns:r="http://schemas.openxmlformats.org/officeDocument/2006/relationships" r:embed="rId5" cstate="print">
            <a:extLst>
              <a:ext uri="{28A0092B-C50C-407E-A947-70E740481C1C}">
                <a14:useLocalDpi xmlns:a14="http://schemas.microsoft.com/office/drawing/2010/main" val="0"/>
              </a:ext>
            </a:extLst>
          </a:blip>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19</xdr:col>
      <xdr:colOff>150416</xdr:colOff>
      <xdr:row>16</xdr:row>
      <xdr:rowOff>154782</xdr:rowOff>
    </xdr:from>
    <xdr:to>
      <xdr:col>19</xdr:col>
      <xdr:colOff>1172369</xdr:colOff>
      <xdr:row>21</xdr:row>
      <xdr:rowOff>116682</xdr:rowOff>
    </xdr:to>
    <xdr:pic>
      <xdr:nvPicPr>
        <xdr:cNvPr id="9" name="Graphic 8" descr="Envelope">
          <a:hlinkClick xmlns:r="http://schemas.openxmlformats.org/officeDocument/2006/relationships" r:id="rId6"/>
          <a:extLst>
            <a:ext uri="{FF2B5EF4-FFF2-40B4-BE49-F238E27FC236}">
              <a16:creationId xmlns:a16="http://schemas.microsoft.com/office/drawing/2014/main" id="{BFD390F1-B6D7-48C9-A04E-B351BB4BE39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669329" y="3202782"/>
          <a:ext cx="1021953" cy="914400"/>
        </a:xfrm>
        <a:prstGeom prst="rect">
          <a:avLst/>
        </a:prstGeom>
      </xdr:spPr>
    </xdr:pic>
    <xdr:clientData/>
  </xdr:twoCellAnchor>
  <xdr:twoCellAnchor editAs="oneCell">
    <xdr:from>
      <xdr:col>19</xdr:col>
      <xdr:colOff>170261</xdr:colOff>
      <xdr:row>23</xdr:row>
      <xdr:rowOff>130969</xdr:rowOff>
    </xdr:from>
    <xdr:to>
      <xdr:col>19</xdr:col>
      <xdr:colOff>1092995</xdr:colOff>
      <xdr:row>27</xdr:row>
      <xdr:rowOff>83344</xdr:rowOff>
    </xdr:to>
    <xdr:pic>
      <xdr:nvPicPr>
        <xdr:cNvPr id="10" name="Graphic 9" descr="Database">
          <a:hlinkClick xmlns:r="http://schemas.openxmlformats.org/officeDocument/2006/relationships" r:id="rId9"/>
          <a:extLst>
            <a:ext uri="{FF2B5EF4-FFF2-40B4-BE49-F238E27FC236}">
              <a16:creationId xmlns:a16="http://schemas.microsoft.com/office/drawing/2014/main" id="{CC490E98-4F56-498B-936C-8CC734C8206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689174" y="4512469"/>
          <a:ext cx="922734" cy="714375"/>
        </a:xfrm>
        <a:prstGeom prst="rect">
          <a:avLst/>
        </a:prstGeom>
      </xdr:spPr>
    </xdr:pic>
    <xdr:clientData/>
  </xdr:twoCellAnchor>
  <xdr:twoCellAnchor editAs="oneCell">
    <xdr:from>
      <xdr:col>5</xdr:col>
      <xdr:colOff>395080</xdr:colOff>
      <xdr:row>7</xdr:row>
      <xdr:rowOff>123826</xdr:rowOff>
    </xdr:from>
    <xdr:to>
      <xdr:col>7</xdr:col>
      <xdr:colOff>608772</xdr:colOff>
      <xdr:row>18</xdr:row>
      <xdr:rowOff>182218</xdr:rowOff>
    </xdr:to>
    <mc:AlternateContent xmlns:mc="http://schemas.openxmlformats.org/markup-compatibility/2006">
      <mc:Choice xmlns:a14="http://schemas.microsoft.com/office/drawing/2010/main" Requires="a14">
        <xdr:graphicFrame macro="">
          <xdr:nvGraphicFramePr>
            <xdr:cNvPr id="4" name="PERIOD">
              <a:extLst>
                <a:ext uri="{FF2B5EF4-FFF2-40B4-BE49-F238E27FC236}">
                  <a16:creationId xmlns:a16="http://schemas.microsoft.com/office/drawing/2014/main" id="{3A9183B9-FB95-4975-9D36-A803E175FD0A}"/>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dr:sp macro="" textlink="">
          <xdr:nvSpPr>
            <xdr:cNvPr id="0" name=""/>
            <xdr:cNvSpPr>
              <a:spLocks noTextEdit="1"/>
            </xdr:cNvSpPr>
          </xdr:nvSpPr>
          <xdr:spPr>
            <a:xfrm>
              <a:off x="6076950" y="1457326"/>
              <a:ext cx="1828800" cy="21538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12</xdr:col>
      <xdr:colOff>476250</xdr:colOff>
      <xdr:row>9</xdr:row>
      <xdr:rowOff>180975</xdr:rowOff>
    </xdr:from>
    <xdr:ext cx="184731" cy="264560"/>
    <xdr:sp macro="" textlink="">
      <xdr:nvSpPr>
        <xdr:cNvPr id="2" name="TextBox 1">
          <a:extLst>
            <a:ext uri="{FF2B5EF4-FFF2-40B4-BE49-F238E27FC236}">
              <a16:creationId xmlns:a16="http://schemas.microsoft.com/office/drawing/2014/main" id="{EC22124B-A24E-4A75-93F2-C71854203C8B}"/>
            </a:ext>
          </a:extLst>
        </xdr:cNvPr>
        <xdr:cNvSpPr txBox="1"/>
      </xdr:nvSpPr>
      <xdr:spPr>
        <a:xfrm>
          <a:off x="7791450" y="1895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276224</xdr:colOff>
      <xdr:row>1</xdr:row>
      <xdr:rowOff>47624</xdr:rowOff>
    </xdr:from>
    <xdr:to>
      <xdr:col>2</xdr:col>
      <xdr:colOff>416719</xdr:colOff>
      <xdr:row>32</xdr:row>
      <xdr:rowOff>39687</xdr:rowOff>
    </xdr:to>
    <xdr:sp macro="" textlink="">
      <xdr:nvSpPr>
        <xdr:cNvPr id="4" name="Rectangle: Rounded Corners 3">
          <a:extLst>
            <a:ext uri="{FF2B5EF4-FFF2-40B4-BE49-F238E27FC236}">
              <a16:creationId xmlns:a16="http://schemas.microsoft.com/office/drawing/2014/main" id="{55A00FFC-54CE-49B5-A358-0734444848A4}"/>
            </a:ext>
          </a:extLst>
        </xdr:cNvPr>
        <xdr:cNvSpPr/>
      </xdr:nvSpPr>
      <xdr:spPr>
        <a:xfrm>
          <a:off x="276224" y="236140"/>
          <a:ext cx="1350964" cy="5836047"/>
        </a:xfrm>
        <a:prstGeom prst="roundRect">
          <a:avLst>
            <a:gd name="adj" fmla="val 4255"/>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1</xdr:row>
      <xdr:rowOff>57150</xdr:rowOff>
    </xdr:from>
    <xdr:to>
      <xdr:col>23</xdr:col>
      <xdr:colOff>571499</xdr:colOff>
      <xdr:row>3</xdr:row>
      <xdr:rowOff>123825</xdr:rowOff>
    </xdr:to>
    <xdr:sp macro="" textlink="">
      <xdr:nvSpPr>
        <xdr:cNvPr id="5" name="TextBox 4">
          <a:extLst>
            <a:ext uri="{FF2B5EF4-FFF2-40B4-BE49-F238E27FC236}">
              <a16:creationId xmlns:a16="http://schemas.microsoft.com/office/drawing/2014/main" id="{1377698F-5752-4A19-ACE7-8B7E340E1074}"/>
            </a:ext>
          </a:extLst>
        </xdr:cNvPr>
        <xdr:cNvSpPr txBox="1"/>
      </xdr:nvSpPr>
      <xdr:spPr>
        <a:xfrm>
          <a:off x="1847850" y="247650"/>
          <a:ext cx="12744449" cy="4476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3</xdr:col>
      <xdr:colOff>436561</xdr:colOff>
      <xdr:row>4</xdr:row>
      <xdr:rowOff>11112</xdr:rowOff>
    </xdr:from>
    <xdr:to>
      <xdr:col>8</xdr:col>
      <xdr:colOff>274636</xdr:colOff>
      <xdr:row>10</xdr:row>
      <xdr:rowOff>161528</xdr:rowOff>
    </xdr:to>
    <xdr:sp macro="" textlink="">
      <xdr:nvSpPr>
        <xdr:cNvPr id="7" name="Rectangle: Rounded Corners 6">
          <a:extLst>
            <a:ext uri="{FF2B5EF4-FFF2-40B4-BE49-F238E27FC236}">
              <a16:creationId xmlns:a16="http://schemas.microsoft.com/office/drawing/2014/main" id="{98EDCCF7-BFCA-416C-BD53-0FF79B0C628E}"/>
            </a:ext>
          </a:extLst>
        </xdr:cNvPr>
        <xdr:cNvSpPr/>
      </xdr:nvSpPr>
      <xdr:spPr>
        <a:xfrm>
          <a:off x="2252264" y="765175"/>
          <a:ext cx="2864247" cy="1281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180974</xdr:colOff>
      <xdr:row>1</xdr:row>
      <xdr:rowOff>142875</xdr:rowOff>
    </xdr:from>
    <xdr:to>
      <xdr:col>12</xdr:col>
      <xdr:colOff>9921</xdr:colOff>
      <xdr:row>3</xdr:row>
      <xdr:rowOff>89297</xdr:rowOff>
    </xdr:to>
    <xdr:sp macro="" textlink="">
      <xdr:nvSpPr>
        <xdr:cNvPr id="13" name="TextBox 12">
          <a:extLst>
            <a:ext uri="{FF2B5EF4-FFF2-40B4-BE49-F238E27FC236}">
              <a16:creationId xmlns:a16="http://schemas.microsoft.com/office/drawing/2014/main" id="{C19B6147-49AC-4386-877A-C47ED87D418C}"/>
            </a:ext>
          </a:extLst>
        </xdr:cNvPr>
        <xdr:cNvSpPr txBox="1"/>
      </xdr:nvSpPr>
      <xdr:spPr>
        <a:xfrm>
          <a:off x="1996677" y="331391"/>
          <a:ext cx="5276057" cy="323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Arial Black" panose="020B0A04020102020204" pitchFamily="34" charset="0"/>
            </a:rPr>
            <a:t>NIGERIA</a:t>
          </a:r>
          <a:r>
            <a:rPr lang="en-US" sz="1400" baseline="0">
              <a:solidFill>
                <a:schemeClr val="accent6">
                  <a:lumMod val="50000"/>
                </a:schemeClr>
              </a:solidFill>
              <a:latin typeface="Arial Black" panose="020B0A04020102020204" pitchFamily="34" charset="0"/>
            </a:rPr>
            <a:t> ROAD ACCIDENT DASHBOARD (2021-2022)</a:t>
          </a:r>
          <a:endParaRPr lang="en-US" sz="1400">
            <a:solidFill>
              <a:schemeClr val="accent6">
                <a:lumMod val="50000"/>
              </a:schemeClr>
            </a:solidFill>
            <a:latin typeface="Arial Black" panose="020B0A04020102020204" pitchFamily="34" charset="0"/>
          </a:endParaRPr>
        </a:p>
      </xdr:txBody>
    </xdr:sp>
    <xdr:clientData/>
  </xdr:twoCellAnchor>
  <xdr:twoCellAnchor>
    <xdr:from>
      <xdr:col>8</xdr:col>
      <xdr:colOff>426639</xdr:colOff>
      <xdr:row>4</xdr:row>
      <xdr:rowOff>21034</xdr:rowOff>
    </xdr:from>
    <xdr:to>
      <xdr:col>13</xdr:col>
      <xdr:colOff>264714</xdr:colOff>
      <xdr:row>10</xdr:row>
      <xdr:rowOff>171450</xdr:rowOff>
    </xdr:to>
    <xdr:sp macro="" textlink="">
      <xdr:nvSpPr>
        <xdr:cNvPr id="14" name="Rectangle: Rounded Corners 13">
          <a:extLst>
            <a:ext uri="{FF2B5EF4-FFF2-40B4-BE49-F238E27FC236}">
              <a16:creationId xmlns:a16="http://schemas.microsoft.com/office/drawing/2014/main" id="{1A324490-5D61-441C-8A5D-123418EF3FAE}"/>
            </a:ext>
          </a:extLst>
        </xdr:cNvPr>
        <xdr:cNvSpPr/>
      </xdr:nvSpPr>
      <xdr:spPr>
        <a:xfrm>
          <a:off x="5268514" y="775097"/>
          <a:ext cx="2864247" cy="1281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456008</xdr:colOff>
      <xdr:row>4</xdr:row>
      <xdr:rowOff>30559</xdr:rowOff>
    </xdr:from>
    <xdr:to>
      <xdr:col>18</xdr:col>
      <xdr:colOff>294083</xdr:colOff>
      <xdr:row>10</xdr:row>
      <xdr:rowOff>180975</xdr:rowOff>
    </xdr:to>
    <xdr:sp macro="" textlink="">
      <xdr:nvSpPr>
        <xdr:cNvPr id="15" name="Rectangle: Rounded Corners 14">
          <a:extLst>
            <a:ext uri="{FF2B5EF4-FFF2-40B4-BE49-F238E27FC236}">
              <a16:creationId xmlns:a16="http://schemas.microsoft.com/office/drawing/2014/main" id="{63CFFA34-48C7-463B-95DE-719E269B1F7C}"/>
            </a:ext>
          </a:extLst>
        </xdr:cNvPr>
        <xdr:cNvSpPr/>
      </xdr:nvSpPr>
      <xdr:spPr>
        <a:xfrm>
          <a:off x="8324055" y="784622"/>
          <a:ext cx="2864247" cy="1281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447674</xdr:colOff>
      <xdr:row>4</xdr:row>
      <xdr:rowOff>49608</xdr:rowOff>
    </xdr:from>
    <xdr:to>
      <xdr:col>23</xdr:col>
      <xdr:colOff>496093</xdr:colOff>
      <xdr:row>11</xdr:row>
      <xdr:rowOff>11508</xdr:rowOff>
    </xdr:to>
    <xdr:sp macro="" textlink="">
      <xdr:nvSpPr>
        <xdr:cNvPr id="16" name="Rectangle: Rounded Corners 15">
          <a:extLst>
            <a:ext uri="{FF2B5EF4-FFF2-40B4-BE49-F238E27FC236}">
              <a16:creationId xmlns:a16="http://schemas.microsoft.com/office/drawing/2014/main" id="{1C4F06B7-B651-4752-81DA-ED6F01C28FFA}"/>
            </a:ext>
          </a:extLst>
        </xdr:cNvPr>
        <xdr:cNvSpPr/>
      </xdr:nvSpPr>
      <xdr:spPr>
        <a:xfrm>
          <a:off x="11341893" y="803671"/>
          <a:ext cx="3074591" cy="1281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274242</xdr:colOff>
      <xdr:row>11</xdr:row>
      <xdr:rowOff>28176</xdr:rowOff>
    </xdr:from>
    <xdr:to>
      <xdr:col>7</xdr:col>
      <xdr:colOff>148828</xdr:colOff>
      <xdr:row>31</xdr:row>
      <xdr:rowOff>158749</xdr:rowOff>
    </xdr:to>
    <xdr:sp macro="" textlink="">
      <xdr:nvSpPr>
        <xdr:cNvPr id="17" name="Rectangle: Rounded Corners 16">
          <a:extLst>
            <a:ext uri="{FF2B5EF4-FFF2-40B4-BE49-F238E27FC236}">
              <a16:creationId xmlns:a16="http://schemas.microsoft.com/office/drawing/2014/main" id="{D7CD7BA7-3F24-4FF9-B9CD-33BF26A9D4EF}"/>
            </a:ext>
          </a:extLst>
        </xdr:cNvPr>
        <xdr:cNvSpPr/>
      </xdr:nvSpPr>
      <xdr:spPr>
        <a:xfrm>
          <a:off x="2089945" y="2101848"/>
          <a:ext cx="2295524" cy="3900885"/>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367109</xdr:colOff>
      <xdr:row>1</xdr:row>
      <xdr:rowOff>138905</xdr:rowOff>
    </xdr:from>
    <xdr:to>
      <xdr:col>21</xdr:col>
      <xdr:colOff>307578</xdr:colOff>
      <xdr:row>3</xdr:row>
      <xdr:rowOff>89297</xdr:rowOff>
    </xdr:to>
    <xdr:sp macro="" textlink="">
      <xdr:nvSpPr>
        <xdr:cNvPr id="3" name="TextBox 2">
          <a:extLst>
            <a:ext uri="{FF2B5EF4-FFF2-40B4-BE49-F238E27FC236}">
              <a16:creationId xmlns:a16="http://schemas.microsoft.com/office/drawing/2014/main" id="{C2AC77DA-22DD-476D-BDE3-F033B1359106}"/>
            </a:ext>
          </a:extLst>
        </xdr:cNvPr>
        <xdr:cNvSpPr txBox="1"/>
      </xdr:nvSpPr>
      <xdr:spPr>
        <a:xfrm>
          <a:off x="11261328" y="327421"/>
          <a:ext cx="1756172" cy="327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Rounded MT Bold" panose="020F0704030504030204" pitchFamily="34" charset="0"/>
            </a:rPr>
            <a:t>Total</a:t>
          </a:r>
          <a:r>
            <a:rPr lang="en-US" sz="1800" baseline="0">
              <a:solidFill>
                <a:schemeClr val="accent6">
                  <a:lumMod val="50000"/>
                </a:schemeClr>
              </a:solidFill>
              <a:latin typeface="Arial Rounded MT Bold" panose="020F0704030504030204" pitchFamily="34" charset="0"/>
            </a:rPr>
            <a:t> cases</a:t>
          </a:r>
          <a:endParaRPr lang="en-US" sz="1800">
            <a:solidFill>
              <a:schemeClr val="accent6">
                <a:lumMod val="50000"/>
              </a:schemeClr>
            </a:solidFill>
            <a:latin typeface="Arial Rounded MT Bold" panose="020F0704030504030204" pitchFamily="34" charset="0"/>
          </a:endParaRPr>
        </a:p>
      </xdr:txBody>
    </xdr:sp>
    <xdr:clientData/>
  </xdr:twoCellAnchor>
  <xdr:twoCellAnchor>
    <xdr:from>
      <xdr:col>21</xdr:col>
      <xdr:colOff>13493</xdr:colOff>
      <xdr:row>1</xdr:row>
      <xdr:rowOff>92867</xdr:rowOff>
    </xdr:from>
    <xdr:to>
      <xdr:col>23</xdr:col>
      <xdr:colOff>559196</xdr:colOff>
      <xdr:row>3</xdr:row>
      <xdr:rowOff>43259</xdr:rowOff>
    </xdr:to>
    <xdr:sp macro="" textlink="">
      <xdr:nvSpPr>
        <xdr:cNvPr id="20" name="TextBox 19">
          <a:extLst>
            <a:ext uri="{FF2B5EF4-FFF2-40B4-BE49-F238E27FC236}">
              <a16:creationId xmlns:a16="http://schemas.microsoft.com/office/drawing/2014/main" id="{AF37141C-E266-426D-A3B8-788B30F2A81C}"/>
            </a:ext>
          </a:extLst>
        </xdr:cNvPr>
        <xdr:cNvSpPr txBox="1"/>
      </xdr:nvSpPr>
      <xdr:spPr>
        <a:xfrm>
          <a:off x="12723415" y="281383"/>
          <a:ext cx="1756172" cy="327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a:solidFill>
                <a:schemeClr val="accent6">
                  <a:lumMod val="75000"/>
                </a:schemeClr>
              </a:solidFill>
              <a:latin typeface="Franklin Gothic Demi" panose="020B0703020102020204" pitchFamily="34" charset="0"/>
            </a:rPr>
            <a:t>19685</a:t>
          </a:r>
        </a:p>
      </xdr:txBody>
    </xdr:sp>
    <xdr:clientData/>
  </xdr:twoCellAnchor>
  <xdr:twoCellAnchor>
    <xdr:from>
      <xdr:col>4</xdr:col>
      <xdr:colOff>172243</xdr:colOff>
      <xdr:row>4</xdr:row>
      <xdr:rowOff>142476</xdr:rowOff>
    </xdr:from>
    <xdr:to>
      <xdr:col>7</xdr:col>
      <xdr:colOff>112712</xdr:colOff>
      <xdr:row>6</xdr:row>
      <xdr:rowOff>148827</xdr:rowOff>
    </xdr:to>
    <xdr:sp macro="" textlink="">
      <xdr:nvSpPr>
        <xdr:cNvPr id="21" name="TextBox 20">
          <a:extLst>
            <a:ext uri="{FF2B5EF4-FFF2-40B4-BE49-F238E27FC236}">
              <a16:creationId xmlns:a16="http://schemas.microsoft.com/office/drawing/2014/main" id="{696F8924-7F2A-4471-81EB-D64DC2A77B61}"/>
            </a:ext>
          </a:extLst>
        </xdr:cNvPr>
        <xdr:cNvSpPr txBox="1"/>
      </xdr:nvSpPr>
      <xdr:spPr>
        <a:xfrm>
          <a:off x="2593181" y="896539"/>
          <a:ext cx="1756172" cy="383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50000"/>
                </a:schemeClr>
              </a:solidFill>
              <a:latin typeface="Arial Rounded MT Bold" panose="020F0704030504030204" pitchFamily="34" charset="0"/>
            </a:rPr>
            <a:t>Fatal</a:t>
          </a:r>
          <a:r>
            <a:rPr lang="en-US" sz="2000" baseline="0">
              <a:solidFill>
                <a:schemeClr val="accent6">
                  <a:lumMod val="50000"/>
                </a:schemeClr>
              </a:solidFill>
              <a:latin typeface="Arial Rounded MT Bold" panose="020F0704030504030204" pitchFamily="34" charset="0"/>
            </a:rPr>
            <a:t> cases</a:t>
          </a:r>
          <a:endParaRPr lang="en-US" sz="2000">
            <a:solidFill>
              <a:schemeClr val="accent6">
                <a:lumMod val="50000"/>
              </a:schemeClr>
            </a:solidFill>
            <a:latin typeface="Arial Rounded MT Bold" panose="020F0704030504030204" pitchFamily="34" charset="0"/>
          </a:endParaRPr>
        </a:p>
      </xdr:txBody>
    </xdr:sp>
    <xdr:clientData/>
  </xdr:twoCellAnchor>
  <xdr:twoCellAnchor>
    <xdr:from>
      <xdr:col>4</xdr:col>
      <xdr:colOff>426638</xdr:colOff>
      <xdr:row>6</xdr:row>
      <xdr:rowOff>168672</xdr:rowOff>
    </xdr:from>
    <xdr:to>
      <xdr:col>7</xdr:col>
      <xdr:colOff>605232</xdr:colOff>
      <xdr:row>10</xdr:row>
      <xdr:rowOff>19844</xdr:rowOff>
    </xdr:to>
    <xdr:sp macro="" textlink="">
      <xdr:nvSpPr>
        <xdr:cNvPr id="23" name="TextBox 22">
          <a:extLst>
            <a:ext uri="{FF2B5EF4-FFF2-40B4-BE49-F238E27FC236}">
              <a16:creationId xmlns:a16="http://schemas.microsoft.com/office/drawing/2014/main" id="{5321C6C9-3933-4B36-9820-99729B7A22C9}"/>
            </a:ext>
          </a:extLst>
        </xdr:cNvPr>
        <xdr:cNvSpPr txBox="1"/>
      </xdr:nvSpPr>
      <xdr:spPr>
        <a:xfrm>
          <a:off x="2847576" y="1299766"/>
          <a:ext cx="1994297" cy="60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6">
                  <a:lumMod val="50000"/>
                </a:schemeClr>
              </a:solidFill>
              <a:latin typeface="Franklin Gothic Demi" panose="020B0703020102020204" pitchFamily="34" charset="0"/>
            </a:rPr>
            <a:t>4974</a:t>
          </a:r>
        </a:p>
      </xdr:txBody>
    </xdr:sp>
    <xdr:clientData/>
  </xdr:twoCellAnchor>
  <xdr:twoCellAnchor>
    <xdr:from>
      <xdr:col>8</xdr:col>
      <xdr:colOff>588961</xdr:colOff>
      <xdr:row>4</xdr:row>
      <xdr:rowOff>142476</xdr:rowOff>
    </xdr:from>
    <xdr:to>
      <xdr:col>11</xdr:col>
      <xdr:colOff>529430</xdr:colOff>
      <xdr:row>6</xdr:row>
      <xdr:rowOff>92868</xdr:rowOff>
    </xdr:to>
    <xdr:sp macro="" textlink="">
      <xdr:nvSpPr>
        <xdr:cNvPr id="24" name="TextBox 23">
          <a:extLst>
            <a:ext uri="{FF2B5EF4-FFF2-40B4-BE49-F238E27FC236}">
              <a16:creationId xmlns:a16="http://schemas.microsoft.com/office/drawing/2014/main" id="{D3E71DFF-5DDE-4ACD-95B0-436903ED90E6}"/>
            </a:ext>
          </a:extLst>
        </xdr:cNvPr>
        <xdr:cNvSpPr txBox="1"/>
      </xdr:nvSpPr>
      <xdr:spPr>
        <a:xfrm>
          <a:off x="5430836" y="896539"/>
          <a:ext cx="1756172" cy="327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50000"/>
                </a:schemeClr>
              </a:solidFill>
              <a:latin typeface="Arial Rounded MT Bold" panose="020F0704030504030204" pitchFamily="34" charset="0"/>
            </a:rPr>
            <a:t>Minor</a:t>
          </a:r>
          <a:r>
            <a:rPr lang="en-US" sz="2000" baseline="0">
              <a:solidFill>
                <a:schemeClr val="accent6">
                  <a:lumMod val="50000"/>
                </a:schemeClr>
              </a:solidFill>
              <a:latin typeface="Arial Rounded MT Bold" panose="020F0704030504030204" pitchFamily="34" charset="0"/>
            </a:rPr>
            <a:t> cases</a:t>
          </a:r>
          <a:endParaRPr lang="en-US" sz="2000">
            <a:solidFill>
              <a:schemeClr val="accent6">
                <a:lumMod val="50000"/>
              </a:schemeClr>
            </a:solidFill>
            <a:latin typeface="Arial Rounded MT Bold" panose="020F0704030504030204" pitchFamily="34" charset="0"/>
          </a:endParaRPr>
        </a:p>
      </xdr:txBody>
    </xdr:sp>
    <xdr:clientData/>
  </xdr:twoCellAnchor>
  <xdr:twoCellAnchor>
    <xdr:from>
      <xdr:col>9</xdr:col>
      <xdr:colOff>267889</xdr:colOff>
      <xdr:row>7</xdr:row>
      <xdr:rowOff>29767</xdr:rowOff>
    </xdr:from>
    <xdr:to>
      <xdr:col>12</xdr:col>
      <xdr:colOff>208357</xdr:colOff>
      <xdr:row>9</xdr:row>
      <xdr:rowOff>79374</xdr:rowOff>
    </xdr:to>
    <xdr:sp macro="" textlink="">
      <xdr:nvSpPr>
        <xdr:cNvPr id="25" name="TextBox 24">
          <a:extLst>
            <a:ext uri="{FF2B5EF4-FFF2-40B4-BE49-F238E27FC236}">
              <a16:creationId xmlns:a16="http://schemas.microsoft.com/office/drawing/2014/main" id="{43461D65-D2CB-41FC-937D-21FAB3D08F45}"/>
            </a:ext>
          </a:extLst>
        </xdr:cNvPr>
        <xdr:cNvSpPr txBox="1"/>
      </xdr:nvSpPr>
      <xdr:spPr>
        <a:xfrm>
          <a:off x="5714998" y="1349376"/>
          <a:ext cx="1756172" cy="426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6">
                  <a:lumMod val="50000"/>
                </a:schemeClr>
              </a:solidFill>
              <a:latin typeface="Franklin Gothic Demi" panose="020B0703020102020204" pitchFamily="34" charset="0"/>
            </a:rPr>
            <a:t>227</a:t>
          </a:r>
        </a:p>
      </xdr:txBody>
    </xdr:sp>
    <xdr:clientData/>
  </xdr:twoCellAnchor>
  <xdr:twoCellAnchor>
    <xdr:from>
      <xdr:col>13</xdr:col>
      <xdr:colOff>552845</xdr:colOff>
      <xdr:row>4</xdr:row>
      <xdr:rowOff>146047</xdr:rowOff>
    </xdr:from>
    <xdr:to>
      <xdr:col>17</xdr:col>
      <xdr:colOff>267890</xdr:colOff>
      <xdr:row>6</xdr:row>
      <xdr:rowOff>96439</xdr:rowOff>
    </xdr:to>
    <xdr:sp macro="" textlink="">
      <xdr:nvSpPr>
        <xdr:cNvPr id="26" name="TextBox 25">
          <a:extLst>
            <a:ext uri="{FF2B5EF4-FFF2-40B4-BE49-F238E27FC236}">
              <a16:creationId xmlns:a16="http://schemas.microsoft.com/office/drawing/2014/main" id="{2E91985F-4721-42CF-8531-9C0A937F25FA}"/>
            </a:ext>
          </a:extLst>
        </xdr:cNvPr>
        <xdr:cNvSpPr txBox="1"/>
      </xdr:nvSpPr>
      <xdr:spPr>
        <a:xfrm>
          <a:off x="8420892" y="900110"/>
          <a:ext cx="2135982" cy="327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solidFill>
                <a:schemeClr val="accent6">
                  <a:lumMod val="50000"/>
                </a:schemeClr>
              </a:solidFill>
              <a:latin typeface="Arial Rounded MT Bold" panose="020F0704030504030204" pitchFamily="34" charset="0"/>
            </a:rPr>
            <a:t>Serious cases</a:t>
          </a:r>
          <a:endParaRPr lang="en-US" sz="2000">
            <a:solidFill>
              <a:schemeClr val="accent6">
                <a:lumMod val="50000"/>
              </a:schemeClr>
            </a:solidFill>
            <a:latin typeface="Arial Rounded MT Bold" panose="020F0704030504030204" pitchFamily="34" charset="0"/>
          </a:endParaRPr>
        </a:p>
      </xdr:txBody>
    </xdr:sp>
    <xdr:clientData/>
  </xdr:twoCellAnchor>
  <xdr:twoCellAnchor>
    <xdr:from>
      <xdr:col>14</xdr:col>
      <xdr:colOff>301226</xdr:colOff>
      <xdr:row>7</xdr:row>
      <xdr:rowOff>13494</xdr:rowOff>
    </xdr:from>
    <xdr:to>
      <xdr:col>17</xdr:col>
      <xdr:colOff>241695</xdr:colOff>
      <xdr:row>9</xdr:row>
      <xdr:rowOff>63101</xdr:rowOff>
    </xdr:to>
    <xdr:sp macro="" textlink="">
      <xdr:nvSpPr>
        <xdr:cNvPr id="27" name="TextBox 26">
          <a:extLst>
            <a:ext uri="{FF2B5EF4-FFF2-40B4-BE49-F238E27FC236}">
              <a16:creationId xmlns:a16="http://schemas.microsoft.com/office/drawing/2014/main" id="{6CACC5F9-2A84-4F61-BB55-CB795014F242}"/>
            </a:ext>
          </a:extLst>
        </xdr:cNvPr>
        <xdr:cNvSpPr txBox="1"/>
      </xdr:nvSpPr>
      <xdr:spPr>
        <a:xfrm>
          <a:off x="8774507" y="1333103"/>
          <a:ext cx="1756172" cy="426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Franklin Gothic Demi" panose="020B0703020102020204" pitchFamily="34" charset="0"/>
            </a:rPr>
            <a:t>12441</a:t>
          </a:r>
        </a:p>
      </xdr:txBody>
    </xdr:sp>
    <xdr:clientData/>
  </xdr:twoCellAnchor>
  <xdr:twoCellAnchor>
    <xdr:from>
      <xdr:col>6</xdr:col>
      <xdr:colOff>327423</xdr:colOff>
      <xdr:row>4</xdr:row>
      <xdr:rowOff>138905</xdr:rowOff>
    </xdr:from>
    <xdr:to>
      <xdr:col>8</xdr:col>
      <xdr:colOff>284802</xdr:colOff>
      <xdr:row>10</xdr:row>
      <xdr:rowOff>125963</xdr:rowOff>
    </xdr:to>
    <xdr:graphicFrame macro="">
      <xdr:nvGraphicFramePr>
        <xdr:cNvPr id="28" name="Chart 27">
          <a:extLst>
            <a:ext uri="{FF2B5EF4-FFF2-40B4-BE49-F238E27FC236}">
              <a16:creationId xmlns:a16="http://schemas.microsoft.com/office/drawing/2014/main" id="{2C74A01E-2201-4BE0-AA57-C6C69BD98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29766</xdr:colOff>
      <xdr:row>7</xdr:row>
      <xdr:rowOff>29767</xdr:rowOff>
    </xdr:from>
    <xdr:to>
      <xdr:col>8</xdr:col>
      <xdr:colOff>585391</xdr:colOff>
      <xdr:row>9</xdr:row>
      <xdr:rowOff>148828</xdr:rowOff>
    </xdr:to>
    <xdr:sp macro="" textlink="">
      <xdr:nvSpPr>
        <xdr:cNvPr id="6" name="TextBox 5">
          <a:extLst>
            <a:ext uri="{FF2B5EF4-FFF2-40B4-BE49-F238E27FC236}">
              <a16:creationId xmlns:a16="http://schemas.microsoft.com/office/drawing/2014/main" id="{C07A9100-FD93-4A88-81F6-8CD5D5AE1070}"/>
            </a:ext>
          </a:extLst>
        </xdr:cNvPr>
        <xdr:cNvSpPr txBox="1"/>
      </xdr:nvSpPr>
      <xdr:spPr>
        <a:xfrm>
          <a:off x="4266407" y="1349376"/>
          <a:ext cx="1160859" cy="49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Rounded MT Bold" panose="020F0704030504030204" pitchFamily="34" charset="0"/>
            </a:rPr>
            <a:t>25.3%</a:t>
          </a:r>
        </a:p>
      </xdr:txBody>
    </xdr:sp>
    <xdr:clientData/>
  </xdr:twoCellAnchor>
  <xdr:twoCellAnchor>
    <xdr:from>
      <xdr:col>11</xdr:col>
      <xdr:colOff>188515</xdr:colOff>
      <xdr:row>5</xdr:row>
      <xdr:rowOff>69453</xdr:rowOff>
    </xdr:from>
    <xdr:to>
      <xdr:col>13</xdr:col>
      <xdr:colOff>486171</xdr:colOff>
      <xdr:row>11</xdr:row>
      <xdr:rowOff>9922</xdr:rowOff>
    </xdr:to>
    <xdr:graphicFrame macro="">
      <xdr:nvGraphicFramePr>
        <xdr:cNvPr id="22" name="Chart 21">
          <a:extLst>
            <a:ext uri="{FF2B5EF4-FFF2-40B4-BE49-F238E27FC236}">
              <a16:creationId xmlns:a16="http://schemas.microsoft.com/office/drawing/2014/main" id="{B9616634-7C57-4A44-8B30-5893C9E9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12</xdr:col>
      <xdr:colOff>9923</xdr:colOff>
      <xdr:row>7</xdr:row>
      <xdr:rowOff>49609</xdr:rowOff>
    </xdr:from>
    <xdr:ext cx="1041796" cy="264560"/>
    <xdr:sp macro="" textlink="">
      <xdr:nvSpPr>
        <xdr:cNvPr id="8" name="TextBox 7">
          <a:extLst>
            <a:ext uri="{FF2B5EF4-FFF2-40B4-BE49-F238E27FC236}">
              <a16:creationId xmlns:a16="http://schemas.microsoft.com/office/drawing/2014/main" id="{84ADAE51-A2C5-4CAB-B0CB-FD099D1F4DF5}"/>
            </a:ext>
          </a:extLst>
        </xdr:cNvPr>
        <xdr:cNvSpPr txBox="1"/>
      </xdr:nvSpPr>
      <xdr:spPr>
        <a:xfrm>
          <a:off x="7272736" y="1369218"/>
          <a:ext cx="10417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accent6">
                  <a:lumMod val="75000"/>
                </a:schemeClr>
              </a:solidFill>
              <a:latin typeface="Arial Rounded MT Bold" panose="020F0704030504030204" pitchFamily="34" charset="0"/>
            </a:rPr>
            <a:t>11.5%</a:t>
          </a:r>
        </a:p>
      </xdr:txBody>
    </xdr:sp>
    <xdr:clientData/>
  </xdr:oneCellAnchor>
  <xdr:twoCellAnchor>
    <xdr:from>
      <xdr:col>16</xdr:col>
      <xdr:colOff>416718</xdr:colOff>
      <xdr:row>7</xdr:row>
      <xdr:rowOff>138907</xdr:rowOff>
    </xdr:from>
    <xdr:to>
      <xdr:col>18</xdr:col>
      <xdr:colOff>188515</xdr:colOff>
      <xdr:row>8</xdr:row>
      <xdr:rowOff>158750</xdr:rowOff>
    </xdr:to>
    <xdr:sp macro="" textlink="">
      <xdr:nvSpPr>
        <xdr:cNvPr id="9" name="TextBox 8">
          <a:extLst>
            <a:ext uri="{FF2B5EF4-FFF2-40B4-BE49-F238E27FC236}">
              <a16:creationId xmlns:a16="http://schemas.microsoft.com/office/drawing/2014/main" id="{F1B2007F-453D-4965-B9CF-FBD9C9C4BEBF}"/>
            </a:ext>
          </a:extLst>
        </xdr:cNvPr>
        <xdr:cNvSpPr txBox="1"/>
      </xdr:nvSpPr>
      <xdr:spPr>
        <a:xfrm>
          <a:off x="10100468" y="1458516"/>
          <a:ext cx="982266" cy="208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16</xdr:col>
      <xdr:colOff>238125</xdr:colOff>
      <xdr:row>4</xdr:row>
      <xdr:rowOff>128984</xdr:rowOff>
    </xdr:from>
    <xdr:to>
      <xdr:col>18</xdr:col>
      <xdr:colOff>525859</xdr:colOff>
      <xdr:row>10</xdr:row>
      <xdr:rowOff>168673</xdr:rowOff>
    </xdr:to>
    <xdr:graphicFrame macro="">
      <xdr:nvGraphicFramePr>
        <xdr:cNvPr id="32" name="Chart 31">
          <a:extLst>
            <a:ext uri="{FF2B5EF4-FFF2-40B4-BE49-F238E27FC236}">
              <a16:creationId xmlns:a16="http://schemas.microsoft.com/office/drawing/2014/main" id="{6E66B8BD-6318-4B20-9692-99F3CCD1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119062</xdr:colOff>
      <xdr:row>7</xdr:row>
      <xdr:rowOff>49611</xdr:rowOff>
    </xdr:from>
    <xdr:to>
      <xdr:col>19</xdr:col>
      <xdr:colOff>198437</xdr:colOff>
      <xdr:row>8</xdr:row>
      <xdr:rowOff>168673</xdr:rowOff>
    </xdr:to>
    <xdr:sp macro="" textlink="">
      <xdr:nvSpPr>
        <xdr:cNvPr id="10" name="TextBox 9">
          <a:extLst>
            <a:ext uri="{FF2B5EF4-FFF2-40B4-BE49-F238E27FC236}">
              <a16:creationId xmlns:a16="http://schemas.microsoft.com/office/drawing/2014/main" id="{C6AEB3F5-677A-49FE-B755-210307CDAB1D}"/>
            </a:ext>
          </a:extLst>
        </xdr:cNvPr>
        <xdr:cNvSpPr txBox="1"/>
      </xdr:nvSpPr>
      <xdr:spPr>
        <a:xfrm>
          <a:off x="10408046" y="1369220"/>
          <a:ext cx="1289844" cy="307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75000"/>
                </a:schemeClr>
              </a:solidFill>
              <a:latin typeface="Arial Rounded MT Bold" panose="020F0704030504030204" pitchFamily="34" charset="0"/>
            </a:rPr>
            <a:t>63.2%</a:t>
          </a:r>
        </a:p>
      </xdr:txBody>
    </xdr:sp>
    <xdr:clientData/>
  </xdr:twoCellAnchor>
  <xdr:twoCellAnchor>
    <xdr:from>
      <xdr:col>18</xdr:col>
      <xdr:colOff>396873</xdr:colOff>
      <xdr:row>4</xdr:row>
      <xdr:rowOff>188514</xdr:rowOff>
    </xdr:from>
    <xdr:to>
      <xdr:col>22</xdr:col>
      <xdr:colOff>456405</xdr:colOff>
      <xdr:row>7</xdr:row>
      <xdr:rowOff>69453</xdr:rowOff>
    </xdr:to>
    <xdr:sp macro="" textlink="">
      <xdr:nvSpPr>
        <xdr:cNvPr id="11" name="TextBox 10">
          <a:extLst>
            <a:ext uri="{FF2B5EF4-FFF2-40B4-BE49-F238E27FC236}">
              <a16:creationId xmlns:a16="http://schemas.microsoft.com/office/drawing/2014/main" id="{C4A0B0DF-92EB-4B69-B36D-EE459BD5DD74}"/>
            </a:ext>
          </a:extLst>
        </xdr:cNvPr>
        <xdr:cNvSpPr txBox="1"/>
      </xdr:nvSpPr>
      <xdr:spPr>
        <a:xfrm>
          <a:off x="11291092" y="942577"/>
          <a:ext cx="2480469" cy="4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6">
                  <a:lumMod val="50000"/>
                </a:schemeClr>
              </a:solidFill>
              <a:latin typeface="Arial Rounded MT Bold" panose="020F0704030504030204" pitchFamily="34" charset="0"/>
            </a:rPr>
            <a:t>Total casualties</a:t>
          </a:r>
        </a:p>
      </xdr:txBody>
    </xdr:sp>
    <xdr:clientData/>
  </xdr:twoCellAnchor>
  <xdr:twoCellAnchor>
    <xdr:from>
      <xdr:col>19</xdr:col>
      <xdr:colOff>221852</xdr:colOff>
      <xdr:row>7</xdr:row>
      <xdr:rowOff>13494</xdr:rowOff>
    </xdr:from>
    <xdr:to>
      <xdr:col>23</xdr:col>
      <xdr:colOff>281383</xdr:colOff>
      <xdr:row>9</xdr:row>
      <xdr:rowOff>82947</xdr:rowOff>
    </xdr:to>
    <xdr:sp macro="" textlink="">
      <xdr:nvSpPr>
        <xdr:cNvPr id="33" name="TextBox 32">
          <a:extLst>
            <a:ext uri="{FF2B5EF4-FFF2-40B4-BE49-F238E27FC236}">
              <a16:creationId xmlns:a16="http://schemas.microsoft.com/office/drawing/2014/main" id="{DDAF970C-6EDD-4BC2-ABAA-4589DE1A593F}"/>
            </a:ext>
          </a:extLst>
        </xdr:cNvPr>
        <xdr:cNvSpPr txBox="1"/>
      </xdr:nvSpPr>
      <xdr:spPr>
        <a:xfrm>
          <a:off x="11721305" y="1333103"/>
          <a:ext cx="2480469" cy="446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Franklin Gothic Demi" panose="020B0703020102020204" pitchFamily="34" charset="0"/>
            </a:rPr>
            <a:t>67926</a:t>
          </a:r>
        </a:p>
      </xdr:txBody>
    </xdr:sp>
    <xdr:clientData/>
  </xdr:twoCellAnchor>
  <xdr:twoCellAnchor>
    <xdr:from>
      <xdr:col>21</xdr:col>
      <xdr:colOff>307578</xdr:colOff>
      <xdr:row>5</xdr:row>
      <xdr:rowOff>19843</xdr:rowOff>
    </xdr:from>
    <xdr:to>
      <xdr:col>23</xdr:col>
      <xdr:colOff>406797</xdr:colOff>
      <xdr:row>11</xdr:row>
      <xdr:rowOff>39687</xdr:rowOff>
    </xdr:to>
    <xdr:graphicFrame macro="">
      <xdr:nvGraphicFramePr>
        <xdr:cNvPr id="34" name="Chart 33">
          <a:extLst>
            <a:ext uri="{FF2B5EF4-FFF2-40B4-BE49-F238E27FC236}">
              <a16:creationId xmlns:a16="http://schemas.microsoft.com/office/drawing/2014/main" id="{4DE77899-3D75-49BB-A0A4-9D44F44D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89297</xdr:colOff>
      <xdr:row>7</xdr:row>
      <xdr:rowOff>69454</xdr:rowOff>
    </xdr:from>
    <xdr:to>
      <xdr:col>24</xdr:col>
      <xdr:colOff>19844</xdr:colOff>
      <xdr:row>8</xdr:row>
      <xdr:rowOff>148829</xdr:rowOff>
    </xdr:to>
    <xdr:sp macro="" textlink="">
      <xdr:nvSpPr>
        <xdr:cNvPr id="12" name="TextBox 11">
          <a:extLst>
            <a:ext uri="{FF2B5EF4-FFF2-40B4-BE49-F238E27FC236}">
              <a16:creationId xmlns:a16="http://schemas.microsoft.com/office/drawing/2014/main" id="{79A9ACC6-630A-4FB2-8E09-FEC7C27DC762}"/>
            </a:ext>
          </a:extLst>
        </xdr:cNvPr>
        <xdr:cNvSpPr txBox="1"/>
      </xdr:nvSpPr>
      <xdr:spPr>
        <a:xfrm>
          <a:off x="13404453" y="1389063"/>
          <a:ext cx="1141016" cy="267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6">
                  <a:lumMod val="75000"/>
                </a:schemeClr>
              </a:solidFill>
              <a:latin typeface="Arial Rounded MT Bold" panose="020F0704030504030204" pitchFamily="34" charset="0"/>
            </a:rPr>
            <a:t>77.5%</a:t>
          </a:r>
        </a:p>
      </xdr:txBody>
    </xdr:sp>
    <xdr:clientData/>
  </xdr:twoCellAnchor>
  <xdr:twoCellAnchor>
    <xdr:from>
      <xdr:col>7</xdr:col>
      <xdr:colOff>260742</xdr:colOff>
      <xdr:row>11</xdr:row>
      <xdr:rowOff>58741</xdr:rowOff>
    </xdr:from>
    <xdr:to>
      <xdr:col>12</xdr:col>
      <xdr:colOff>357187</xdr:colOff>
      <xdr:row>21</xdr:row>
      <xdr:rowOff>79379</xdr:rowOff>
    </xdr:to>
    <xdr:sp macro="" textlink="">
      <xdr:nvSpPr>
        <xdr:cNvPr id="35" name="Rectangle: Rounded Corners 34">
          <a:extLst>
            <a:ext uri="{FF2B5EF4-FFF2-40B4-BE49-F238E27FC236}">
              <a16:creationId xmlns:a16="http://schemas.microsoft.com/office/drawing/2014/main" id="{D8093101-D70F-4202-9BCB-592D5BDD9398}"/>
            </a:ext>
          </a:extLst>
        </xdr:cNvPr>
        <xdr:cNvSpPr/>
      </xdr:nvSpPr>
      <xdr:spPr>
        <a:xfrm rot="5400000">
          <a:off x="5105795" y="1524001"/>
          <a:ext cx="1905794" cy="3122617"/>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188516</xdr:colOff>
      <xdr:row>11</xdr:row>
      <xdr:rowOff>119063</xdr:rowOff>
    </xdr:from>
    <xdr:to>
      <xdr:col>7</xdr:col>
      <xdr:colOff>297657</xdr:colOff>
      <xdr:row>13</xdr:row>
      <xdr:rowOff>59532</xdr:rowOff>
    </xdr:to>
    <xdr:sp macro="" textlink="">
      <xdr:nvSpPr>
        <xdr:cNvPr id="19" name="TextBox 18">
          <a:extLst>
            <a:ext uri="{FF2B5EF4-FFF2-40B4-BE49-F238E27FC236}">
              <a16:creationId xmlns:a16="http://schemas.microsoft.com/office/drawing/2014/main" id="{B591440E-1567-4A0A-BD49-070A5A5A988C}"/>
            </a:ext>
          </a:extLst>
        </xdr:cNvPr>
        <xdr:cNvSpPr txBox="1"/>
      </xdr:nvSpPr>
      <xdr:spPr>
        <a:xfrm>
          <a:off x="2004219" y="2192735"/>
          <a:ext cx="2530079"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6">
                  <a:lumMod val="50000"/>
                </a:schemeClr>
              </a:solidFill>
              <a:latin typeface="Arial Rounded MT Bold" panose="020F0704030504030204" pitchFamily="34" charset="0"/>
            </a:rPr>
            <a:t>Cases</a:t>
          </a:r>
          <a:r>
            <a:rPr lang="en-US" sz="1100" b="1" baseline="0">
              <a:solidFill>
                <a:schemeClr val="accent6">
                  <a:lumMod val="50000"/>
                </a:schemeClr>
              </a:solidFill>
              <a:latin typeface="Arial Rounded MT Bold" panose="020F0704030504030204" pitchFamily="34" charset="0"/>
            </a:rPr>
            <a:t> Due to Road rules violation</a:t>
          </a:r>
          <a:endParaRPr lang="en-US" sz="1100" b="1">
            <a:solidFill>
              <a:schemeClr val="accent6">
                <a:lumMod val="50000"/>
              </a:schemeClr>
            </a:solidFill>
            <a:latin typeface="Arial Rounded MT Bold" panose="020F0704030504030204" pitchFamily="34" charset="0"/>
          </a:endParaRPr>
        </a:p>
      </xdr:txBody>
    </xdr:sp>
    <xdr:clientData/>
  </xdr:twoCellAnchor>
  <xdr:twoCellAnchor>
    <xdr:from>
      <xdr:col>3</xdr:col>
      <xdr:colOff>370683</xdr:colOff>
      <xdr:row>14</xdr:row>
      <xdr:rowOff>112712</xdr:rowOff>
    </xdr:from>
    <xdr:to>
      <xdr:col>7</xdr:col>
      <xdr:colOff>479824</xdr:colOff>
      <xdr:row>16</xdr:row>
      <xdr:rowOff>119062</xdr:rowOff>
    </xdr:to>
    <xdr:sp macro="" textlink="">
      <xdr:nvSpPr>
        <xdr:cNvPr id="37" name="TextBox 36">
          <a:extLst>
            <a:ext uri="{FF2B5EF4-FFF2-40B4-BE49-F238E27FC236}">
              <a16:creationId xmlns:a16="http://schemas.microsoft.com/office/drawing/2014/main" id="{68FC29C8-4E4E-4108-9268-4CA842A8AB5F}"/>
            </a:ext>
          </a:extLst>
        </xdr:cNvPr>
        <xdr:cNvSpPr txBox="1"/>
      </xdr:nvSpPr>
      <xdr:spPr>
        <a:xfrm>
          <a:off x="2186386" y="2751931"/>
          <a:ext cx="2530079" cy="383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50000"/>
                </a:schemeClr>
              </a:solidFill>
              <a:latin typeface="Arial Black" panose="020B0A04020102020204" pitchFamily="34" charset="0"/>
            </a:rPr>
            <a:t>S.P.V </a:t>
          </a:r>
        </a:p>
      </xdr:txBody>
    </xdr:sp>
    <xdr:clientData/>
  </xdr:twoCellAnchor>
  <xdr:twoCellAnchor>
    <xdr:from>
      <xdr:col>3</xdr:col>
      <xdr:colOff>367903</xdr:colOff>
      <xdr:row>21</xdr:row>
      <xdr:rowOff>795</xdr:rowOff>
    </xdr:from>
    <xdr:to>
      <xdr:col>7</xdr:col>
      <xdr:colOff>477044</xdr:colOff>
      <xdr:row>23</xdr:row>
      <xdr:rowOff>0</xdr:rowOff>
    </xdr:to>
    <xdr:sp macro="" textlink="">
      <xdr:nvSpPr>
        <xdr:cNvPr id="39" name="TextBox 38">
          <a:extLst>
            <a:ext uri="{FF2B5EF4-FFF2-40B4-BE49-F238E27FC236}">
              <a16:creationId xmlns:a16="http://schemas.microsoft.com/office/drawing/2014/main" id="{869EEF0D-5031-4DB0-AAC2-11778FA88AA6}"/>
            </a:ext>
          </a:extLst>
        </xdr:cNvPr>
        <xdr:cNvSpPr txBox="1"/>
      </xdr:nvSpPr>
      <xdr:spPr>
        <a:xfrm>
          <a:off x="2183606" y="3959623"/>
          <a:ext cx="2530079" cy="376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accent6">
                  <a:lumMod val="50000"/>
                </a:schemeClr>
              </a:solidFill>
              <a:latin typeface="Arial Black" panose="020B0A04020102020204" pitchFamily="34" charset="0"/>
            </a:rPr>
            <a:t>U.P.D</a:t>
          </a:r>
        </a:p>
      </xdr:txBody>
    </xdr:sp>
    <xdr:clientData/>
  </xdr:twoCellAnchor>
  <xdr:twoCellAnchor>
    <xdr:from>
      <xdr:col>3</xdr:col>
      <xdr:colOff>380604</xdr:colOff>
      <xdr:row>17</xdr:row>
      <xdr:rowOff>102789</xdr:rowOff>
    </xdr:from>
    <xdr:to>
      <xdr:col>7</xdr:col>
      <xdr:colOff>489745</xdr:colOff>
      <xdr:row>19</xdr:row>
      <xdr:rowOff>168671</xdr:rowOff>
    </xdr:to>
    <xdr:sp macro="" textlink="">
      <xdr:nvSpPr>
        <xdr:cNvPr id="40" name="TextBox 39">
          <a:extLst>
            <a:ext uri="{FF2B5EF4-FFF2-40B4-BE49-F238E27FC236}">
              <a16:creationId xmlns:a16="http://schemas.microsoft.com/office/drawing/2014/main" id="{FDBCD8DB-6D4D-4319-ADB1-E4CD3C9E630E}"/>
            </a:ext>
          </a:extLst>
        </xdr:cNvPr>
        <xdr:cNvSpPr txBox="1"/>
      </xdr:nvSpPr>
      <xdr:spPr>
        <a:xfrm>
          <a:off x="2196307" y="3307555"/>
          <a:ext cx="2530079" cy="442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50000"/>
                </a:schemeClr>
              </a:solidFill>
              <a:latin typeface="Arial Black" panose="020B0A04020102020204" pitchFamily="34" charset="0"/>
            </a:rPr>
            <a:t>O.V.L</a:t>
          </a:r>
        </a:p>
      </xdr:txBody>
    </xdr:sp>
    <xdr:clientData/>
  </xdr:twoCellAnchor>
  <xdr:twoCellAnchor>
    <xdr:from>
      <xdr:col>3</xdr:col>
      <xdr:colOff>357981</xdr:colOff>
      <xdr:row>24</xdr:row>
      <xdr:rowOff>20639</xdr:rowOff>
    </xdr:from>
    <xdr:to>
      <xdr:col>7</xdr:col>
      <xdr:colOff>467122</xdr:colOff>
      <xdr:row>25</xdr:row>
      <xdr:rowOff>149623</xdr:rowOff>
    </xdr:to>
    <xdr:sp macro="" textlink="">
      <xdr:nvSpPr>
        <xdr:cNvPr id="41" name="TextBox 40">
          <a:extLst>
            <a:ext uri="{FF2B5EF4-FFF2-40B4-BE49-F238E27FC236}">
              <a16:creationId xmlns:a16="http://schemas.microsoft.com/office/drawing/2014/main" id="{CB68EC27-5273-4E71-BA0A-02F87617B3ED}"/>
            </a:ext>
          </a:extLst>
        </xdr:cNvPr>
        <xdr:cNvSpPr txBox="1"/>
      </xdr:nvSpPr>
      <xdr:spPr>
        <a:xfrm>
          <a:off x="2173684" y="4545014"/>
          <a:ext cx="2530079"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6">
                  <a:lumMod val="50000"/>
                </a:schemeClr>
              </a:solidFill>
              <a:latin typeface="Arial Black" panose="020B0A04020102020204" pitchFamily="34" charset="0"/>
            </a:rPr>
            <a:t>S.L.V</a:t>
          </a:r>
        </a:p>
      </xdr:txBody>
    </xdr:sp>
    <xdr:clientData/>
  </xdr:twoCellAnchor>
  <xdr:twoCellAnchor>
    <xdr:from>
      <xdr:col>5</xdr:col>
      <xdr:colOff>138906</xdr:colOff>
      <xdr:row>14</xdr:row>
      <xdr:rowOff>109140</xdr:rowOff>
    </xdr:from>
    <xdr:to>
      <xdr:col>7</xdr:col>
      <xdr:colOff>39686</xdr:colOff>
      <xdr:row>16</xdr:row>
      <xdr:rowOff>59530</xdr:rowOff>
    </xdr:to>
    <xdr:sp macro="" textlink="">
      <xdr:nvSpPr>
        <xdr:cNvPr id="29" name="TextBox 28">
          <a:extLst>
            <a:ext uri="{FF2B5EF4-FFF2-40B4-BE49-F238E27FC236}">
              <a16:creationId xmlns:a16="http://schemas.microsoft.com/office/drawing/2014/main" id="{01D9E050-7BDD-4C12-BCFB-2A75060EFB7E}"/>
            </a:ext>
          </a:extLst>
        </xdr:cNvPr>
        <xdr:cNvSpPr txBox="1"/>
      </xdr:nvSpPr>
      <xdr:spPr>
        <a:xfrm>
          <a:off x="3165078" y="2748359"/>
          <a:ext cx="1111249" cy="327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latin typeface="Franklin Gothic Demi" panose="020B0703020102020204" pitchFamily="34" charset="0"/>
            </a:rPr>
            <a:t>14215</a:t>
          </a:r>
        </a:p>
      </xdr:txBody>
    </xdr:sp>
    <xdr:clientData/>
  </xdr:twoCellAnchor>
  <xdr:twoCellAnchor>
    <xdr:from>
      <xdr:col>5</xdr:col>
      <xdr:colOff>271462</xdr:colOff>
      <xdr:row>17</xdr:row>
      <xdr:rowOff>53181</xdr:rowOff>
    </xdr:from>
    <xdr:to>
      <xdr:col>7</xdr:col>
      <xdr:colOff>172242</xdr:colOff>
      <xdr:row>19</xdr:row>
      <xdr:rowOff>119062</xdr:rowOff>
    </xdr:to>
    <xdr:sp macro="" textlink="">
      <xdr:nvSpPr>
        <xdr:cNvPr id="42" name="TextBox 41">
          <a:extLst>
            <a:ext uri="{FF2B5EF4-FFF2-40B4-BE49-F238E27FC236}">
              <a16:creationId xmlns:a16="http://schemas.microsoft.com/office/drawing/2014/main" id="{B82DB2C1-F0CE-4109-87F0-2B910148D27E}"/>
            </a:ext>
          </a:extLst>
        </xdr:cNvPr>
        <xdr:cNvSpPr txBox="1"/>
      </xdr:nvSpPr>
      <xdr:spPr>
        <a:xfrm>
          <a:off x="3297634" y="3257947"/>
          <a:ext cx="1111249" cy="442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6">
                  <a:lumMod val="50000"/>
                </a:schemeClr>
              </a:solidFill>
              <a:latin typeface="Franklin Gothic Demi" panose="020B0703020102020204" pitchFamily="34" charset="0"/>
            </a:rPr>
            <a:t>228</a:t>
          </a:r>
        </a:p>
      </xdr:txBody>
    </xdr:sp>
    <xdr:clientData/>
  </xdr:twoCellAnchor>
  <xdr:twoCellAnchor>
    <xdr:from>
      <xdr:col>5</xdr:col>
      <xdr:colOff>374253</xdr:colOff>
      <xdr:row>20</xdr:row>
      <xdr:rowOff>136128</xdr:rowOff>
    </xdr:from>
    <xdr:to>
      <xdr:col>7</xdr:col>
      <xdr:colOff>275033</xdr:colOff>
      <xdr:row>23</xdr:row>
      <xdr:rowOff>1</xdr:rowOff>
    </xdr:to>
    <xdr:sp macro="" textlink="">
      <xdr:nvSpPr>
        <xdr:cNvPr id="43" name="TextBox 42">
          <a:extLst>
            <a:ext uri="{FF2B5EF4-FFF2-40B4-BE49-F238E27FC236}">
              <a16:creationId xmlns:a16="http://schemas.microsoft.com/office/drawing/2014/main" id="{8C0C6ED4-FDAF-4268-92B1-9192F7BA447C}"/>
            </a:ext>
          </a:extLst>
        </xdr:cNvPr>
        <xdr:cNvSpPr txBox="1"/>
      </xdr:nvSpPr>
      <xdr:spPr>
        <a:xfrm>
          <a:off x="3400425" y="3906441"/>
          <a:ext cx="1111249" cy="429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6">
                  <a:lumMod val="50000"/>
                </a:schemeClr>
              </a:solidFill>
              <a:latin typeface="Franklin Gothic Demi" panose="020B0703020102020204" pitchFamily="34" charset="0"/>
            </a:rPr>
            <a:t>45</a:t>
          </a:r>
        </a:p>
      </xdr:txBody>
    </xdr:sp>
    <xdr:clientData/>
  </xdr:twoCellAnchor>
  <xdr:twoCellAnchor>
    <xdr:from>
      <xdr:col>5</xdr:col>
      <xdr:colOff>159544</xdr:colOff>
      <xdr:row>23</xdr:row>
      <xdr:rowOff>169467</xdr:rowOff>
    </xdr:from>
    <xdr:to>
      <xdr:col>7</xdr:col>
      <xdr:colOff>60324</xdr:colOff>
      <xdr:row>26</xdr:row>
      <xdr:rowOff>39688</xdr:rowOff>
    </xdr:to>
    <xdr:sp macro="" textlink="">
      <xdr:nvSpPr>
        <xdr:cNvPr id="44" name="TextBox 43">
          <a:extLst>
            <a:ext uri="{FF2B5EF4-FFF2-40B4-BE49-F238E27FC236}">
              <a16:creationId xmlns:a16="http://schemas.microsoft.com/office/drawing/2014/main" id="{12506D6F-BDA9-4066-88F4-6E188407BA48}"/>
            </a:ext>
          </a:extLst>
        </xdr:cNvPr>
        <xdr:cNvSpPr txBox="1"/>
      </xdr:nvSpPr>
      <xdr:spPr>
        <a:xfrm>
          <a:off x="3185716" y="4505326"/>
          <a:ext cx="1111249" cy="435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6">
                  <a:lumMod val="50000"/>
                </a:schemeClr>
              </a:solidFill>
              <a:latin typeface="Franklin Gothic Demi" panose="020B0703020102020204" pitchFamily="34" charset="0"/>
            </a:rPr>
            <a:t>2037</a:t>
          </a:r>
        </a:p>
      </xdr:txBody>
    </xdr:sp>
    <xdr:clientData/>
  </xdr:twoCellAnchor>
  <xdr:twoCellAnchor>
    <xdr:from>
      <xdr:col>7</xdr:col>
      <xdr:colOff>598086</xdr:colOff>
      <xdr:row>12</xdr:row>
      <xdr:rowOff>148036</xdr:rowOff>
    </xdr:from>
    <xdr:to>
      <xdr:col>11</xdr:col>
      <xdr:colOff>586974</xdr:colOff>
      <xdr:row>21</xdr:row>
      <xdr:rowOff>19843</xdr:rowOff>
    </xdr:to>
    <xdr:graphicFrame macro="">
      <xdr:nvGraphicFramePr>
        <xdr:cNvPr id="45" name="Chart 44">
          <a:extLst>
            <a:ext uri="{FF2B5EF4-FFF2-40B4-BE49-F238E27FC236}">
              <a16:creationId xmlns:a16="http://schemas.microsoft.com/office/drawing/2014/main" id="{B274A799-960E-4912-B191-E6A3E0BF3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208360</xdr:colOff>
      <xdr:row>11</xdr:row>
      <xdr:rowOff>69453</xdr:rowOff>
    </xdr:from>
    <xdr:to>
      <xdr:col>12</xdr:col>
      <xdr:colOff>39688</xdr:colOff>
      <xdr:row>12</xdr:row>
      <xdr:rowOff>148827</xdr:rowOff>
    </xdr:to>
    <xdr:sp macro="" textlink="">
      <xdr:nvSpPr>
        <xdr:cNvPr id="18" name="TextBox 17">
          <a:extLst>
            <a:ext uri="{FF2B5EF4-FFF2-40B4-BE49-F238E27FC236}">
              <a16:creationId xmlns:a16="http://schemas.microsoft.com/office/drawing/2014/main" id="{356FA4F0-CB8F-47B3-A195-2E2829DBA5B7}"/>
            </a:ext>
          </a:extLst>
        </xdr:cNvPr>
        <xdr:cNvSpPr txBox="1"/>
      </xdr:nvSpPr>
      <xdr:spPr>
        <a:xfrm>
          <a:off x="4445001" y="2143125"/>
          <a:ext cx="2857500"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Franklin Gothic Demi" panose="020B0703020102020204" pitchFamily="34" charset="0"/>
            </a:rPr>
            <a:t>Number of people</a:t>
          </a:r>
          <a:r>
            <a:rPr lang="en-US" sz="1100" baseline="0">
              <a:solidFill>
                <a:schemeClr val="accent6">
                  <a:lumMod val="50000"/>
                </a:schemeClr>
              </a:solidFill>
              <a:latin typeface="Franklin Gothic Demi" panose="020B0703020102020204" pitchFamily="34" charset="0"/>
            </a:rPr>
            <a:t> killed and injured (2021)</a:t>
          </a:r>
          <a:endParaRPr lang="en-US" sz="1100">
            <a:solidFill>
              <a:schemeClr val="accent6">
                <a:lumMod val="50000"/>
              </a:schemeClr>
            </a:solidFill>
            <a:latin typeface="Franklin Gothic Demi" panose="020B0703020102020204" pitchFamily="34" charset="0"/>
          </a:endParaRPr>
        </a:p>
      </xdr:txBody>
    </xdr:sp>
    <xdr:clientData/>
  </xdr:twoCellAnchor>
  <xdr:twoCellAnchor>
    <xdr:from>
      <xdr:col>10</xdr:col>
      <xdr:colOff>384176</xdr:colOff>
      <xdr:row>19</xdr:row>
      <xdr:rowOff>46832</xdr:rowOff>
    </xdr:from>
    <xdr:to>
      <xdr:col>15</xdr:col>
      <xdr:colOff>215504</xdr:colOff>
      <xdr:row>20</xdr:row>
      <xdr:rowOff>126206</xdr:rowOff>
    </xdr:to>
    <xdr:sp macro="" textlink="">
      <xdr:nvSpPr>
        <xdr:cNvPr id="47" name="TextBox 46">
          <a:extLst>
            <a:ext uri="{FF2B5EF4-FFF2-40B4-BE49-F238E27FC236}">
              <a16:creationId xmlns:a16="http://schemas.microsoft.com/office/drawing/2014/main" id="{4EE03059-F16F-4497-A17F-A6AEC4B60B3C}"/>
            </a:ext>
          </a:extLst>
        </xdr:cNvPr>
        <xdr:cNvSpPr txBox="1"/>
      </xdr:nvSpPr>
      <xdr:spPr>
        <a:xfrm>
          <a:off x="6436520" y="3628629"/>
          <a:ext cx="2857500"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accent6">
                  <a:lumMod val="50000"/>
                </a:schemeClr>
              </a:solidFill>
              <a:latin typeface="Franklin Gothic Demi" panose="020B0703020102020204" pitchFamily="34" charset="0"/>
            </a:rPr>
            <a:t> (INJURED)</a:t>
          </a:r>
          <a:endParaRPr lang="en-US" sz="900">
            <a:solidFill>
              <a:schemeClr val="accent6">
                <a:lumMod val="50000"/>
              </a:schemeClr>
            </a:solidFill>
            <a:latin typeface="Franklin Gothic Demi" panose="020B0703020102020204" pitchFamily="34" charset="0"/>
          </a:endParaRPr>
        </a:p>
      </xdr:txBody>
    </xdr:sp>
    <xdr:clientData/>
  </xdr:twoCellAnchor>
  <xdr:twoCellAnchor>
    <xdr:from>
      <xdr:col>8</xdr:col>
      <xdr:colOff>139703</xdr:colOff>
      <xdr:row>13</xdr:row>
      <xdr:rowOff>179388</xdr:rowOff>
    </xdr:from>
    <xdr:to>
      <xdr:col>12</xdr:col>
      <xdr:colOff>576265</xdr:colOff>
      <xdr:row>15</xdr:row>
      <xdr:rowOff>70247</xdr:rowOff>
    </xdr:to>
    <xdr:sp macro="" textlink="">
      <xdr:nvSpPr>
        <xdr:cNvPr id="48" name="TextBox 47">
          <a:extLst>
            <a:ext uri="{FF2B5EF4-FFF2-40B4-BE49-F238E27FC236}">
              <a16:creationId xmlns:a16="http://schemas.microsoft.com/office/drawing/2014/main" id="{4F80FBF2-43B2-458E-B411-76A7E5EFABA0}"/>
            </a:ext>
          </a:extLst>
        </xdr:cNvPr>
        <xdr:cNvSpPr txBox="1"/>
      </xdr:nvSpPr>
      <xdr:spPr>
        <a:xfrm>
          <a:off x="4981578" y="2630091"/>
          <a:ext cx="2857500" cy="267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solidFill>
                <a:schemeClr val="accent6">
                  <a:lumMod val="50000"/>
                </a:schemeClr>
              </a:solidFill>
              <a:latin typeface="Franklin Gothic Demi" panose="020B0703020102020204" pitchFamily="34" charset="0"/>
            </a:rPr>
            <a:t> (KILLED)</a:t>
          </a:r>
          <a:endParaRPr lang="en-US" sz="900">
            <a:solidFill>
              <a:schemeClr val="accent6">
                <a:lumMod val="50000"/>
              </a:schemeClr>
            </a:solidFill>
            <a:latin typeface="Franklin Gothic Demi" panose="020B0703020102020204" pitchFamily="34" charset="0"/>
          </a:endParaRPr>
        </a:p>
      </xdr:txBody>
    </xdr:sp>
    <xdr:clientData/>
  </xdr:twoCellAnchor>
  <xdr:twoCellAnchor>
    <xdr:from>
      <xdr:col>12</xdr:col>
      <xdr:colOff>591737</xdr:colOff>
      <xdr:row>11</xdr:row>
      <xdr:rowOff>62313</xdr:rowOff>
    </xdr:from>
    <xdr:to>
      <xdr:col>18</xdr:col>
      <xdr:colOff>311151</xdr:colOff>
      <xdr:row>21</xdr:row>
      <xdr:rowOff>82951</xdr:rowOff>
    </xdr:to>
    <xdr:sp macro="" textlink="">
      <xdr:nvSpPr>
        <xdr:cNvPr id="49" name="Rectangle: Rounded Corners 48">
          <a:extLst>
            <a:ext uri="{FF2B5EF4-FFF2-40B4-BE49-F238E27FC236}">
              <a16:creationId xmlns:a16="http://schemas.microsoft.com/office/drawing/2014/main" id="{48FB180E-31B0-481D-A588-E6CF332A54AA}"/>
            </a:ext>
          </a:extLst>
        </xdr:cNvPr>
        <xdr:cNvSpPr/>
      </xdr:nvSpPr>
      <xdr:spPr>
        <a:xfrm rot="5400000">
          <a:off x="8577063" y="1413472"/>
          <a:ext cx="1905794" cy="3350820"/>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297656</xdr:colOff>
      <xdr:row>12</xdr:row>
      <xdr:rowOff>109141</xdr:rowOff>
    </xdr:from>
    <xdr:to>
      <xdr:col>17</xdr:col>
      <xdr:colOff>555625</xdr:colOff>
      <xdr:row>21</xdr:row>
      <xdr:rowOff>138908</xdr:rowOff>
    </xdr:to>
    <xdr:graphicFrame macro="">
      <xdr:nvGraphicFramePr>
        <xdr:cNvPr id="53" name="Chart 52">
          <a:extLst>
            <a:ext uri="{FF2B5EF4-FFF2-40B4-BE49-F238E27FC236}">
              <a16:creationId xmlns:a16="http://schemas.microsoft.com/office/drawing/2014/main" id="{EB9996AA-6902-458F-A8E2-E2DD32219C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555623</xdr:colOff>
      <xdr:row>11</xdr:row>
      <xdr:rowOff>79375</xdr:rowOff>
    </xdr:from>
    <xdr:to>
      <xdr:col>18</xdr:col>
      <xdr:colOff>555625</xdr:colOff>
      <xdr:row>12</xdr:row>
      <xdr:rowOff>168671</xdr:rowOff>
    </xdr:to>
    <xdr:sp macro="" textlink="">
      <xdr:nvSpPr>
        <xdr:cNvPr id="30" name="TextBox 29">
          <a:extLst>
            <a:ext uri="{FF2B5EF4-FFF2-40B4-BE49-F238E27FC236}">
              <a16:creationId xmlns:a16="http://schemas.microsoft.com/office/drawing/2014/main" id="{D3B701BA-7B5B-47C3-AA14-C6C6F74DA786}"/>
            </a:ext>
          </a:extLst>
        </xdr:cNvPr>
        <xdr:cNvSpPr txBox="1"/>
      </xdr:nvSpPr>
      <xdr:spPr>
        <a:xfrm>
          <a:off x="7818436" y="2153047"/>
          <a:ext cx="3631408"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a:solidFill>
                <a:schemeClr val="accent6">
                  <a:lumMod val="50000"/>
                </a:schemeClr>
              </a:solidFill>
              <a:latin typeface="Franklin Gothic Demi" panose="020B0703020102020204" pitchFamily="34" charset="0"/>
            </a:rPr>
            <a:t>Number of people</a:t>
          </a:r>
          <a:r>
            <a:rPr lang="en-US" sz="1050" b="0" baseline="0">
              <a:solidFill>
                <a:schemeClr val="accent6">
                  <a:lumMod val="50000"/>
                </a:schemeClr>
              </a:solidFill>
              <a:latin typeface="Franklin Gothic Demi" panose="020B0703020102020204" pitchFamily="34" charset="0"/>
            </a:rPr>
            <a:t> killed and injured 1st quarter (2022)</a:t>
          </a:r>
          <a:endParaRPr lang="en-US" sz="1050" b="0">
            <a:solidFill>
              <a:schemeClr val="accent6">
                <a:lumMod val="50000"/>
              </a:schemeClr>
            </a:solidFill>
            <a:latin typeface="Franklin Gothic Demi" panose="020B0703020102020204" pitchFamily="34" charset="0"/>
          </a:endParaRPr>
        </a:p>
      </xdr:txBody>
    </xdr:sp>
    <xdr:clientData/>
  </xdr:twoCellAnchor>
  <xdr:twoCellAnchor>
    <xdr:from>
      <xdr:col>13</xdr:col>
      <xdr:colOff>598884</xdr:colOff>
      <xdr:row>13</xdr:row>
      <xdr:rowOff>152401</xdr:rowOff>
    </xdr:from>
    <xdr:to>
      <xdr:col>19</xdr:col>
      <xdr:colOff>598886</xdr:colOff>
      <xdr:row>15</xdr:row>
      <xdr:rowOff>53182</xdr:rowOff>
    </xdr:to>
    <xdr:sp macro="" textlink="">
      <xdr:nvSpPr>
        <xdr:cNvPr id="54" name="TextBox 53">
          <a:extLst>
            <a:ext uri="{FF2B5EF4-FFF2-40B4-BE49-F238E27FC236}">
              <a16:creationId xmlns:a16="http://schemas.microsoft.com/office/drawing/2014/main" id="{E5397A2A-58CE-4889-A2B7-BA6333C8A826}"/>
            </a:ext>
          </a:extLst>
        </xdr:cNvPr>
        <xdr:cNvSpPr txBox="1"/>
      </xdr:nvSpPr>
      <xdr:spPr>
        <a:xfrm>
          <a:off x="8466931" y="2603104"/>
          <a:ext cx="3631408"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baseline="0">
              <a:solidFill>
                <a:schemeClr val="accent6">
                  <a:lumMod val="50000"/>
                </a:schemeClr>
              </a:solidFill>
              <a:latin typeface="Franklin Gothic Demi" panose="020B0703020102020204" pitchFamily="34" charset="0"/>
            </a:rPr>
            <a:t> (KILLED)</a:t>
          </a:r>
          <a:endParaRPr lang="en-US" sz="900" b="0">
            <a:solidFill>
              <a:schemeClr val="accent6">
                <a:lumMod val="50000"/>
              </a:schemeClr>
            </a:solidFill>
            <a:latin typeface="Franklin Gothic Demi" panose="020B0703020102020204" pitchFamily="34" charset="0"/>
          </a:endParaRPr>
        </a:p>
      </xdr:txBody>
    </xdr:sp>
    <xdr:clientData/>
  </xdr:twoCellAnchor>
  <xdr:twoCellAnchor>
    <xdr:from>
      <xdr:col>16</xdr:col>
      <xdr:colOff>443705</xdr:colOff>
      <xdr:row>18</xdr:row>
      <xdr:rowOff>7145</xdr:rowOff>
    </xdr:from>
    <xdr:to>
      <xdr:col>22</xdr:col>
      <xdr:colOff>443707</xdr:colOff>
      <xdr:row>19</xdr:row>
      <xdr:rowOff>96441</xdr:rowOff>
    </xdr:to>
    <xdr:sp macro="" textlink="">
      <xdr:nvSpPr>
        <xdr:cNvPr id="55" name="TextBox 54">
          <a:extLst>
            <a:ext uri="{FF2B5EF4-FFF2-40B4-BE49-F238E27FC236}">
              <a16:creationId xmlns:a16="http://schemas.microsoft.com/office/drawing/2014/main" id="{DFD098B9-12E2-4C9E-93DC-26C872291DB1}"/>
            </a:ext>
          </a:extLst>
        </xdr:cNvPr>
        <xdr:cNvSpPr txBox="1"/>
      </xdr:nvSpPr>
      <xdr:spPr>
        <a:xfrm>
          <a:off x="10127455" y="3400426"/>
          <a:ext cx="3631408" cy="277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baseline="0">
              <a:solidFill>
                <a:schemeClr val="accent6">
                  <a:lumMod val="50000"/>
                </a:schemeClr>
              </a:solidFill>
              <a:latin typeface="Franklin Gothic Demi" panose="020B0703020102020204" pitchFamily="34" charset="0"/>
            </a:rPr>
            <a:t> (INJURED)</a:t>
          </a:r>
          <a:endParaRPr lang="en-US" sz="900" b="0">
            <a:solidFill>
              <a:schemeClr val="accent6">
                <a:lumMod val="50000"/>
              </a:schemeClr>
            </a:solidFill>
            <a:latin typeface="Franklin Gothic Demi" panose="020B0703020102020204" pitchFamily="34" charset="0"/>
          </a:endParaRPr>
        </a:p>
      </xdr:txBody>
    </xdr:sp>
    <xdr:clientData/>
  </xdr:twoCellAnchor>
  <xdr:twoCellAnchor>
    <xdr:from>
      <xdr:col>18</xdr:col>
      <xdr:colOff>456397</xdr:colOff>
      <xdr:row>11</xdr:row>
      <xdr:rowOff>107349</xdr:rowOff>
    </xdr:from>
    <xdr:to>
      <xdr:col>23</xdr:col>
      <xdr:colOff>535780</xdr:colOff>
      <xdr:row>30</xdr:row>
      <xdr:rowOff>99218</xdr:rowOff>
    </xdr:to>
    <xdr:sp macro="" textlink="">
      <xdr:nvSpPr>
        <xdr:cNvPr id="56" name="Rectangle: Rounded Corners 55">
          <a:extLst>
            <a:ext uri="{FF2B5EF4-FFF2-40B4-BE49-F238E27FC236}">
              <a16:creationId xmlns:a16="http://schemas.microsoft.com/office/drawing/2014/main" id="{EB7557D5-3FE5-4996-BD2A-C3D001F936B1}"/>
            </a:ext>
          </a:extLst>
        </xdr:cNvPr>
        <xdr:cNvSpPr/>
      </xdr:nvSpPr>
      <xdr:spPr>
        <a:xfrm rot="10800000">
          <a:off x="11350616" y="2181021"/>
          <a:ext cx="3105555" cy="3573666"/>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396873</xdr:colOff>
      <xdr:row>13</xdr:row>
      <xdr:rowOff>147039</xdr:rowOff>
    </xdr:from>
    <xdr:to>
      <xdr:col>23</xdr:col>
      <xdr:colOff>590151</xdr:colOff>
      <xdr:row>27</xdr:row>
      <xdr:rowOff>128983</xdr:rowOff>
    </xdr:to>
    <xdr:graphicFrame macro="">
      <xdr:nvGraphicFramePr>
        <xdr:cNvPr id="57" name="Chart 56">
          <a:extLst>
            <a:ext uri="{FF2B5EF4-FFF2-40B4-BE49-F238E27FC236}">
              <a16:creationId xmlns:a16="http://schemas.microsoft.com/office/drawing/2014/main" id="{48419B79-BA7B-4BD2-B950-8A68B278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535781</xdr:colOff>
      <xdr:row>12</xdr:row>
      <xdr:rowOff>59533</xdr:rowOff>
    </xdr:from>
    <xdr:to>
      <xdr:col>23</xdr:col>
      <xdr:colOff>277812</xdr:colOff>
      <xdr:row>13</xdr:row>
      <xdr:rowOff>128986</xdr:rowOff>
    </xdr:to>
    <xdr:sp macro="" textlink="">
      <xdr:nvSpPr>
        <xdr:cNvPr id="31" name="TextBox 30">
          <a:extLst>
            <a:ext uri="{FF2B5EF4-FFF2-40B4-BE49-F238E27FC236}">
              <a16:creationId xmlns:a16="http://schemas.microsoft.com/office/drawing/2014/main" id="{46D70E0B-7C5B-44A8-8104-C2B9A3785F9C}"/>
            </a:ext>
          </a:extLst>
        </xdr:cNvPr>
        <xdr:cNvSpPr txBox="1"/>
      </xdr:nvSpPr>
      <xdr:spPr>
        <a:xfrm>
          <a:off x="11430000" y="2321721"/>
          <a:ext cx="2768203" cy="257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Franklin Gothic Demi" panose="020B0703020102020204" pitchFamily="34" charset="0"/>
            </a:rPr>
            <a:t>Top</a:t>
          </a:r>
          <a:r>
            <a:rPr lang="en-US" sz="1400" baseline="0">
              <a:solidFill>
                <a:schemeClr val="accent6">
                  <a:lumMod val="50000"/>
                </a:schemeClr>
              </a:solidFill>
              <a:latin typeface="Franklin Gothic Demi" panose="020B0703020102020204" pitchFamily="34" charset="0"/>
            </a:rPr>
            <a:t> 5 highest casualties states</a:t>
          </a:r>
          <a:endParaRPr lang="en-US" sz="1400">
            <a:solidFill>
              <a:schemeClr val="accent6">
                <a:lumMod val="50000"/>
              </a:schemeClr>
            </a:solidFill>
            <a:latin typeface="Franklin Gothic Demi" panose="020B0703020102020204" pitchFamily="34" charset="0"/>
          </a:endParaRPr>
        </a:p>
      </xdr:txBody>
    </xdr:sp>
    <xdr:clientData/>
  </xdr:twoCellAnchor>
  <xdr:twoCellAnchor>
    <xdr:from>
      <xdr:col>7</xdr:col>
      <xdr:colOff>234549</xdr:colOff>
      <xdr:row>21</xdr:row>
      <xdr:rowOff>128987</xdr:rowOff>
    </xdr:from>
    <xdr:to>
      <xdr:col>13</xdr:col>
      <xdr:colOff>535780</xdr:colOff>
      <xdr:row>31</xdr:row>
      <xdr:rowOff>178596</xdr:rowOff>
    </xdr:to>
    <xdr:sp macro="" textlink="">
      <xdr:nvSpPr>
        <xdr:cNvPr id="58" name="Rectangle: Rounded Corners 57">
          <a:extLst>
            <a:ext uri="{FF2B5EF4-FFF2-40B4-BE49-F238E27FC236}">
              <a16:creationId xmlns:a16="http://schemas.microsoft.com/office/drawing/2014/main" id="{E9603555-EA4A-4FCE-B30A-2EC869A6287F}"/>
            </a:ext>
          </a:extLst>
        </xdr:cNvPr>
        <xdr:cNvSpPr/>
      </xdr:nvSpPr>
      <xdr:spPr>
        <a:xfrm rot="5400000">
          <a:off x="5470126" y="3088879"/>
          <a:ext cx="1934765" cy="3932637"/>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287736</xdr:colOff>
      <xdr:row>1</xdr:row>
      <xdr:rowOff>99218</xdr:rowOff>
    </xdr:from>
    <xdr:to>
      <xdr:col>2</xdr:col>
      <xdr:colOff>396877</xdr:colOff>
      <xdr:row>7</xdr:row>
      <xdr:rowOff>14685</xdr:rowOff>
    </xdr:to>
    <xdr:sp macro="" textlink="">
      <xdr:nvSpPr>
        <xdr:cNvPr id="59" name="TextBox 58">
          <a:extLst>
            <a:ext uri="{FF2B5EF4-FFF2-40B4-BE49-F238E27FC236}">
              <a16:creationId xmlns:a16="http://schemas.microsoft.com/office/drawing/2014/main" id="{4BEECF8F-FCB0-4204-94B4-2611ADD20D4E}"/>
            </a:ext>
          </a:extLst>
        </xdr:cNvPr>
        <xdr:cNvSpPr txBox="1"/>
      </xdr:nvSpPr>
      <xdr:spPr>
        <a:xfrm>
          <a:off x="287736" y="287734"/>
          <a:ext cx="1319610" cy="1046560"/>
        </a:xfrm>
        <a:prstGeom prst="rect">
          <a:avLst/>
        </a:prstGeom>
        <a:blipFill>
          <a:blip xmlns:r="http://schemas.openxmlformats.org/officeDocument/2006/relationships" r:embed="rId8" cstate="print">
            <a:extLst>
              <a:ext uri="{28A0092B-C50C-407E-A947-70E740481C1C}">
                <a14:useLocalDpi xmlns:a14="http://schemas.microsoft.com/office/drawing/2010/main" val="0"/>
              </a:ext>
            </a:extLst>
          </a:blip>
          <a:stretch>
            <a:fillRect/>
          </a:stretch>
        </a:bli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426640</xdr:colOff>
      <xdr:row>10</xdr:row>
      <xdr:rowOff>29766</xdr:rowOff>
    </xdr:from>
    <xdr:to>
      <xdr:col>2</xdr:col>
      <xdr:colOff>238124</xdr:colOff>
      <xdr:row>15</xdr:row>
      <xdr:rowOff>1588</xdr:rowOff>
    </xdr:to>
    <xdr:pic>
      <xdr:nvPicPr>
        <xdr:cNvPr id="38" name="Graphic 37" descr="Envelope">
          <a:hlinkClick xmlns:r="http://schemas.openxmlformats.org/officeDocument/2006/relationships" r:id="rId9"/>
          <a:extLst>
            <a:ext uri="{FF2B5EF4-FFF2-40B4-BE49-F238E27FC236}">
              <a16:creationId xmlns:a16="http://schemas.microsoft.com/office/drawing/2014/main" id="{50D1B3A5-DCE4-46BE-AB68-0FFAA214AE1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26640" y="1914922"/>
          <a:ext cx="1021953" cy="914400"/>
        </a:xfrm>
        <a:prstGeom prst="rect">
          <a:avLst/>
        </a:prstGeom>
      </xdr:spPr>
    </xdr:pic>
    <xdr:clientData/>
  </xdr:twoCellAnchor>
  <xdr:twoCellAnchor editAs="oneCell">
    <xdr:from>
      <xdr:col>0</xdr:col>
      <xdr:colOff>446485</xdr:colOff>
      <xdr:row>17</xdr:row>
      <xdr:rowOff>19843</xdr:rowOff>
    </xdr:from>
    <xdr:to>
      <xdr:col>2</xdr:col>
      <xdr:colOff>158750</xdr:colOff>
      <xdr:row>20</xdr:row>
      <xdr:rowOff>168671</xdr:rowOff>
    </xdr:to>
    <xdr:pic>
      <xdr:nvPicPr>
        <xdr:cNvPr id="62" name="Graphic 61" descr="Database">
          <a:hlinkClick xmlns:r="http://schemas.openxmlformats.org/officeDocument/2006/relationships" r:id="rId12"/>
          <a:extLst>
            <a:ext uri="{FF2B5EF4-FFF2-40B4-BE49-F238E27FC236}">
              <a16:creationId xmlns:a16="http://schemas.microsoft.com/office/drawing/2014/main" id="{9B729C8D-E263-4098-B4B2-99D4929ED6D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46485" y="3224609"/>
          <a:ext cx="922734" cy="714375"/>
        </a:xfrm>
        <a:prstGeom prst="rect">
          <a:avLst/>
        </a:prstGeom>
      </xdr:spPr>
    </xdr:pic>
    <xdr:clientData/>
  </xdr:twoCellAnchor>
  <xdr:twoCellAnchor>
    <xdr:from>
      <xdr:col>14</xdr:col>
      <xdr:colOff>29765</xdr:colOff>
      <xdr:row>21</xdr:row>
      <xdr:rowOff>142486</xdr:rowOff>
    </xdr:from>
    <xdr:to>
      <xdr:col>18</xdr:col>
      <xdr:colOff>271461</xdr:colOff>
      <xdr:row>31</xdr:row>
      <xdr:rowOff>168675</xdr:rowOff>
    </xdr:to>
    <xdr:sp macro="" textlink="">
      <xdr:nvSpPr>
        <xdr:cNvPr id="63" name="Rectangle: Rounded Corners 62">
          <a:extLst>
            <a:ext uri="{FF2B5EF4-FFF2-40B4-BE49-F238E27FC236}">
              <a16:creationId xmlns:a16="http://schemas.microsoft.com/office/drawing/2014/main" id="{40F8C46D-3ED4-4079-B955-994513C21D2E}"/>
            </a:ext>
          </a:extLst>
        </xdr:cNvPr>
        <xdr:cNvSpPr/>
      </xdr:nvSpPr>
      <xdr:spPr>
        <a:xfrm rot="5400000">
          <a:off x="8878690" y="3725670"/>
          <a:ext cx="1911345" cy="2662634"/>
        </a:xfrm>
        <a:prstGeom prst="roundRect">
          <a:avLst>
            <a:gd name="adj" fmla="val 4167"/>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403220</xdr:colOff>
      <xdr:row>22</xdr:row>
      <xdr:rowOff>9921</xdr:rowOff>
    </xdr:from>
    <xdr:to>
      <xdr:col>13</xdr:col>
      <xdr:colOff>168672</xdr:colOff>
      <xdr:row>32</xdr:row>
      <xdr:rowOff>89297</xdr:rowOff>
    </xdr:to>
    <xdr:graphicFrame macro="">
      <xdr:nvGraphicFramePr>
        <xdr:cNvPr id="65" name="Chart 64">
          <a:extLst>
            <a:ext uri="{FF2B5EF4-FFF2-40B4-BE49-F238E27FC236}">
              <a16:creationId xmlns:a16="http://schemas.microsoft.com/office/drawing/2014/main" id="{3C8F293D-3D18-4B26-B36A-A6E95B6A0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178593</xdr:colOff>
      <xdr:row>21</xdr:row>
      <xdr:rowOff>128984</xdr:rowOff>
    </xdr:from>
    <xdr:to>
      <xdr:col>13</xdr:col>
      <xdr:colOff>525860</xdr:colOff>
      <xdr:row>23</xdr:row>
      <xdr:rowOff>9922</xdr:rowOff>
    </xdr:to>
    <xdr:sp macro="" textlink="">
      <xdr:nvSpPr>
        <xdr:cNvPr id="36" name="TextBox 35">
          <a:extLst>
            <a:ext uri="{FF2B5EF4-FFF2-40B4-BE49-F238E27FC236}">
              <a16:creationId xmlns:a16="http://schemas.microsoft.com/office/drawing/2014/main" id="{DA77D7B7-0878-4F32-8562-8CE3D2B0B18B}"/>
            </a:ext>
          </a:extLst>
        </xdr:cNvPr>
        <xdr:cNvSpPr txBox="1"/>
      </xdr:nvSpPr>
      <xdr:spPr>
        <a:xfrm>
          <a:off x="4415234" y="4087812"/>
          <a:ext cx="3978673" cy="257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6">
                  <a:lumMod val="50000"/>
                </a:schemeClr>
              </a:solidFill>
              <a:latin typeface="Franklin Gothic Demi" panose="020B0703020102020204" pitchFamily="34" charset="0"/>
            </a:rPr>
            <a:t>Trends</a:t>
          </a:r>
          <a:r>
            <a:rPr lang="en-US" sz="1100" b="0" baseline="0">
              <a:solidFill>
                <a:schemeClr val="accent6">
                  <a:lumMod val="50000"/>
                </a:schemeClr>
              </a:solidFill>
              <a:latin typeface="Franklin Gothic Demi" panose="020B0703020102020204" pitchFamily="34" charset="0"/>
            </a:rPr>
            <a:t> of casualties across states in the 6 Geopolitical zones</a:t>
          </a:r>
          <a:endParaRPr lang="en-US" sz="1100" b="0">
            <a:solidFill>
              <a:schemeClr val="accent6">
                <a:lumMod val="50000"/>
              </a:schemeClr>
            </a:solidFill>
            <a:latin typeface="Franklin Gothic Demi" panose="020B0703020102020204" pitchFamily="34" charset="0"/>
          </a:endParaRPr>
        </a:p>
      </xdr:txBody>
    </xdr:sp>
    <xdr:clientData/>
  </xdr:twoCellAnchor>
  <xdr:twoCellAnchor>
    <xdr:from>
      <xdr:col>14</xdr:col>
      <xdr:colOff>59531</xdr:colOff>
      <xdr:row>21</xdr:row>
      <xdr:rowOff>168672</xdr:rowOff>
    </xdr:from>
    <xdr:to>
      <xdr:col>16</xdr:col>
      <xdr:colOff>426640</xdr:colOff>
      <xdr:row>23</xdr:row>
      <xdr:rowOff>39688</xdr:rowOff>
    </xdr:to>
    <xdr:sp macro="" textlink="">
      <xdr:nvSpPr>
        <xdr:cNvPr id="46" name="TextBox 45">
          <a:extLst>
            <a:ext uri="{FF2B5EF4-FFF2-40B4-BE49-F238E27FC236}">
              <a16:creationId xmlns:a16="http://schemas.microsoft.com/office/drawing/2014/main" id="{83FD966D-7B57-4FC9-826B-9984E938743D}"/>
            </a:ext>
          </a:extLst>
        </xdr:cNvPr>
        <xdr:cNvSpPr txBox="1"/>
      </xdr:nvSpPr>
      <xdr:spPr>
        <a:xfrm>
          <a:off x="8532812" y="4127500"/>
          <a:ext cx="1577578" cy="24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6">
                  <a:lumMod val="50000"/>
                </a:schemeClr>
              </a:solidFill>
              <a:latin typeface="Franklin Gothic Demi" panose="020B0703020102020204" pitchFamily="34" charset="0"/>
            </a:rPr>
            <a:t>Filter Panel</a:t>
          </a:r>
        </a:p>
      </xdr:txBody>
    </xdr:sp>
    <xdr:clientData/>
  </xdr:twoCellAnchor>
  <xdr:twoCellAnchor editAs="oneCell">
    <xdr:from>
      <xdr:col>0</xdr:col>
      <xdr:colOff>377031</xdr:colOff>
      <xdr:row>23</xdr:row>
      <xdr:rowOff>9922</xdr:rowOff>
    </xdr:from>
    <xdr:to>
      <xdr:col>2</xdr:col>
      <xdr:colOff>148828</xdr:colOff>
      <xdr:row>27</xdr:row>
      <xdr:rowOff>170259</xdr:rowOff>
    </xdr:to>
    <xdr:pic>
      <xdr:nvPicPr>
        <xdr:cNvPr id="51" name="Graphic 50" descr="Presentation with pie chart">
          <a:hlinkClick xmlns:r="http://schemas.openxmlformats.org/officeDocument/2006/relationships" r:id="rId16"/>
          <a:extLst>
            <a:ext uri="{FF2B5EF4-FFF2-40B4-BE49-F238E27FC236}">
              <a16:creationId xmlns:a16="http://schemas.microsoft.com/office/drawing/2014/main" id="{FD0E481E-63E1-4ED3-A0ED-79756684529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77031" y="4345781"/>
          <a:ext cx="982266" cy="914400"/>
        </a:xfrm>
        <a:prstGeom prst="rect">
          <a:avLst/>
        </a:prstGeom>
      </xdr:spPr>
    </xdr:pic>
    <xdr:clientData/>
  </xdr:twoCellAnchor>
  <xdr:twoCellAnchor editAs="oneCell">
    <xdr:from>
      <xdr:col>14</xdr:col>
      <xdr:colOff>39688</xdr:colOff>
      <xdr:row>23</xdr:row>
      <xdr:rowOff>158750</xdr:rowOff>
    </xdr:from>
    <xdr:to>
      <xdr:col>18</xdr:col>
      <xdr:colOff>277812</xdr:colOff>
      <xdr:row>31</xdr:row>
      <xdr:rowOff>148829</xdr:rowOff>
    </xdr:to>
    <mc:AlternateContent xmlns:mc="http://schemas.openxmlformats.org/markup-compatibility/2006">
      <mc:Choice xmlns:a14="http://schemas.microsoft.com/office/drawing/2010/main" Requires="a14">
        <xdr:graphicFrame macro="">
          <xdr:nvGraphicFramePr>
            <xdr:cNvPr id="67" name="PERIOD 1">
              <a:extLst>
                <a:ext uri="{FF2B5EF4-FFF2-40B4-BE49-F238E27FC236}">
                  <a16:creationId xmlns:a16="http://schemas.microsoft.com/office/drawing/2014/main" id="{37865E35-4926-4803-A53B-AC5576E939BD}"/>
                </a:ext>
              </a:extLst>
            </xdr:cNvPr>
            <xdr:cNvGraphicFramePr/>
          </xdr:nvGraphicFramePr>
          <xdr:xfrm>
            <a:off x="0" y="0"/>
            <a:ext cx="0" cy="0"/>
          </xdr:xfrm>
          <a:graphic>
            <a:graphicData uri="http://schemas.microsoft.com/office/drawing/2010/slicer">
              <sle:slicer xmlns:sle="http://schemas.microsoft.com/office/drawing/2010/slicer" name="PERIOD 1"/>
            </a:graphicData>
          </a:graphic>
        </xdr:graphicFrame>
      </mc:Choice>
      <mc:Fallback>
        <xdr:sp macro="" textlink="">
          <xdr:nvSpPr>
            <xdr:cNvPr id="0" name=""/>
            <xdr:cNvSpPr>
              <a:spLocks noTextEdit="1"/>
            </xdr:cNvSpPr>
          </xdr:nvSpPr>
          <xdr:spPr>
            <a:xfrm>
              <a:off x="8512969" y="4494609"/>
              <a:ext cx="2659062" cy="1498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104775</xdr:colOff>
      <xdr:row>2</xdr:row>
      <xdr:rowOff>161925</xdr:rowOff>
    </xdr:from>
    <xdr:to>
      <xdr:col>11</xdr:col>
      <xdr:colOff>276225</xdr:colOff>
      <xdr:row>13</xdr:row>
      <xdr:rowOff>38101</xdr:rowOff>
    </xdr:to>
    <xdr:graphicFrame macro="">
      <xdr:nvGraphicFramePr>
        <xdr:cNvPr id="3" name="Chart 2">
          <a:extLst>
            <a:ext uri="{FF2B5EF4-FFF2-40B4-BE49-F238E27FC236}">
              <a16:creationId xmlns:a16="http://schemas.microsoft.com/office/drawing/2014/main" id="{84B5B74C-D9C7-4FDC-A47B-14C6EEC58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6</xdr:row>
      <xdr:rowOff>133349</xdr:rowOff>
    </xdr:from>
    <xdr:to>
      <xdr:col>12</xdr:col>
      <xdr:colOff>438150</xdr:colOff>
      <xdr:row>12</xdr:row>
      <xdr:rowOff>66674</xdr:rowOff>
    </xdr:to>
    <xdr:sp macro="" textlink="">
      <xdr:nvSpPr>
        <xdr:cNvPr id="4" name="TextBox 3">
          <a:extLst>
            <a:ext uri="{FF2B5EF4-FFF2-40B4-BE49-F238E27FC236}">
              <a16:creationId xmlns:a16="http://schemas.microsoft.com/office/drawing/2014/main" id="{EB7F5800-DF4F-414D-BA37-22313ADE4B39}"/>
            </a:ext>
          </a:extLst>
        </xdr:cNvPr>
        <xdr:cNvSpPr txBox="1"/>
      </xdr:nvSpPr>
      <xdr:spPr>
        <a:xfrm>
          <a:off x="9029700" y="1276349"/>
          <a:ext cx="1457325" cy="1076325"/>
        </a:xfrm>
        <a:prstGeom prst="rect">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7</xdr:col>
      <xdr:colOff>457200</xdr:colOff>
      <xdr:row>19</xdr:row>
      <xdr:rowOff>19049</xdr:rowOff>
    </xdr:from>
    <xdr:to>
      <xdr:col>11</xdr:col>
      <xdr:colOff>1276350</xdr:colOff>
      <xdr:row>28</xdr:row>
      <xdr:rowOff>123824</xdr:rowOff>
    </xdr:to>
    <xdr:graphicFrame macro="">
      <xdr:nvGraphicFramePr>
        <xdr:cNvPr id="7" name="Chart 6">
          <a:extLst>
            <a:ext uri="{FF2B5EF4-FFF2-40B4-BE49-F238E27FC236}">
              <a16:creationId xmlns:a16="http://schemas.microsoft.com/office/drawing/2014/main" id="{45ADB8BB-EC77-4CBB-BB9D-991D7C358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291.621899305559" createdVersion="6" refreshedVersion="6" minRefreshableVersion="3" recordCount="222" xr:uid="{01429299-7001-422F-9563-A2675A8AB79A}">
  <cacheSource type="worksheet">
    <worksheetSource name="naija_accident_2"/>
  </cacheSource>
  <cacheFields count="12">
    <cacheField name="Source.Name" numFmtId="0">
      <sharedItems/>
    </cacheField>
    <cacheField name="STATE ID" numFmtId="0">
      <sharedItems containsSemiMixedTypes="0" containsString="0" containsNumber="1" containsInteger="1" minValue="1" maxValue="222"/>
    </cacheField>
    <cacheField name="STATE" numFmtId="0">
      <sharedItems count="37">
        <s v="Abia"/>
        <s v="Adamawa"/>
        <s v="Akwa Ibom"/>
        <s v="Anambra"/>
        <s v="Bauchi"/>
        <s v="Bayelsa"/>
        <s v="Benue"/>
        <s v="Borno"/>
        <s v="Cross River"/>
        <s v="Delta"/>
        <s v="Ebonyi"/>
        <s v="Edo"/>
        <s v="Ekiti"/>
        <s v="Enugu"/>
        <s v="FCT"/>
        <s v="Gombe"/>
        <s v="Imo"/>
        <s v="Jigawa"/>
        <s v="Kaduna"/>
        <s v="Kano"/>
        <s v="Katsina"/>
        <s v="Kebbi"/>
        <s v="Kogi"/>
        <s v="Kwara"/>
        <s v="Lagos"/>
        <s v="Nasarawa"/>
        <s v="Niger"/>
        <s v="Ogun"/>
        <s v="Ondo"/>
        <s v="Osun"/>
        <s v="Oyo"/>
        <s v="Plateau"/>
        <s v="Rivers"/>
        <s v="Sokoto"/>
        <s v="Taraba"/>
        <s v="Yobe"/>
        <s v="Zamfara"/>
      </sharedItems>
    </cacheField>
    <cacheField name="FATAL" numFmtId="0">
      <sharedItems containsSemiMixedTypes="0" containsString="0" containsNumber="1" containsInteger="1" minValue="0" maxValue="104" count="66">
        <n v="10"/>
        <n v="14"/>
        <n v="6"/>
        <n v="45"/>
        <n v="0"/>
        <n v="8"/>
        <n v="9"/>
        <n v="25"/>
        <n v="20"/>
        <n v="71"/>
        <n v="18"/>
        <n v="27"/>
        <n v="93"/>
        <n v="54"/>
        <n v="19"/>
        <n v="21"/>
        <n v="23"/>
        <n v="26"/>
        <n v="42"/>
        <n v="59"/>
        <n v="49"/>
        <n v="34"/>
        <n v="41"/>
        <n v="3"/>
        <n v="12"/>
        <n v="5"/>
        <n v="24"/>
        <n v="16"/>
        <n v="11"/>
        <n v="7"/>
        <n v="52"/>
        <n v="15"/>
        <n v="104"/>
        <n v="33"/>
        <n v="13"/>
        <n v="38"/>
        <n v="37"/>
        <n v="58"/>
        <n v="32"/>
        <n v="22"/>
        <n v="56"/>
        <n v="17"/>
        <n v="2"/>
        <n v="31"/>
        <n v="94"/>
        <n v="4"/>
        <n v="28"/>
        <n v="47"/>
        <n v="73"/>
        <n v="46"/>
        <n v="1"/>
        <n v="39"/>
        <n v="44"/>
        <n v="29"/>
        <n v="64"/>
        <n v="35"/>
        <n v="50"/>
        <n v="60"/>
        <n v="36"/>
        <n v="53"/>
        <n v="40"/>
        <n v="30"/>
        <n v="43"/>
        <n v="82"/>
        <n v="62"/>
        <n v="63"/>
      </sharedItems>
    </cacheField>
    <cacheField name="SERIOUS" numFmtId="0">
      <sharedItems containsSemiMixedTypes="0" containsString="0" containsNumber="1" containsInteger="1" minValue="1" maxValue="207"/>
    </cacheField>
    <cacheField name="MINOR" numFmtId="0">
      <sharedItems containsSemiMixedTypes="0" containsString="0" containsNumber="1" containsInteger="1" minValue="0" maxValue="90"/>
    </cacheField>
    <cacheField name="TOTAL CASES" numFmtId="0">
      <sharedItems containsSemiMixedTypes="0" containsString="0" containsNumber="1" containsInteger="1" minValue="1" maxValue="337"/>
    </cacheField>
    <cacheField name="NUMBER INJURED" numFmtId="0">
      <sharedItems containsSemiMixedTypes="0" containsString="0" containsNumber="1" containsInteger="1" minValue="3" maxValue="1149"/>
    </cacheField>
    <cacheField name="NUMBER KILLED" numFmtId="0">
      <sharedItems containsSemiMixedTypes="0" containsString="0" containsNumber="1" containsInteger="1" minValue="0" maxValue="224"/>
    </cacheField>
    <cacheField name="TOTAL CASUALTY" numFmtId="0">
      <sharedItems containsSemiMixedTypes="0" containsString="0" containsNumber="1" containsInteger="1" minValue="3" maxValue="1345"/>
    </cacheField>
    <cacheField name="PEOPLE INVOLVED" numFmtId="0">
      <sharedItems containsSemiMixedTypes="0" containsString="0" containsNumber="1" containsInteger="1" minValue="3" maxValue="2234"/>
    </cacheField>
    <cacheField name="PERIOD" numFmtId="0">
      <sharedItems count="6">
        <s v="Q4 2020"/>
        <s v="Q1 2021"/>
        <s v="Q2 2021"/>
        <s v="Q3 2021"/>
        <s v="Q4 2021"/>
        <s v="Q1 2022"/>
      </sharedItems>
    </cacheField>
  </cacheFields>
  <extLst>
    <ext xmlns:x14="http://schemas.microsoft.com/office/spreadsheetml/2009/9/main" uri="{725AE2AE-9491-48be-B2B4-4EB974FC3084}">
      <x14:pivotCacheDefinition pivotCacheId="11907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291.808754166668" createdVersion="6" refreshedVersion="6" minRefreshableVersion="3" recordCount="465" xr:uid="{71DC372C-47A7-4F00-841E-99079CD01522}">
  <cacheSource type="worksheet">
    <worksheetSource name="alll_work"/>
  </cacheSource>
  <cacheFields count="32">
    <cacheField name=" " numFmtId="0">
      <sharedItems containsBlank="1"/>
    </cacheField>
    <cacheField name="STATE ID" numFmtId="0">
      <sharedItems containsString="0" containsBlank="1" containsNumber="1" containsInteger="1" minValue="1" maxValue="222"/>
    </cacheField>
    <cacheField name="STATE" numFmtId="0">
      <sharedItems containsBlank="1"/>
    </cacheField>
    <cacheField name="FATAL" numFmtId="0">
      <sharedItems containsString="0" containsBlank="1" containsNumber="1" containsInteger="1" minValue="0" maxValue="104"/>
    </cacheField>
    <cacheField name="SERIOUS" numFmtId="0">
      <sharedItems containsString="0" containsBlank="1" containsNumber="1" containsInteger="1" minValue="1" maxValue="207"/>
    </cacheField>
    <cacheField name="MINOR" numFmtId="0">
      <sharedItems containsString="0" containsBlank="1" containsNumber="1" containsInteger="1" minValue="0" maxValue="90"/>
    </cacheField>
    <cacheField name="TOTAL CASES" numFmtId="0">
      <sharedItems containsString="0" containsBlank="1" containsNumber="1" containsInteger="1" minValue="1" maxValue="337"/>
    </cacheField>
    <cacheField name="NUMBER INJURED" numFmtId="0">
      <sharedItems containsString="0" containsBlank="1" containsNumber="1" containsInteger="1" minValue="3" maxValue="1149"/>
    </cacheField>
    <cacheField name="NUMBER KILLED" numFmtId="0">
      <sharedItems containsString="0" containsBlank="1" containsNumber="1" containsInteger="1" minValue="0" maxValue="224"/>
    </cacheField>
    <cacheField name="TOTAL CASUALTY" numFmtId="0">
      <sharedItems containsString="0" containsBlank="1" containsNumber="1" containsInteger="1" minValue="3" maxValue="1345"/>
    </cacheField>
    <cacheField name="PEOPLE INVOLVED" numFmtId="0">
      <sharedItems containsString="0" containsBlank="1" containsNumber="1" containsInteger="1" minValue="3" maxValue="2234"/>
    </cacheField>
    <cacheField name="PERIOD" numFmtId="0">
      <sharedItems containsBlank="1" count="7">
        <s v="Q4 2020"/>
        <s v="Q1 2021"/>
        <s v="Q2 2021"/>
        <s v="Q3 2021"/>
        <s v="Q4 2021"/>
        <s v="Q1 2022"/>
        <m/>
      </sharedItems>
    </cacheField>
    <cacheField name="id" numFmtId="0">
      <sharedItems containsString="0" containsBlank="1" containsNumber="1" containsInteger="1" minValue="1" maxValue="222"/>
    </cacheField>
    <cacheField name="state2" numFmtId="0">
      <sharedItems containsBlank="1"/>
    </cacheField>
    <cacheField name="period3" numFmtId="0">
      <sharedItems containsBlank="1"/>
    </cacheField>
    <cacheField name="SPV" numFmtId="0">
      <sharedItems containsString="0" containsBlank="1" containsNumber="1" containsInteger="1" minValue="1" maxValue="293" count="114">
        <m/>
        <n v="19"/>
        <n v="57"/>
        <n v="15"/>
        <n v="43"/>
        <n v="74"/>
        <n v="1"/>
        <n v="81"/>
        <n v="11"/>
        <n v="23"/>
        <n v="70"/>
        <n v="9"/>
        <n v="77"/>
        <n v="10"/>
        <n v="284"/>
        <n v="59"/>
        <n v="118"/>
        <n v="194"/>
        <n v="90"/>
        <n v="80"/>
        <n v="45"/>
        <n v="91"/>
        <n v="105"/>
        <n v="46"/>
        <n v="114"/>
        <n v="102"/>
        <n v="254"/>
        <n v="107"/>
        <n v="93"/>
        <n v="128"/>
        <n v="18"/>
        <n v="49"/>
        <n v="28"/>
        <n v="40"/>
        <n v="7"/>
        <n v="60"/>
        <n v="31"/>
        <n v="17"/>
        <n v="68"/>
        <n v="13"/>
        <n v="29"/>
        <n v="3"/>
        <n v="158"/>
        <n v="33"/>
        <n v="5"/>
        <n v="82"/>
        <n v="211"/>
        <n v="110"/>
        <n v="38"/>
        <n v="85"/>
        <n v="75"/>
        <n v="270"/>
        <n v="96"/>
        <n v="78"/>
        <n v="129"/>
        <n v="12"/>
        <n v="20"/>
        <n v="37"/>
        <n v="55"/>
        <n v="63"/>
        <n v="61"/>
        <n v="39"/>
        <n v="8"/>
        <n v="135"/>
        <n v="6"/>
        <n v="179"/>
        <n v="56"/>
        <n v="41"/>
        <n v="64"/>
        <n v="293"/>
        <n v="35"/>
        <n v="24"/>
        <n v="4"/>
        <n v="66"/>
        <n v="69"/>
        <n v="16"/>
        <n v="30"/>
        <n v="260"/>
        <n v="89"/>
        <n v="21"/>
        <n v="72"/>
        <n v="65"/>
        <n v="71"/>
        <n v="126"/>
        <n v="162"/>
        <n v="253"/>
        <n v="88"/>
        <n v="26"/>
        <n v="62"/>
        <n v="124"/>
        <n v="34"/>
        <n v="48"/>
        <n v="172"/>
        <n v="44"/>
        <n v="142"/>
        <n v="121"/>
        <n v="47"/>
        <n v="84"/>
        <n v="92"/>
        <n v="154"/>
        <n v="239"/>
        <n v="95"/>
        <n v="73"/>
        <n v="101"/>
        <n v="14"/>
        <n v="25"/>
        <n v="22"/>
        <n v="51"/>
        <n v="240"/>
        <n v="53"/>
        <n v="168"/>
        <n v="132"/>
        <n v="109"/>
        <n v="183"/>
      </sharedItems>
    </cacheField>
    <cacheField name="UPD" numFmtId="0">
      <sharedItems containsString="0" containsBlank="1" containsNumber="1" containsInteger="1" minValue="0" maxValue="5"/>
    </cacheField>
    <cacheField name="TBT" numFmtId="0">
      <sharedItems containsString="0" containsBlank="1" containsNumber="1" containsInteger="1" minValue="0" maxValue="27"/>
    </cacheField>
    <cacheField name="MDV" numFmtId="0">
      <sharedItems containsString="0" containsBlank="1" containsNumber="1" containsInteger="1" minValue="0" maxValue="25"/>
    </cacheField>
    <cacheField name="BFL" numFmtId="0">
      <sharedItems containsString="0" containsBlank="1" containsNumber="1" containsInteger="1" minValue="0" maxValue="38"/>
    </cacheField>
    <cacheField name="OVL" numFmtId="0">
      <sharedItems containsString="0" containsBlank="1" containsNumber="1" containsInteger="1" minValue="0" maxValue="12"/>
    </cacheField>
    <cacheField name="DOT" numFmtId="0">
      <sharedItems containsString="0" containsBlank="1" containsNumber="1" containsInteger="1" minValue="0" maxValue="8"/>
    </cacheField>
    <cacheField name="WOT" numFmtId="0">
      <sharedItems containsString="0" containsBlank="1" containsNumber="1" containsInteger="1" minValue="0" maxValue="43"/>
    </cacheField>
    <cacheField name="DGD" numFmtId="0">
      <sharedItems containsString="0" containsBlank="1" containsNumber="1" containsInteger="1" minValue="0" maxValue="52"/>
    </cacheField>
    <cacheField name="BRD" numFmtId="0">
      <sharedItems containsString="0" containsBlank="1" containsNumber="1" containsInteger="1" minValue="0" maxValue="22"/>
    </cacheField>
    <cacheField name="RTV" numFmtId="0">
      <sharedItems containsString="0" containsBlank="1" containsNumber="1" containsInteger="1" minValue="0" maxValue="34"/>
    </cacheField>
    <cacheField name="OBS" numFmtId="0">
      <sharedItems containsString="0" containsBlank="1" containsNumber="1" containsInteger="1" minValue="0" maxValue="56"/>
    </cacheField>
    <cacheField name="SOS" numFmtId="0">
      <sharedItems containsString="0" containsBlank="1" containsNumber="1" containsInteger="1" minValue="0" maxValue="22"/>
    </cacheField>
    <cacheField name="DAD" numFmtId="0">
      <sharedItems containsString="0" containsBlank="1" containsNumber="1" containsInteger="1" minValue="0" maxValue="3"/>
    </cacheField>
    <cacheField name="PWR" numFmtId="0">
      <sharedItems containsString="0" containsBlank="1" containsNumber="1" containsInteger="1" minValue="0" maxValue="2"/>
    </cacheField>
    <cacheField name="FTQ" numFmtId="0">
      <sharedItems containsString="0" containsBlank="1" containsNumber="1" containsInteger="1" minValue="0" maxValue="25"/>
    </cacheField>
    <cacheField name="SLV" numFmtId="0">
      <sharedItems containsString="0" containsBlank="1" containsNumber="1" containsInteger="1" minValue="0" maxValue="14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291.82345196759" createdVersion="6" refreshedVersion="6" minRefreshableVersion="3" recordCount="222" xr:uid="{C524CCA2-B532-4218-A474-13CDE0EDBC83}">
  <cacheSource type="worksheet">
    <worksheetSource ref="A1:T223" sheet="nigeria_road_accidents_causes"/>
  </cacheSource>
  <cacheFields count="20">
    <cacheField name="id" numFmtId="0">
      <sharedItems containsSemiMixedTypes="0" containsString="0" containsNumber="1" containsInteger="1" minValue="1" maxValue="222"/>
    </cacheField>
    <cacheField name="state" numFmtId="0">
      <sharedItems/>
    </cacheField>
    <cacheField name="period" numFmtId="0">
      <sharedItems/>
    </cacheField>
    <cacheField name="SPV" numFmtId="0">
      <sharedItems containsSemiMixedTypes="0" containsString="0" containsNumber="1" containsInteger="1" minValue="1" maxValue="293"/>
    </cacheField>
    <cacheField name="UPD" numFmtId="0">
      <sharedItems containsSemiMixedTypes="0" containsString="0" containsNumber="1" containsInteger="1" minValue="0" maxValue="5"/>
    </cacheField>
    <cacheField name="TBT" numFmtId="0">
      <sharedItems containsSemiMixedTypes="0" containsString="0" containsNumber="1" containsInteger="1" minValue="0" maxValue="27"/>
    </cacheField>
    <cacheField name="MDV" numFmtId="0">
      <sharedItems containsSemiMixedTypes="0" containsString="0" containsNumber="1" containsInteger="1" minValue="0" maxValue="25"/>
    </cacheField>
    <cacheField name="BFL" numFmtId="0">
      <sharedItems containsSemiMixedTypes="0" containsString="0" containsNumber="1" containsInteger="1" minValue="0" maxValue="38"/>
    </cacheField>
    <cacheField name="OVL" numFmtId="0">
      <sharedItems containsSemiMixedTypes="0" containsString="0" containsNumber="1" containsInteger="1" minValue="0" maxValue="12"/>
    </cacheField>
    <cacheField name="DOT" numFmtId="0">
      <sharedItems containsSemiMixedTypes="0" containsString="0" containsNumber="1" containsInteger="1" minValue="0" maxValue="8"/>
    </cacheField>
    <cacheField name="WOT" numFmtId="0">
      <sharedItems containsSemiMixedTypes="0" containsString="0" containsNumber="1" containsInteger="1" minValue="0" maxValue="43"/>
    </cacheField>
    <cacheField name="DGD" numFmtId="0">
      <sharedItems containsSemiMixedTypes="0" containsString="0" containsNumber="1" containsInteger="1" minValue="0" maxValue="52"/>
    </cacheField>
    <cacheField name="BRD" numFmtId="0">
      <sharedItems containsSemiMixedTypes="0" containsString="0" containsNumber="1" containsInteger="1" minValue="0" maxValue="22"/>
    </cacheField>
    <cacheField name="RTV" numFmtId="0">
      <sharedItems containsSemiMixedTypes="0" containsString="0" containsNumber="1" containsInteger="1" minValue="0" maxValue="34"/>
    </cacheField>
    <cacheField name="OBS" numFmtId="0">
      <sharedItems containsSemiMixedTypes="0" containsString="0" containsNumber="1" containsInteger="1" minValue="0" maxValue="56"/>
    </cacheField>
    <cacheField name="SOS" numFmtId="0">
      <sharedItems containsSemiMixedTypes="0" containsString="0" containsNumber="1" containsInteger="1" minValue="0" maxValue="22"/>
    </cacheField>
    <cacheField name="DAD" numFmtId="0">
      <sharedItems containsSemiMixedTypes="0" containsString="0" containsNumber="1" containsInteger="1" minValue="0" maxValue="3"/>
    </cacheField>
    <cacheField name="PWR" numFmtId="0">
      <sharedItems containsSemiMixedTypes="0" containsString="0" containsNumber="1" containsInteger="1" minValue="0" maxValue="2"/>
    </cacheField>
    <cacheField name="FTQ" numFmtId="0">
      <sharedItems containsSemiMixedTypes="0" containsString="0" containsNumber="1" containsInteger="1" minValue="0" maxValue="25"/>
    </cacheField>
    <cacheField name="SLV" numFmtId="0">
      <sharedItems containsSemiMixedTypes="0" containsString="0" containsNumber="1" containsInteger="1" minValue="0" maxValue="1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s v="naija accident.xlsx"/>
    <n v="1"/>
    <x v="0"/>
    <x v="0"/>
    <n v="19"/>
    <n v="1"/>
    <n v="30"/>
    <n v="146"/>
    <n v="31"/>
    <n v="177"/>
    <n v="279"/>
    <x v="0"/>
  </r>
  <r>
    <s v="naija accident.xlsx"/>
    <n v="2"/>
    <x v="1"/>
    <x v="1"/>
    <n v="63"/>
    <n v="0"/>
    <n v="77"/>
    <n v="234"/>
    <n v="36"/>
    <n v="270"/>
    <n v="443"/>
    <x v="0"/>
  </r>
  <r>
    <s v="naija accident.xlsx"/>
    <n v="3"/>
    <x v="2"/>
    <x v="2"/>
    <n v="13"/>
    <n v="3"/>
    <n v="22"/>
    <n v="28"/>
    <n v="7"/>
    <n v="35"/>
    <n v="89"/>
    <x v="0"/>
  </r>
  <r>
    <s v="naija accident.xlsx"/>
    <n v="4"/>
    <x v="3"/>
    <x v="1"/>
    <n v="41"/>
    <n v="17"/>
    <n v="72"/>
    <n v="152"/>
    <n v="20"/>
    <n v="172"/>
    <n v="526"/>
    <x v="0"/>
  </r>
  <r>
    <s v="naija accident.xlsx"/>
    <n v="5"/>
    <x v="4"/>
    <x v="3"/>
    <n v="108"/>
    <n v="1"/>
    <n v="154"/>
    <n v="685"/>
    <n v="90"/>
    <n v="775"/>
    <n v="1182"/>
    <x v="0"/>
  </r>
  <r>
    <s v="naija accident.xlsx"/>
    <n v="6"/>
    <x v="5"/>
    <x v="4"/>
    <n v="1"/>
    <n v="0"/>
    <n v="1"/>
    <n v="3"/>
    <n v="0"/>
    <n v="3"/>
    <n v="3"/>
    <x v="0"/>
  </r>
  <r>
    <s v="naija accident.xlsx"/>
    <n v="7"/>
    <x v="6"/>
    <x v="0"/>
    <n v="43"/>
    <n v="24"/>
    <n v="77"/>
    <n v="177"/>
    <n v="25"/>
    <n v="202"/>
    <n v="254"/>
    <x v="0"/>
  </r>
  <r>
    <s v="naija accident.xlsx"/>
    <n v="8"/>
    <x v="7"/>
    <x v="5"/>
    <n v="17"/>
    <n v="0"/>
    <n v="25"/>
    <n v="67"/>
    <n v="16"/>
    <n v="83"/>
    <n v="118"/>
    <x v="0"/>
  </r>
  <r>
    <s v="naija accident.xlsx"/>
    <n v="9"/>
    <x v="8"/>
    <x v="6"/>
    <n v="19"/>
    <n v="5"/>
    <n v="33"/>
    <n v="65"/>
    <n v="11"/>
    <n v="76"/>
    <n v="164"/>
    <x v="0"/>
  </r>
  <r>
    <s v="naija accident.xlsx"/>
    <n v="10"/>
    <x v="9"/>
    <x v="7"/>
    <n v="36"/>
    <n v="6"/>
    <n v="67"/>
    <n v="182"/>
    <n v="36"/>
    <n v="218"/>
    <n v="407"/>
    <x v="0"/>
  </r>
  <r>
    <s v="naija accident.xlsx"/>
    <n v="11"/>
    <x v="10"/>
    <x v="0"/>
    <n v="16"/>
    <n v="1"/>
    <n v="27"/>
    <n v="82"/>
    <n v="11"/>
    <n v="93"/>
    <n v="200"/>
    <x v="0"/>
  </r>
  <r>
    <s v="naija accident.xlsx"/>
    <n v="12"/>
    <x v="11"/>
    <x v="8"/>
    <n v="29"/>
    <n v="6"/>
    <n v="55"/>
    <n v="118"/>
    <n v="32"/>
    <n v="150"/>
    <n v="311"/>
    <x v="0"/>
  </r>
  <r>
    <s v="naija accident.xlsx"/>
    <n v="13"/>
    <x v="12"/>
    <x v="5"/>
    <n v="20"/>
    <n v="2"/>
    <n v="30"/>
    <n v="71"/>
    <n v="9"/>
    <n v="80"/>
    <n v="185"/>
    <x v="0"/>
  </r>
  <r>
    <s v="naija accident.xlsx"/>
    <n v="14"/>
    <x v="13"/>
    <x v="6"/>
    <n v="24"/>
    <n v="11"/>
    <n v="44"/>
    <n v="116"/>
    <n v="30"/>
    <n v="146"/>
    <n v="387"/>
    <x v="0"/>
  </r>
  <r>
    <s v="naija accident.xlsx"/>
    <n v="15"/>
    <x v="14"/>
    <x v="9"/>
    <n v="182"/>
    <n v="59"/>
    <n v="312"/>
    <n v="572"/>
    <n v="90"/>
    <n v="662"/>
    <n v="1543"/>
    <x v="0"/>
  </r>
  <r>
    <s v="naija accident.xlsx"/>
    <n v="16"/>
    <x v="15"/>
    <x v="10"/>
    <n v="50"/>
    <n v="2"/>
    <n v="70"/>
    <n v="231"/>
    <n v="26"/>
    <n v="257"/>
    <n v="459"/>
    <x v="0"/>
  </r>
  <r>
    <s v="naija accident.xlsx"/>
    <n v="17"/>
    <x v="16"/>
    <x v="6"/>
    <n v="20"/>
    <n v="2"/>
    <n v="31"/>
    <n v="91"/>
    <n v="15"/>
    <n v="106"/>
    <n v="230"/>
    <x v="0"/>
  </r>
  <r>
    <s v="naija accident.xlsx"/>
    <n v="18"/>
    <x v="17"/>
    <x v="11"/>
    <n v="61"/>
    <n v="4"/>
    <n v="92"/>
    <n v="318"/>
    <n v="64"/>
    <n v="382"/>
    <n v="628"/>
    <x v="0"/>
  </r>
  <r>
    <s v="naija accident.xlsx"/>
    <n v="19"/>
    <x v="18"/>
    <x v="12"/>
    <n v="175"/>
    <n v="13"/>
    <n v="281"/>
    <n v="1010"/>
    <n v="224"/>
    <n v="1234"/>
    <n v="2234"/>
    <x v="0"/>
  </r>
  <r>
    <s v="naija accident.xlsx"/>
    <n v="20"/>
    <x v="19"/>
    <x v="13"/>
    <n v="46"/>
    <n v="2"/>
    <n v="102"/>
    <n v="499"/>
    <n v="194"/>
    <n v="693"/>
    <n v="1013"/>
    <x v="0"/>
  </r>
  <r>
    <s v="naija accident.xlsx"/>
    <n v="21"/>
    <x v="20"/>
    <x v="14"/>
    <n v="54"/>
    <n v="4"/>
    <n v="77"/>
    <n v="277"/>
    <n v="39"/>
    <n v="316"/>
    <n v="421"/>
    <x v="0"/>
  </r>
  <r>
    <s v="naija accident.xlsx"/>
    <n v="22"/>
    <x v="21"/>
    <x v="15"/>
    <n v="33"/>
    <n v="4"/>
    <n v="58"/>
    <n v="222"/>
    <n v="56"/>
    <n v="278"/>
    <n v="387"/>
    <x v="0"/>
  </r>
  <r>
    <s v="naija accident.xlsx"/>
    <n v="23"/>
    <x v="22"/>
    <x v="16"/>
    <n v="82"/>
    <n v="17"/>
    <n v="122"/>
    <n v="335"/>
    <n v="55"/>
    <n v="390"/>
    <n v="851"/>
    <x v="0"/>
  </r>
  <r>
    <s v="naija accident.xlsx"/>
    <n v="24"/>
    <x v="23"/>
    <x v="17"/>
    <n v="64"/>
    <n v="12"/>
    <n v="102"/>
    <n v="313"/>
    <n v="60"/>
    <n v="373"/>
    <n v="694"/>
    <x v="0"/>
  </r>
  <r>
    <s v="naija accident.xlsx"/>
    <n v="25"/>
    <x v="24"/>
    <x v="1"/>
    <n v="61"/>
    <n v="38"/>
    <n v="113"/>
    <n v="181"/>
    <n v="21"/>
    <n v="202"/>
    <n v="602"/>
    <x v="0"/>
  </r>
  <r>
    <s v="naija accident.xlsx"/>
    <n v="26"/>
    <x v="25"/>
    <x v="18"/>
    <n v="112"/>
    <n v="46"/>
    <n v="200"/>
    <n v="513"/>
    <n v="65"/>
    <n v="578"/>
    <n v="961"/>
    <x v="0"/>
  </r>
  <r>
    <s v="naija accident.xlsx"/>
    <n v="27"/>
    <x v="26"/>
    <x v="11"/>
    <n v="80"/>
    <n v="3"/>
    <n v="110"/>
    <n v="347"/>
    <n v="91"/>
    <n v="438"/>
    <n v="653"/>
    <x v="0"/>
  </r>
  <r>
    <s v="naija accident.xlsx"/>
    <n v="28"/>
    <x v="27"/>
    <x v="19"/>
    <n v="160"/>
    <n v="60"/>
    <n v="279"/>
    <n v="548"/>
    <n v="83"/>
    <n v="631"/>
    <n v="1678"/>
    <x v="0"/>
  </r>
  <r>
    <s v="naija accident.xlsx"/>
    <n v="29"/>
    <x v="28"/>
    <x v="20"/>
    <n v="56"/>
    <n v="9"/>
    <n v="114"/>
    <n v="320"/>
    <n v="84"/>
    <n v="404"/>
    <n v="899"/>
    <x v="0"/>
  </r>
  <r>
    <s v="naija accident.xlsx"/>
    <n v="30"/>
    <x v="29"/>
    <x v="21"/>
    <n v="65"/>
    <n v="10"/>
    <n v="109"/>
    <n v="292"/>
    <n v="52"/>
    <n v="344"/>
    <n v="711"/>
    <x v="0"/>
  </r>
  <r>
    <s v="naija accident.xlsx"/>
    <n v="31"/>
    <x v="30"/>
    <x v="22"/>
    <n v="89"/>
    <n v="25"/>
    <n v="155"/>
    <n v="385"/>
    <n v="68"/>
    <n v="453"/>
    <n v="1120"/>
    <x v="0"/>
  </r>
  <r>
    <s v="naija accident.xlsx"/>
    <n v="32"/>
    <x v="31"/>
    <x v="5"/>
    <n v="20"/>
    <n v="17"/>
    <n v="45"/>
    <n v="123"/>
    <n v="17"/>
    <n v="140"/>
    <n v="255"/>
    <x v="0"/>
  </r>
  <r>
    <s v="naija accident.xlsx"/>
    <n v="33"/>
    <x v="32"/>
    <x v="23"/>
    <n v="18"/>
    <n v="4"/>
    <n v="25"/>
    <n v="77"/>
    <n v="6"/>
    <n v="83"/>
    <n v="194"/>
    <x v="0"/>
  </r>
  <r>
    <s v="naija accident.xlsx"/>
    <n v="34"/>
    <x v="33"/>
    <x v="24"/>
    <n v="20"/>
    <n v="0"/>
    <n v="32"/>
    <n v="138"/>
    <n v="47"/>
    <n v="185"/>
    <n v="228"/>
    <x v="0"/>
  </r>
  <r>
    <s v="naija accident.xlsx"/>
    <n v="35"/>
    <x v="34"/>
    <x v="25"/>
    <n v="53"/>
    <n v="1"/>
    <n v="59"/>
    <n v="149"/>
    <n v="7"/>
    <n v="156"/>
    <n v="284"/>
    <x v="0"/>
  </r>
  <r>
    <s v="naija accident.xlsx"/>
    <n v="36"/>
    <x v="35"/>
    <x v="26"/>
    <n v="30"/>
    <n v="2"/>
    <n v="56"/>
    <n v="383"/>
    <n v="60"/>
    <n v="443"/>
    <n v="602"/>
    <x v="0"/>
  </r>
  <r>
    <s v="naija accident.xlsx"/>
    <n v="37"/>
    <x v="36"/>
    <x v="10"/>
    <n v="37"/>
    <n v="0"/>
    <n v="55"/>
    <n v="252"/>
    <n v="40"/>
    <n v="292"/>
    <n v="475"/>
    <x v="0"/>
  </r>
  <r>
    <s v="naija accident.xlsx"/>
    <n v="38"/>
    <x v="0"/>
    <x v="27"/>
    <n v="23"/>
    <n v="5"/>
    <n v="44"/>
    <n v="119"/>
    <n v="35"/>
    <n v="154"/>
    <n v="289"/>
    <x v="1"/>
  </r>
  <r>
    <s v="naija accident.xlsx"/>
    <n v="39"/>
    <x v="1"/>
    <x v="28"/>
    <n v="73"/>
    <n v="0"/>
    <n v="84"/>
    <n v="251"/>
    <n v="21"/>
    <n v="272"/>
    <n v="437"/>
    <x v="1"/>
  </r>
  <r>
    <s v="naija accident.xlsx"/>
    <n v="40"/>
    <x v="2"/>
    <x v="29"/>
    <n v="12"/>
    <n v="3"/>
    <n v="22"/>
    <n v="35"/>
    <n v="12"/>
    <n v="47"/>
    <n v="117"/>
    <x v="1"/>
  </r>
  <r>
    <s v="naija accident.xlsx"/>
    <n v="41"/>
    <x v="3"/>
    <x v="6"/>
    <n v="55"/>
    <n v="16"/>
    <n v="80"/>
    <n v="147"/>
    <n v="9"/>
    <n v="156"/>
    <n v="575"/>
    <x v="1"/>
  </r>
  <r>
    <s v="naija accident.xlsx"/>
    <n v="42"/>
    <x v="4"/>
    <x v="30"/>
    <n v="78"/>
    <n v="1"/>
    <n v="131"/>
    <n v="634"/>
    <n v="115"/>
    <n v="749"/>
    <n v="1138"/>
    <x v="1"/>
  </r>
  <r>
    <s v="naija accident.xlsx"/>
    <n v="43"/>
    <x v="5"/>
    <x v="4"/>
    <n v="6"/>
    <n v="1"/>
    <n v="7"/>
    <n v="15"/>
    <n v="0"/>
    <n v="15"/>
    <n v="29"/>
    <x v="1"/>
  </r>
  <r>
    <s v="naija accident.xlsx"/>
    <n v="44"/>
    <x v="6"/>
    <x v="0"/>
    <n v="27"/>
    <n v="15"/>
    <n v="52"/>
    <n v="123"/>
    <n v="15"/>
    <n v="138"/>
    <n v="187"/>
    <x v="1"/>
  </r>
  <r>
    <s v="naija accident.xlsx"/>
    <n v="45"/>
    <x v="7"/>
    <x v="5"/>
    <n v="23"/>
    <n v="0"/>
    <n v="31"/>
    <n v="78"/>
    <n v="24"/>
    <n v="102"/>
    <n v="149"/>
    <x v="1"/>
  </r>
  <r>
    <s v="naija accident.xlsx"/>
    <n v="46"/>
    <x v="8"/>
    <x v="24"/>
    <n v="13"/>
    <n v="0"/>
    <n v="25"/>
    <n v="50"/>
    <n v="30"/>
    <n v="80"/>
    <n v="135"/>
    <x v="1"/>
  </r>
  <r>
    <s v="naija accident.xlsx"/>
    <n v="47"/>
    <x v="9"/>
    <x v="15"/>
    <n v="39"/>
    <n v="11"/>
    <n v="71"/>
    <n v="196"/>
    <n v="51"/>
    <n v="247"/>
    <n v="482"/>
    <x v="1"/>
  </r>
  <r>
    <s v="naija accident.xlsx"/>
    <n v="48"/>
    <x v="10"/>
    <x v="0"/>
    <n v="19"/>
    <n v="2"/>
    <n v="31"/>
    <n v="121"/>
    <n v="27"/>
    <n v="148"/>
    <n v="274"/>
    <x v="1"/>
  </r>
  <r>
    <s v="naija accident.xlsx"/>
    <n v="49"/>
    <x v="11"/>
    <x v="8"/>
    <n v="30"/>
    <n v="6"/>
    <n v="56"/>
    <n v="140"/>
    <n v="51"/>
    <n v="191"/>
    <n v="386"/>
    <x v="1"/>
  </r>
  <r>
    <s v="naija accident.xlsx"/>
    <n v="50"/>
    <x v="12"/>
    <x v="0"/>
    <n v="19"/>
    <n v="2"/>
    <n v="31"/>
    <n v="101"/>
    <n v="13"/>
    <n v="114"/>
    <n v="175"/>
    <x v="1"/>
  </r>
  <r>
    <s v="naija accident.xlsx"/>
    <n v="51"/>
    <x v="13"/>
    <x v="26"/>
    <n v="36"/>
    <n v="6"/>
    <n v="66"/>
    <n v="222"/>
    <n v="37"/>
    <n v="259"/>
    <n v="505"/>
    <x v="1"/>
  </r>
  <r>
    <s v="naija accident.xlsx"/>
    <n v="52"/>
    <x v="14"/>
    <x v="22"/>
    <n v="177"/>
    <n v="60"/>
    <n v="278"/>
    <n v="518"/>
    <n v="56"/>
    <n v="574"/>
    <n v="1289"/>
    <x v="1"/>
  </r>
  <r>
    <s v="naija accident.xlsx"/>
    <n v="53"/>
    <x v="15"/>
    <x v="28"/>
    <n v="59"/>
    <n v="2"/>
    <n v="72"/>
    <n v="232"/>
    <n v="31"/>
    <n v="263"/>
    <n v="388"/>
    <x v="1"/>
  </r>
  <r>
    <s v="naija accident.xlsx"/>
    <n v="54"/>
    <x v="16"/>
    <x v="29"/>
    <n v="7"/>
    <n v="2"/>
    <n v="16"/>
    <n v="71"/>
    <n v="17"/>
    <n v="88"/>
    <n v="116"/>
    <x v="1"/>
  </r>
  <r>
    <s v="naija accident.xlsx"/>
    <n v="55"/>
    <x v="17"/>
    <x v="31"/>
    <n v="50"/>
    <n v="2"/>
    <n v="67"/>
    <n v="264"/>
    <n v="35"/>
    <n v="299"/>
    <n v="443"/>
    <x v="1"/>
  </r>
  <r>
    <s v="naija accident.xlsx"/>
    <n v="56"/>
    <x v="18"/>
    <x v="32"/>
    <n v="147"/>
    <n v="5"/>
    <n v="256"/>
    <n v="1149"/>
    <n v="196"/>
    <n v="1345"/>
    <n v="2151"/>
    <x v="1"/>
  </r>
  <r>
    <s v="naija accident.xlsx"/>
    <n v="57"/>
    <x v="19"/>
    <x v="33"/>
    <n v="100"/>
    <n v="4"/>
    <n v="137"/>
    <n v="604"/>
    <n v="100"/>
    <n v="704"/>
    <n v="1013"/>
    <x v="1"/>
  </r>
  <r>
    <s v="naija accident.xlsx"/>
    <n v="58"/>
    <x v="20"/>
    <x v="14"/>
    <n v="52"/>
    <n v="0"/>
    <n v="71"/>
    <n v="287"/>
    <n v="29"/>
    <n v="316"/>
    <n v="469"/>
    <x v="1"/>
  </r>
  <r>
    <s v="naija accident.xlsx"/>
    <n v="59"/>
    <x v="21"/>
    <x v="34"/>
    <n v="31"/>
    <n v="0"/>
    <n v="44"/>
    <n v="139"/>
    <n v="21"/>
    <n v="160"/>
    <n v="263"/>
    <x v="1"/>
  </r>
  <r>
    <s v="naija accident.xlsx"/>
    <n v="60"/>
    <x v="22"/>
    <x v="35"/>
    <n v="83"/>
    <n v="22"/>
    <n v="143"/>
    <n v="425"/>
    <n v="94"/>
    <n v="519"/>
    <n v="1361"/>
    <x v="1"/>
  </r>
  <r>
    <s v="naija accident.xlsx"/>
    <n v="61"/>
    <x v="23"/>
    <x v="7"/>
    <n v="62"/>
    <n v="13"/>
    <n v="100"/>
    <n v="369"/>
    <n v="69"/>
    <n v="438"/>
    <n v="680"/>
    <x v="1"/>
  </r>
  <r>
    <s v="naija accident.xlsx"/>
    <n v="62"/>
    <x v="24"/>
    <x v="16"/>
    <n v="73"/>
    <n v="55"/>
    <n v="151"/>
    <n v="243"/>
    <n v="26"/>
    <n v="269"/>
    <n v="709"/>
    <x v="1"/>
  </r>
  <r>
    <s v="naija accident.xlsx"/>
    <n v="63"/>
    <x v="25"/>
    <x v="36"/>
    <n v="100"/>
    <n v="39"/>
    <n v="176"/>
    <n v="452"/>
    <n v="77"/>
    <n v="529"/>
    <n v="931"/>
    <x v="1"/>
  </r>
  <r>
    <s v="naija accident.xlsx"/>
    <n v="64"/>
    <x v="26"/>
    <x v="7"/>
    <n v="82"/>
    <n v="1"/>
    <n v="108"/>
    <n v="492"/>
    <n v="93"/>
    <n v="585"/>
    <n v="809"/>
    <x v="1"/>
  </r>
  <r>
    <s v="naija accident.xlsx"/>
    <n v="65"/>
    <x v="27"/>
    <x v="37"/>
    <n v="173"/>
    <n v="68"/>
    <n v="299"/>
    <n v="670"/>
    <n v="82"/>
    <n v="752"/>
    <n v="1908"/>
    <x v="1"/>
  </r>
  <r>
    <s v="naija accident.xlsx"/>
    <n v="66"/>
    <x v="28"/>
    <x v="38"/>
    <n v="76"/>
    <n v="7"/>
    <n v="115"/>
    <n v="290"/>
    <n v="43"/>
    <n v="333"/>
    <n v="752"/>
    <x v="1"/>
  </r>
  <r>
    <s v="naija accident.xlsx"/>
    <n v="67"/>
    <x v="29"/>
    <x v="39"/>
    <n v="72"/>
    <n v="11"/>
    <n v="105"/>
    <n v="317"/>
    <n v="43"/>
    <n v="360"/>
    <n v="749"/>
    <x v="1"/>
  </r>
  <r>
    <s v="naija accident.xlsx"/>
    <n v="68"/>
    <x v="30"/>
    <x v="40"/>
    <n v="107"/>
    <n v="13"/>
    <n v="176"/>
    <n v="399"/>
    <n v="103"/>
    <n v="502"/>
    <n v="1169"/>
    <x v="1"/>
  </r>
  <r>
    <s v="naija accident.xlsx"/>
    <n v="69"/>
    <x v="31"/>
    <x v="0"/>
    <n v="25"/>
    <n v="13"/>
    <n v="48"/>
    <n v="130"/>
    <n v="15"/>
    <n v="145"/>
    <n v="251"/>
    <x v="1"/>
  </r>
  <r>
    <s v="naija accident.xlsx"/>
    <n v="70"/>
    <x v="32"/>
    <x v="23"/>
    <n v="16"/>
    <n v="2"/>
    <n v="21"/>
    <n v="54"/>
    <n v="4"/>
    <n v="58"/>
    <n v="118"/>
    <x v="1"/>
  </r>
  <r>
    <s v="naija accident.xlsx"/>
    <n v="71"/>
    <x v="33"/>
    <x v="31"/>
    <n v="22"/>
    <n v="0"/>
    <n v="37"/>
    <n v="119"/>
    <n v="33"/>
    <n v="152"/>
    <n v="205"/>
    <x v="1"/>
  </r>
  <r>
    <s v="naija accident.xlsx"/>
    <n v="72"/>
    <x v="34"/>
    <x v="5"/>
    <n v="58"/>
    <n v="1"/>
    <n v="67"/>
    <n v="213"/>
    <n v="12"/>
    <n v="225"/>
    <n v="315"/>
    <x v="1"/>
  </r>
  <r>
    <s v="naija accident.xlsx"/>
    <n v="73"/>
    <x v="35"/>
    <x v="41"/>
    <n v="24"/>
    <n v="1"/>
    <n v="42"/>
    <n v="235"/>
    <n v="35"/>
    <n v="270"/>
    <n v="379"/>
    <x v="1"/>
  </r>
  <r>
    <s v="naija accident.xlsx"/>
    <n v="74"/>
    <x v="36"/>
    <x v="5"/>
    <n v="33"/>
    <n v="0"/>
    <n v="41"/>
    <n v="153"/>
    <n v="14"/>
    <n v="167"/>
    <n v="235"/>
    <x v="1"/>
  </r>
  <r>
    <s v="naija accident.xlsx"/>
    <n v="75"/>
    <x v="0"/>
    <x v="0"/>
    <n v="11"/>
    <n v="0"/>
    <n v="21"/>
    <n v="69"/>
    <n v="19"/>
    <n v="88"/>
    <n v="177"/>
    <x v="2"/>
  </r>
  <r>
    <s v="naija accident.xlsx"/>
    <n v="76"/>
    <x v="1"/>
    <x v="28"/>
    <n v="76"/>
    <n v="3"/>
    <n v="90"/>
    <n v="280"/>
    <n v="21"/>
    <n v="301"/>
    <n v="468"/>
    <x v="2"/>
  </r>
  <r>
    <s v="naija accident.xlsx"/>
    <n v="77"/>
    <x v="2"/>
    <x v="2"/>
    <n v="9"/>
    <n v="1"/>
    <n v="16"/>
    <n v="32"/>
    <n v="10"/>
    <n v="42"/>
    <n v="87"/>
    <x v="2"/>
  </r>
  <r>
    <s v="naija accident.xlsx"/>
    <n v="78"/>
    <x v="3"/>
    <x v="31"/>
    <n v="31"/>
    <n v="20"/>
    <n v="66"/>
    <n v="138"/>
    <n v="18"/>
    <n v="156"/>
    <n v="418"/>
    <x v="2"/>
  </r>
  <r>
    <s v="naija accident.xlsx"/>
    <n v="79"/>
    <x v="4"/>
    <x v="33"/>
    <n v="72"/>
    <n v="0"/>
    <n v="105"/>
    <n v="418"/>
    <n v="46"/>
    <n v="464"/>
    <n v="737"/>
    <x v="2"/>
  </r>
  <r>
    <s v="naija accident.xlsx"/>
    <n v="80"/>
    <x v="5"/>
    <x v="42"/>
    <n v="5"/>
    <n v="3"/>
    <n v="10"/>
    <n v="19"/>
    <n v="3"/>
    <n v="22"/>
    <n v="42"/>
    <x v="2"/>
  </r>
  <r>
    <s v="naija accident.xlsx"/>
    <n v="81"/>
    <x v="6"/>
    <x v="29"/>
    <n v="59"/>
    <n v="3"/>
    <n v="69"/>
    <n v="170"/>
    <n v="19"/>
    <n v="189"/>
    <n v="236"/>
    <x v="2"/>
  </r>
  <r>
    <s v="naija accident.xlsx"/>
    <n v="82"/>
    <x v="7"/>
    <x v="42"/>
    <n v="15"/>
    <n v="0"/>
    <n v="17"/>
    <n v="65"/>
    <n v="4"/>
    <n v="69"/>
    <n v="103"/>
    <x v="2"/>
  </r>
  <r>
    <s v="naija accident.xlsx"/>
    <n v="83"/>
    <x v="8"/>
    <x v="25"/>
    <n v="20"/>
    <n v="4"/>
    <n v="29"/>
    <n v="74"/>
    <n v="5"/>
    <n v="79"/>
    <n v="149"/>
    <x v="2"/>
  </r>
  <r>
    <s v="naija accident.xlsx"/>
    <n v="84"/>
    <x v="9"/>
    <x v="6"/>
    <n v="28"/>
    <n v="4"/>
    <n v="41"/>
    <n v="136"/>
    <n v="16"/>
    <n v="152"/>
    <n v="311"/>
    <x v="2"/>
  </r>
  <r>
    <s v="naija accident.xlsx"/>
    <n v="85"/>
    <x v="10"/>
    <x v="6"/>
    <n v="19"/>
    <n v="1"/>
    <n v="29"/>
    <n v="82"/>
    <n v="15"/>
    <n v="97"/>
    <n v="185"/>
    <x v="2"/>
  </r>
  <r>
    <s v="naija accident.xlsx"/>
    <n v="86"/>
    <x v="11"/>
    <x v="14"/>
    <n v="30"/>
    <n v="9"/>
    <n v="58"/>
    <n v="154"/>
    <n v="34"/>
    <n v="188"/>
    <n v="370"/>
    <x v="2"/>
  </r>
  <r>
    <s v="naija accident.xlsx"/>
    <n v="87"/>
    <x v="12"/>
    <x v="34"/>
    <n v="23"/>
    <n v="5"/>
    <n v="41"/>
    <n v="98"/>
    <n v="20"/>
    <n v="118"/>
    <n v="252"/>
    <x v="2"/>
  </r>
  <r>
    <s v="naija accident.xlsx"/>
    <n v="88"/>
    <x v="13"/>
    <x v="34"/>
    <n v="34"/>
    <n v="19"/>
    <n v="66"/>
    <n v="157"/>
    <n v="22"/>
    <n v="179"/>
    <n v="453"/>
    <x v="2"/>
  </r>
  <r>
    <s v="naija accident.xlsx"/>
    <n v="89"/>
    <x v="14"/>
    <x v="43"/>
    <n v="168"/>
    <n v="53"/>
    <n v="252"/>
    <n v="483"/>
    <n v="37"/>
    <n v="520"/>
    <n v="1273"/>
    <x v="2"/>
  </r>
  <r>
    <s v="naija accident.xlsx"/>
    <n v="90"/>
    <x v="15"/>
    <x v="31"/>
    <n v="76"/>
    <n v="2"/>
    <n v="93"/>
    <n v="239"/>
    <n v="28"/>
    <n v="267"/>
    <n v="427"/>
    <x v="2"/>
  </r>
  <r>
    <s v="naija accident.xlsx"/>
    <n v="91"/>
    <x v="16"/>
    <x v="2"/>
    <n v="13"/>
    <n v="4"/>
    <n v="23"/>
    <n v="64"/>
    <n v="14"/>
    <n v="78"/>
    <n v="145"/>
    <x v="2"/>
  </r>
  <r>
    <s v="naija accident.xlsx"/>
    <n v="92"/>
    <x v="17"/>
    <x v="39"/>
    <n v="41"/>
    <n v="0"/>
    <n v="63"/>
    <n v="370"/>
    <n v="46"/>
    <n v="416"/>
    <n v="499"/>
    <x v="2"/>
  </r>
  <r>
    <s v="naija accident.xlsx"/>
    <n v="93"/>
    <x v="18"/>
    <x v="44"/>
    <n v="126"/>
    <n v="2"/>
    <n v="222"/>
    <n v="837"/>
    <n v="217"/>
    <n v="1054"/>
    <n v="1790"/>
    <x v="2"/>
  </r>
  <r>
    <s v="naija accident.xlsx"/>
    <n v="94"/>
    <x v="19"/>
    <x v="39"/>
    <n v="47"/>
    <n v="1"/>
    <n v="70"/>
    <n v="286"/>
    <n v="57"/>
    <n v="343"/>
    <n v="480"/>
    <x v="2"/>
  </r>
  <r>
    <s v="naija accident.xlsx"/>
    <n v="95"/>
    <x v="20"/>
    <x v="8"/>
    <n v="19"/>
    <n v="0"/>
    <n v="39"/>
    <n v="148"/>
    <n v="40"/>
    <n v="188"/>
    <n v="229"/>
    <x v="2"/>
  </r>
  <r>
    <s v="naija accident.xlsx"/>
    <n v="96"/>
    <x v="21"/>
    <x v="45"/>
    <n v="47"/>
    <n v="2"/>
    <n v="53"/>
    <n v="130"/>
    <n v="4"/>
    <n v="134"/>
    <n v="220"/>
    <x v="2"/>
  </r>
  <r>
    <s v="naija accident.xlsx"/>
    <n v="97"/>
    <x v="22"/>
    <x v="15"/>
    <n v="57"/>
    <n v="19"/>
    <n v="97"/>
    <n v="246"/>
    <n v="25"/>
    <n v="271"/>
    <n v="705"/>
    <x v="2"/>
  </r>
  <r>
    <s v="naija accident.xlsx"/>
    <n v="98"/>
    <x v="23"/>
    <x v="38"/>
    <n v="63"/>
    <n v="13"/>
    <n v="108"/>
    <n v="368"/>
    <n v="80"/>
    <n v="448"/>
    <n v="750"/>
    <x v="2"/>
  </r>
  <r>
    <s v="naija accident.xlsx"/>
    <n v="99"/>
    <x v="24"/>
    <x v="46"/>
    <n v="75"/>
    <n v="42"/>
    <n v="145"/>
    <n v="266"/>
    <n v="47"/>
    <n v="313"/>
    <n v="717"/>
    <x v="2"/>
  </r>
  <r>
    <s v="naija accident.xlsx"/>
    <n v="100"/>
    <x v="25"/>
    <x v="36"/>
    <n v="182"/>
    <n v="23"/>
    <n v="242"/>
    <n v="600"/>
    <n v="53"/>
    <n v="653"/>
    <n v="1106"/>
    <x v="2"/>
  </r>
  <r>
    <s v="naija accident.xlsx"/>
    <n v="101"/>
    <x v="26"/>
    <x v="47"/>
    <n v="98"/>
    <n v="3"/>
    <n v="148"/>
    <n v="516"/>
    <n v="103"/>
    <n v="619"/>
    <n v="946"/>
    <x v="2"/>
  </r>
  <r>
    <s v="naija accident.xlsx"/>
    <n v="102"/>
    <x v="27"/>
    <x v="48"/>
    <n v="185"/>
    <n v="79"/>
    <n v="337"/>
    <n v="637"/>
    <n v="121"/>
    <n v="758"/>
    <n v="1980"/>
    <x v="2"/>
  </r>
  <r>
    <s v="naija accident.xlsx"/>
    <n v="103"/>
    <x v="28"/>
    <x v="38"/>
    <n v="68"/>
    <n v="14"/>
    <n v="114"/>
    <n v="299"/>
    <n v="47"/>
    <n v="346"/>
    <n v="772"/>
    <x v="2"/>
  </r>
  <r>
    <s v="naija accident.xlsx"/>
    <n v="104"/>
    <x v="29"/>
    <x v="26"/>
    <n v="55"/>
    <n v="8"/>
    <n v="87"/>
    <n v="250"/>
    <n v="52"/>
    <n v="302"/>
    <n v="615"/>
    <x v="2"/>
  </r>
  <r>
    <s v="naija accident.xlsx"/>
    <n v="105"/>
    <x v="30"/>
    <x v="49"/>
    <n v="96"/>
    <n v="10"/>
    <n v="152"/>
    <n v="400"/>
    <n v="85"/>
    <n v="485"/>
    <n v="1009"/>
    <x v="2"/>
  </r>
  <r>
    <s v="naija accident.xlsx"/>
    <n v="106"/>
    <x v="31"/>
    <x v="34"/>
    <n v="68"/>
    <n v="18"/>
    <n v="99"/>
    <n v="283"/>
    <n v="23"/>
    <n v="306"/>
    <n v="579"/>
    <x v="2"/>
  </r>
  <r>
    <s v="naija accident.xlsx"/>
    <n v="107"/>
    <x v="32"/>
    <x v="45"/>
    <n v="16"/>
    <n v="6"/>
    <n v="26"/>
    <n v="65"/>
    <n v="6"/>
    <n v="71"/>
    <n v="142"/>
    <x v="2"/>
  </r>
  <r>
    <s v="naija accident.xlsx"/>
    <n v="108"/>
    <x v="33"/>
    <x v="8"/>
    <n v="3"/>
    <n v="0"/>
    <n v="23"/>
    <n v="87"/>
    <n v="37"/>
    <n v="124"/>
    <n v="196"/>
    <x v="2"/>
  </r>
  <r>
    <s v="naija accident.xlsx"/>
    <n v="109"/>
    <x v="34"/>
    <x v="25"/>
    <n v="51"/>
    <n v="0"/>
    <n v="56"/>
    <n v="171"/>
    <n v="12"/>
    <n v="183"/>
    <n v="254"/>
    <x v="2"/>
  </r>
  <r>
    <s v="naija accident.xlsx"/>
    <n v="110"/>
    <x v="35"/>
    <x v="6"/>
    <n v="23"/>
    <n v="0"/>
    <n v="32"/>
    <n v="168"/>
    <n v="17"/>
    <n v="185"/>
    <n v="247"/>
    <x v="2"/>
  </r>
  <r>
    <s v="naija accident.xlsx"/>
    <n v="111"/>
    <x v="36"/>
    <x v="10"/>
    <n v="26"/>
    <n v="2"/>
    <n v="46"/>
    <n v="213"/>
    <n v="50"/>
    <n v="263"/>
    <n v="386"/>
    <x v="2"/>
  </r>
  <r>
    <s v="naija accident.xlsx"/>
    <n v="112"/>
    <x v="0"/>
    <x v="29"/>
    <n v="10"/>
    <n v="3"/>
    <n v="20"/>
    <n v="62"/>
    <n v="11"/>
    <n v="73"/>
    <n v="140"/>
    <x v="3"/>
  </r>
  <r>
    <s v="naija accident.xlsx"/>
    <n v="113"/>
    <x v="1"/>
    <x v="1"/>
    <n v="58"/>
    <n v="8"/>
    <n v="80"/>
    <n v="208"/>
    <n v="26"/>
    <n v="234"/>
    <n v="391"/>
    <x v="3"/>
  </r>
  <r>
    <s v="naija accident.xlsx"/>
    <n v="114"/>
    <x v="2"/>
    <x v="50"/>
    <n v="8"/>
    <n v="4"/>
    <n v="13"/>
    <n v="18"/>
    <n v="1"/>
    <n v="19"/>
    <n v="75"/>
    <x v="3"/>
  </r>
  <r>
    <s v="naija accident.xlsx"/>
    <n v="115"/>
    <x v="3"/>
    <x v="24"/>
    <n v="39"/>
    <n v="11"/>
    <n v="62"/>
    <n v="142"/>
    <n v="17"/>
    <n v="159"/>
    <n v="411"/>
    <x v="3"/>
  </r>
  <r>
    <s v="naija accident.xlsx"/>
    <n v="116"/>
    <x v="4"/>
    <x v="51"/>
    <n v="86"/>
    <n v="5"/>
    <n v="130"/>
    <n v="627"/>
    <n v="79"/>
    <n v="706"/>
    <n v="1010"/>
    <x v="3"/>
  </r>
  <r>
    <s v="naija accident.xlsx"/>
    <n v="117"/>
    <x v="5"/>
    <x v="23"/>
    <n v="9"/>
    <n v="7"/>
    <n v="19"/>
    <n v="23"/>
    <n v="8"/>
    <n v="31"/>
    <n v="72"/>
    <x v="3"/>
  </r>
  <r>
    <s v="naija accident.xlsx"/>
    <n v="118"/>
    <x v="6"/>
    <x v="0"/>
    <n v="37"/>
    <n v="6"/>
    <n v="53"/>
    <n v="159"/>
    <n v="18"/>
    <n v="177"/>
    <n v="245"/>
    <x v="3"/>
  </r>
  <r>
    <s v="naija accident.xlsx"/>
    <n v="119"/>
    <x v="7"/>
    <x v="42"/>
    <n v="14"/>
    <n v="1"/>
    <n v="17"/>
    <n v="110"/>
    <n v="3"/>
    <n v="113"/>
    <n v="188"/>
    <x v="3"/>
  </r>
  <r>
    <s v="naija accident.xlsx"/>
    <n v="120"/>
    <x v="8"/>
    <x v="5"/>
    <n v="26"/>
    <n v="3"/>
    <n v="37"/>
    <n v="144"/>
    <n v="15"/>
    <n v="159"/>
    <n v="229"/>
    <x v="3"/>
  </r>
  <r>
    <s v="naija accident.xlsx"/>
    <n v="121"/>
    <x v="9"/>
    <x v="28"/>
    <n v="28"/>
    <n v="6"/>
    <n v="45"/>
    <n v="122"/>
    <n v="23"/>
    <n v="145"/>
    <n v="279"/>
    <x v="3"/>
  </r>
  <r>
    <s v="naija accident.xlsx"/>
    <n v="122"/>
    <x v="10"/>
    <x v="6"/>
    <n v="18"/>
    <n v="7"/>
    <n v="34"/>
    <n v="100"/>
    <n v="18"/>
    <n v="118"/>
    <n v="272"/>
    <x v="3"/>
  </r>
  <r>
    <s v="naija accident.xlsx"/>
    <n v="123"/>
    <x v="11"/>
    <x v="14"/>
    <n v="36"/>
    <n v="11"/>
    <n v="66"/>
    <n v="158"/>
    <n v="33"/>
    <n v="191"/>
    <n v="419"/>
    <x v="3"/>
  </r>
  <r>
    <s v="naija accident.xlsx"/>
    <n v="124"/>
    <x v="12"/>
    <x v="29"/>
    <n v="31"/>
    <n v="6"/>
    <n v="44"/>
    <n v="127"/>
    <n v="10"/>
    <n v="137"/>
    <n v="287"/>
    <x v="3"/>
  </r>
  <r>
    <s v="naija accident.xlsx"/>
    <n v="125"/>
    <x v="13"/>
    <x v="15"/>
    <n v="52"/>
    <n v="24"/>
    <n v="97"/>
    <n v="270"/>
    <n v="28"/>
    <n v="298"/>
    <n v="748"/>
    <x v="3"/>
  </r>
  <r>
    <s v="naija accident.xlsx"/>
    <n v="126"/>
    <x v="14"/>
    <x v="52"/>
    <n v="199"/>
    <n v="64"/>
    <n v="307"/>
    <n v="562"/>
    <n v="57"/>
    <n v="619"/>
    <n v="1629"/>
    <x v="3"/>
  </r>
  <r>
    <s v="naija accident.xlsx"/>
    <n v="127"/>
    <x v="15"/>
    <x v="0"/>
    <n v="60"/>
    <n v="3"/>
    <n v="73"/>
    <n v="218"/>
    <n v="13"/>
    <n v="231"/>
    <n v="334"/>
    <x v="3"/>
  </r>
  <r>
    <s v="naija accident.xlsx"/>
    <n v="128"/>
    <x v="16"/>
    <x v="6"/>
    <n v="15"/>
    <n v="3"/>
    <n v="27"/>
    <n v="85"/>
    <n v="16"/>
    <n v="101"/>
    <n v="251"/>
    <x v="3"/>
  </r>
  <r>
    <s v="naija accident.xlsx"/>
    <n v="129"/>
    <x v="17"/>
    <x v="16"/>
    <n v="70"/>
    <n v="1"/>
    <n v="94"/>
    <n v="312"/>
    <n v="65"/>
    <n v="377"/>
    <n v="560"/>
    <x v="3"/>
  </r>
  <r>
    <s v="naija accident.xlsx"/>
    <n v="130"/>
    <x v="18"/>
    <x v="37"/>
    <n v="111"/>
    <n v="5"/>
    <n v="174"/>
    <n v="684"/>
    <n v="144"/>
    <n v="828"/>
    <n v="1471"/>
    <x v="3"/>
  </r>
  <r>
    <s v="naija accident.xlsx"/>
    <n v="131"/>
    <x v="19"/>
    <x v="31"/>
    <n v="17"/>
    <n v="0"/>
    <n v="32"/>
    <n v="131"/>
    <n v="53"/>
    <n v="184"/>
    <n v="283"/>
    <x v="3"/>
  </r>
  <r>
    <s v="naija accident.xlsx"/>
    <n v="132"/>
    <x v="20"/>
    <x v="31"/>
    <n v="3"/>
    <n v="0"/>
    <n v="18"/>
    <n v="98"/>
    <n v="33"/>
    <n v="131"/>
    <n v="138"/>
    <x v="3"/>
  </r>
  <r>
    <s v="naija accident.xlsx"/>
    <n v="133"/>
    <x v="21"/>
    <x v="31"/>
    <n v="39"/>
    <n v="0"/>
    <n v="54"/>
    <n v="159"/>
    <n v="59"/>
    <n v="218"/>
    <n v="312"/>
    <x v="3"/>
  </r>
  <r>
    <s v="naija accident.xlsx"/>
    <n v="134"/>
    <x v="22"/>
    <x v="39"/>
    <n v="59"/>
    <n v="14"/>
    <n v="95"/>
    <n v="280"/>
    <n v="42"/>
    <n v="322"/>
    <n v="786"/>
    <x v="3"/>
  </r>
  <r>
    <s v="naija accident.xlsx"/>
    <n v="135"/>
    <x v="23"/>
    <x v="6"/>
    <n v="55"/>
    <n v="14"/>
    <n v="78"/>
    <n v="255"/>
    <n v="21"/>
    <n v="276"/>
    <n v="551"/>
    <x v="3"/>
  </r>
  <r>
    <s v="naija accident.xlsx"/>
    <n v="136"/>
    <x v="24"/>
    <x v="53"/>
    <n v="76"/>
    <n v="36"/>
    <n v="141"/>
    <n v="233"/>
    <n v="41"/>
    <n v="274"/>
    <n v="689"/>
    <x v="3"/>
  </r>
  <r>
    <s v="naija accident.xlsx"/>
    <n v="137"/>
    <x v="25"/>
    <x v="11"/>
    <n v="148"/>
    <n v="37"/>
    <n v="212"/>
    <n v="535"/>
    <n v="33"/>
    <n v="568"/>
    <n v="921"/>
    <x v="3"/>
  </r>
  <r>
    <s v="naija accident.xlsx"/>
    <n v="138"/>
    <x v="26"/>
    <x v="54"/>
    <n v="151"/>
    <n v="4"/>
    <n v="219"/>
    <n v="577"/>
    <n v="150"/>
    <n v="727"/>
    <n v="1227"/>
    <x v="3"/>
  </r>
  <r>
    <s v="naija accident.xlsx"/>
    <n v="139"/>
    <x v="27"/>
    <x v="19"/>
    <n v="169"/>
    <n v="71"/>
    <n v="299"/>
    <n v="618"/>
    <n v="98"/>
    <n v="716"/>
    <n v="1889"/>
    <x v="3"/>
  </r>
  <r>
    <s v="naija accident.xlsx"/>
    <n v="140"/>
    <x v="28"/>
    <x v="43"/>
    <n v="62"/>
    <n v="3"/>
    <n v="96"/>
    <n v="251"/>
    <n v="51"/>
    <n v="302"/>
    <n v="580"/>
    <x v="3"/>
  </r>
  <r>
    <s v="naija accident.xlsx"/>
    <n v="141"/>
    <x v="29"/>
    <x v="55"/>
    <n v="57"/>
    <n v="13"/>
    <n v="105"/>
    <n v="324"/>
    <n v="82"/>
    <n v="406"/>
    <n v="866"/>
    <x v="3"/>
  </r>
  <r>
    <s v="naija accident.xlsx"/>
    <n v="142"/>
    <x v="30"/>
    <x v="21"/>
    <n v="93"/>
    <n v="10"/>
    <n v="137"/>
    <n v="344"/>
    <n v="58"/>
    <n v="402"/>
    <n v="888"/>
    <x v="3"/>
  </r>
  <r>
    <s v="naija accident.xlsx"/>
    <n v="143"/>
    <x v="31"/>
    <x v="34"/>
    <n v="56"/>
    <n v="8"/>
    <n v="77"/>
    <n v="249"/>
    <n v="25"/>
    <n v="274"/>
    <n v="417"/>
    <x v="3"/>
  </r>
  <r>
    <s v="naija accident.xlsx"/>
    <n v="144"/>
    <x v="32"/>
    <x v="5"/>
    <n v="17"/>
    <n v="6"/>
    <n v="31"/>
    <n v="88"/>
    <n v="23"/>
    <n v="111"/>
    <n v="208"/>
    <x v="3"/>
  </r>
  <r>
    <s v="naija accident.xlsx"/>
    <n v="145"/>
    <x v="33"/>
    <x v="0"/>
    <n v="14"/>
    <n v="3"/>
    <n v="27"/>
    <n v="78"/>
    <n v="15"/>
    <n v="93"/>
    <n v="175"/>
    <x v="3"/>
  </r>
  <r>
    <s v="naija accident.xlsx"/>
    <n v="146"/>
    <x v="34"/>
    <x v="42"/>
    <n v="43"/>
    <n v="0"/>
    <n v="45"/>
    <n v="128"/>
    <n v="3"/>
    <n v="131"/>
    <n v="211"/>
    <x v="3"/>
  </r>
  <r>
    <s v="naija accident.xlsx"/>
    <n v="147"/>
    <x v="35"/>
    <x v="15"/>
    <n v="29"/>
    <n v="5"/>
    <n v="55"/>
    <n v="292"/>
    <n v="41"/>
    <n v="333"/>
    <n v="502"/>
    <x v="3"/>
  </r>
  <r>
    <s v="naija accident.xlsx"/>
    <n v="148"/>
    <x v="36"/>
    <x v="29"/>
    <n v="13"/>
    <n v="1"/>
    <n v="21"/>
    <n v="56"/>
    <n v="19"/>
    <n v="75"/>
    <n v="110"/>
    <x v="3"/>
  </r>
  <r>
    <s v="naija accident.xlsx"/>
    <n v="149"/>
    <x v="0"/>
    <x v="23"/>
    <n v="12"/>
    <n v="6"/>
    <n v="21"/>
    <n v="57"/>
    <n v="3"/>
    <n v="60"/>
    <n v="177"/>
    <x v="4"/>
  </r>
  <r>
    <s v="naija accident.xlsx"/>
    <n v="150"/>
    <x v="1"/>
    <x v="41"/>
    <n v="54"/>
    <n v="5"/>
    <n v="76"/>
    <n v="191"/>
    <n v="25"/>
    <n v="216"/>
    <n v="423"/>
    <x v="4"/>
  </r>
  <r>
    <s v="naija accident.xlsx"/>
    <n v="151"/>
    <x v="2"/>
    <x v="29"/>
    <n v="13"/>
    <n v="2"/>
    <n v="22"/>
    <n v="39"/>
    <n v="10"/>
    <n v="49"/>
    <n v="98"/>
    <x v="4"/>
  </r>
  <r>
    <s v="naija accident.xlsx"/>
    <n v="152"/>
    <x v="3"/>
    <x v="26"/>
    <n v="25"/>
    <n v="10"/>
    <n v="59"/>
    <n v="156"/>
    <n v="45"/>
    <n v="201"/>
    <n v="577"/>
    <x v="4"/>
  </r>
  <r>
    <s v="naija accident.xlsx"/>
    <n v="153"/>
    <x v="4"/>
    <x v="54"/>
    <n v="149"/>
    <n v="4"/>
    <n v="217"/>
    <n v="882"/>
    <n v="156"/>
    <n v="1038"/>
    <n v="1600"/>
    <x v="4"/>
  </r>
  <r>
    <s v="naija accident.xlsx"/>
    <n v="154"/>
    <x v="5"/>
    <x v="23"/>
    <n v="9"/>
    <n v="0"/>
    <n v="12"/>
    <n v="37"/>
    <n v="24"/>
    <n v="61"/>
    <n v="80"/>
    <x v="4"/>
  </r>
  <r>
    <s v="naija accident.xlsx"/>
    <n v="155"/>
    <x v="6"/>
    <x v="2"/>
    <n v="44"/>
    <n v="3"/>
    <n v="53"/>
    <n v="123"/>
    <n v="9"/>
    <n v="132"/>
    <n v="165"/>
    <x v="4"/>
  </r>
  <r>
    <s v="naija accident.xlsx"/>
    <n v="156"/>
    <x v="7"/>
    <x v="45"/>
    <n v="17"/>
    <n v="0"/>
    <n v="21"/>
    <n v="70"/>
    <n v="5"/>
    <n v="75"/>
    <n v="152"/>
    <x v="4"/>
  </r>
  <r>
    <s v="naija accident.xlsx"/>
    <n v="157"/>
    <x v="8"/>
    <x v="31"/>
    <n v="31"/>
    <n v="8"/>
    <n v="54"/>
    <n v="133"/>
    <n v="20"/>
    <n v="153"/>
    <n v="248"/>
    <x v="4"/>
  </r>
  <r>
    <s v="naija accident.xlsx"/>
    <n v="158"/>
    <x v="9"/>
    <x v="15"/>
    <n v="28"/>
    <n v="9"/>
    <n v="58"/>
    <n v="172"/>
    <n v="30"/>
    <n v="202"/>
    <n v="452"/>
    <x v="4"/>
  </r>
  <r>
    <s v="naija accident.xlsx"/>
    <n v="159"/>
    <x v="10"/>
    <x v="1"/>
    <n v="13"/>
    <n v="3"/>
    <n v="30"/>
    <n v="87"/>
    <n v="29"/>
    <n v="116"/>
    <n v="171"/>
    <x v="4"/>
  </r>
  <r>
    <s v="naija accident.xlsx"/>
    <n v="160"/>
    <x v="11"/>
    <x v="26"/>
    <n v="31"/>
    <n v="8"/>
    <n v="63"/>
    <n v="125"/>
    <n v="40"/>
    <n v="165"/>
    <n v="397"/>
    <x v="4"/>
  </r>
  <r>
    <s v="naija accident.xlsx"/>
    <n v="161"/>
    <x v="12"/>
    <x v="23"/>
    <n v="17"/>
    <n v="7"/>
    <n v="27"/>
    <n v="62"/>
    <n v="5"/>
    <n v="67"/>
    <n v="178"/>
    <x v="4"/>
  </r>
  <r>
    <s v="naija accident.xlsx"/>
    <n v="162"/>
    <x v="13"/>
    <x v="27"/>
    <n v="29"/>
    <n v="11"/>
    <n v="56"/>
    <n v="134"/>
    <n v="21"/>
    <n v="155"/>
    <n v="348"/>
    <x v="4"/>
  </r>
  <r>
    <s v="naija accident.xlsx"/>
    <n v="163"/>
    <x v="14"/>
    <x v="56"/>
    <n v="190"/>
    <n v="40"/>
    <n v="280"/>
    <n v="621"/>
    <n v="66"/>
    <n v="687"/>
    <n v="1424"/>
    <x v="4"/>
  </r>
  <r>
    <s v="naija accident.xlsx"/>
    <n v="164"/>
    <x v="15"/>
    <x v="41"/>
    <n v="71"/>
    <n v="2"/>
    <n v="90"/>
    <n v="256"/>
    <n v="30"/>
    <n v="286"/>
    <n v="472"/>
    <x v="4"/>
  </r>
  <r>
    <s v="naija accident.xlsx"/>
    <n v="165"/>
    <x v="16"/>
    <x v="28"/>
    <n v="25"/>
    <n v="1"/>
    <n v="37"/>
    <n v="130"/>
    <n v="22"/>
    <n v="152"/>
    <n v="328"/>
    <x v="4"/>
  </r>
  <r>
    <s v="naija accident.xlsx"/>
    <n v="166"/>
    <x v="17"/>
    <x v="21"/>
    <n v="94"/>
    <n v="1"/>
    <n v="129"/>
    <n v="510"/>
    <n v="62"/>
    <n v="572"/>
    <n v="858"/>
    <x v="4"/>
  </r>
  <r>
    <s v="naija accident.xlsx"/>
    <n v="167"/>
    <x v="18"/>
    <x v="57"/>
    <n v="112"/>
    <n v="5"/>
    <n v="177"/>
    <n v="691"/>
    <n v="120"/>
    <n v="811"/>
    <n v="1436"/>
    <x v="4"/>
  </r>
  <r>
    <s v="naija accident.xlsx"/>
    <n v="168"/>
    <x v="19"/>
    <x v="15"/>
    <n v="19"/>
    <n v="0"/>
    <n v="40"/>
    <n v="190"/>
    <n v="40"/>
    <n v="230"/>
    <n v="385"/>
    <x v="4"/>
  </r>
  <r>
    <s v="naija accident.xlsx"/>
    <n v="169"/>
    <x v="20"/>
    <x v="2"/>
    <n v="4"/>
    <n v="0"/>
    <n v="10"/>
    <n v="38"/>
    <n v="13"/>
    <n v="51"/>
    <n v="73"/>
    <x v="4"/>
  </r>
  <r>
    <s v="naija accident.xlsx"/>
    <n v="170"/>
    <x v="21"/>
    <x v="27"/>
    <n v="44"/>
    <n v="2"/>
    <n v="62"/>
    <n v="248"/>
    <n v="28"/>
    <n v="276"/>
    <n v="378"/>
    <x v="4"/>
  </r>
  <r>
    <s v="naija accident.xlsx"/>
    <n v="171"/>
    <x v="22"/>
    <x v="58"/>
    <n v="84"/>
    <n v="17"/>
    <n v="137"/>
    <n v="428"/>
    <n v="68"/>
    <n v="496"/>
    <n v="1207"/>
    <x v="4"/>
  </r>
  <r>
    <s v="naija accident.xlsx"/>
    <n v="172"/>
    <x v="23"/>
    <x v="55"/>
    <n v="63"/>
    <n v="10"/>
    <n v="108"/>
    <n v="365"/>
    <n v="76"/>
    <n v="441"/>
    <n v="782"/>
    <x v="4"/>
  </r>
  <r>
    <s v="naija accident.xlsx"/>
    <n v="173"/>
    <x v="24"/>
    <x v="26"/>
    <n v="84"/>
    <n v="51"/>
    <n v="159"/>
    <n v="262"/>
    <n v="43"/>
    <n v="305"/>
    <n v="751"/>
    <x v="4"/>
  </r>
  <r>
    <s v="naija accident.xlsx"/>
    <n v="174"/>
    <x v="25"/>
    <x v="52"/>
    <n v="207"/>
    <n v="12"/>
    <n v="263"/>
    <n v="686"/>
    <n v="59"/>
    <n v="745"/>
    <n v="1417"/>
    <x v="4"/>
  </r>
  <r>
    <s v="naija accident.xlsx"/>
    <n v="175"/>
    <x v="26"/>
    <x v="56"/>
    <n v="129"/>
    <n v="1"/>
    <n v="180"/>
    <n v="759"/>
    <n v="108"/>
    <n v="867"/>
    <n v="1377"/>
    <x v="4"/>
  </r>
  <r>
    <s v="naija accident.xlsx"/>
    <n v="176"/>
    <x v="27"/>
    <x v="9"/>
    <n v="169"/>
    <n v="46"/>
    <n v="286"/>
    <n v="633"/>
    <n v="129"/>
    <n v="762"/>
    <n v="1920"/>
    <x v="4"/>
  </r>
  <r>
    <s v="naija accident.xlsx"/>
    <n v="177"/>
    <x v="28"/>
    <x v="51"/>
    <n v="78"/>
    <n v="17"/>
    <n v="134"/>
    <n v="247"/>
    <n v="62"/>
    <n v="309"/>
    <n v="797"/>
    <x v="4"/>
  </r>
  <r>
    <s v="naija accident.xlsx"/>
    <n v="178"/>
    <x v="29"/>
    <x v="11"/>
    <n v="64"/>
    <n v="16"/>
    <n v="107"/>
    <n v="302"/>
    <n v="63"/>
    <n v="365"/>
    <n v="813"/>
    <x v="4"/>
  </r>
  <r>
    <s v="naija accident.xlsx"/>
    <n v="179"/>
    <x v="30"/>
    <x v="59"/>
    <n v="98"/>
    <n v="12"/>
    <n v="163"/>
    <n v="494"/>
    <n v="93"/>
    <n v="587"/>
    <n v="1213"/>
    <x v="4"/>
  </r>
  <r>
    <s v="naija accident.xlsx"/>
    <n v="180"/>
    <x v="31"/>
    <x v="41"/>
    <n v="51"/>
    <n v="6"/>
    <n v="74"/>
    <n v="261"/>
    <n v="34"/>
    <n v="295"/>
    <n v="529"/>
    <x v="4"/>
  </r>
  <r>
    <s v="naija accident.xlsx"/>
    <n v="181"/>
    <x v="32"/>
    <x v="28"/>
    <n v="12"/>
    <n v="4"/>
    <n v="27"/>
    <n v="135"/>
    <n v="23"/>
    <n v="158"/>
    <n v="239"/>
    <x v="4"/>
  </r>
  <r>
    <s v="naija accident.xlsx"/>
    <n v="182"/>
    <x v="33"/>
    <x v="34"/>
    <n v="22"/>
    <n v="0"/>
    <n v="35"/>
    <n v="146"/>
    <n v="25"/>
    <n v="171"/>
    <n v="224"/>
    <x v="4"/>
  </r>
  <r>
    <s v="naija accident.xlsx"/>
    <n v="183"/>
    <x v="34"/>
    <x v="6"/>
    <n v="61"/>
    <n v="0"/>
    <n v="70"/>
    <n v="178"/>
    <n v="9"/>
    <n v="187"/>
    <n v="320"/>
    <x v="4"/>
  </r>
  <r>
    <s v="naija accident.xlsx"/>
    <n v="184"/>
    <x v="35"/>
    <x v="1"/>
    <n v="30"/>
    <n v="1"/>
    <n v="45"/>
    <n v="188"/>
    <n v="25"/>
    <n v="213"/>
    <n v="332"/>
    <x v="4"/>
  </r>
  <r>
    <s v="naija accident.xlsx"/>
    <n v="185"/>
    <x v="36"/>
    <x v="6"/>
    <n v="16"/>
    <n v="0"/>
    <n v="25"/>
    <n v="135"/>
    <n v="32"/>
    <n v="167"/>
    <n v="249"/>
    <x v="4"/>
  </r>
  <r>
    <s v="naija accident.xlsx"/>
    <n v="186"/>
    <x v="0"/>
    <x v="5"/>
    <n v="20"/>
    <n v="5"/>
    <n v="33"/>
    <n v="144"/>
    <n v="13"/>
    <n v="157"/>
    <n v="260"/>
    <x v="5"/>
  </r>
  <r>
    <s v="naija accident.xlsx"/>
    <n v="187"/>
    <x v="1"/>
    <x v="41"/>
    <n v="61"/>
    <n v="1"/>
    <n v="79"/>
    <n v="245"/>
    <n v="61"/>
    <n v="306"/>
    <n v="488"/>
    <x v="5"/>
  </r>
  <r>
    <s v="naija accident.xlsx"/>
    <n v="188"/>
    <x v="2"/>
    <x v="29"/>
    <n v="8"/>
    <n v="1"/>
    <n v="16"/>
    <n v="35"/>
    <n v="7"/>
    <n v="42"/>
    <n v="84"/>
    <x v="5"/>
  </r>
  <r>
    <s v="naija accident.xlsx"/>
    <n v="189"/>
    <x v="3"/>
    <x v="31"/>
    <n v="20"/>
    <n v="3"/>
    <n v="38"/>
    <n v="103"/>
    <n v="22"/>
    <n v="125"/>
    <n v="376"/>
    <x v="5"/>
  </r>
  <r>
    <s v="naija accident.xlsx"/>
    <n v="190"/>
    <x v="4"/>
    <x v="60"/>
    <n v="99"/>
    <n v="1"/>
    <n v="140"/>
    <n v="499"/>
    <n v="73"/>
    <n v="572"/>
    <n v="1105"/>
    <x v="5"/>
  </r>
  <r>
    <s v="naija accident.xlsx"/>
    <n v="191"/>
    <x v="5"/>
    <x v="42"/>
    <n v="16"/>
    <n v="5"/>
    <n v="23"/>
    <n v="61"/>
    <n v="2"/>
    <n v="63"/>
    <n v="140"/>
    <x v="5"/>
  </r>
  <r>
    <s v="naija accident.xlsx"/>
    <n v="192"/>
    <x v="6"/>
    <x v="10"/>
    <n v="52"/>
    <n v="4"/>
    <n v="74"/>
    <n v="221"/>
    <n v="27"/>
    <n v="248"/>
    <n v="461"/>
    <x v="5"/>
  </r>
  <r>
    <s v="naija accident.xlsx"/>
    <n v="193"/>
    <x v="7"/>
    <x v="6"/>
    <n v="16"/>
    <n v="0"/>
    <n v="25"/>
    <n v="114"/>
    <n v="25"/>
    <n v="139"/>
    <n v="187"/>
    <x v="5"/>
  </r>
  <r>
    <s v="naija accident.xlsx"/>
    <n v="194"/>
    <x v="8"/>
    <x v="25"/>
    <n v="13"/>
    <n v="3"/>
    <n v="21"/>
    <n v="71"/>
    <n v="8"/>
    <n v="79"/>
    <n v="135"/>
    <x v="5"/>
  </r>
  <r>
    <s v="naija accident.xlsx"/>
    <n v="195"/>
    <x v="9"/>
    <x v="61"/>
    <n v="44"/>
    <n v="7"/>
    <n v="81"/>
    <n v="227"/>
    <n v="62"/>
    <n v="289"/>
    <n v="568"/>
    <x v="5"/>
  </r>
  <r>
    <s v="naija accident.xlsx"/>
    <n v="196"/>
    <x v="10"/>
    <x v="28"/>
    <n v="17"/>
    <n v="5"/>
    <n v="33"/>
    <n v="87"/>
    <n v="22"/>
    <n v="109"/>
    <n v="217"/>
    <x v="5"/>
  </r>
  <r>
    <s v="naija accident.xlsx"/>
    <n v="197"/>
    <x v="11"/>
    <x v="15"/>
    <n v="42"/>
    <n v="14"/>
    <n v="77"/>
    <n v="176"/>
    <n v="54"/>
    <n v="230"/>
    <n v="569"/>
    <x v="5"/>
  </r>
  <r>
    <s v="naija accident.xlsx"/>
    <n v="198"/>
    <x v="12"/>
    <x v="23"/>
    <n v="14"/>
    <n v="2"/>
    <n v="19"/>
    <n v="35"/>
    <n v="3"/>
    <n v="38"/>
    <n v="74"/>
    <x v="5"/>
  </r>
  <r>
    <s v="naija accident.xlsx"/>
    <n v="199"/>
    <x v="13"/>
    <x v="15"/>
    <n v="28"/>
    <n v="8"/>
    <n v="57"/>
    <n v="211"/>
    <n v="38"/>
    <n v="249"/>
    <n v="600"/>
    <x v="5"/>
  </r>
  <r>
    <s v="naija accident.xlsx"/>
    <n v="200"/>
    <x v="14"/>
    <x v="62"/>
    <n v="186"/>
    <n v="90"/>
    <n v="319"/>
    <n v="467"/>
    <n v="56"/>
    <n v="523"/>
    <n v="1609"/>
    <x v="5"/>
  </r>
  <r>
    <s v="naija accident.xlsx"/>
    <n v="201"/>
    <x v="15"/>
    <x v="0"/>
    <n v="63"/>
    <n v="0"/>
    <n v="73"/>
    <n v="274"/>
    <n v="16"/>
    <n v="290"/>
    <n v="415"/>
    <x v="5"/>
  </r>
  <r>
    <s v="naija accident.xlsx"/>
    <n v="202"/>
    <x v="16"/>
    <x v="29"/>
    <n v="16"/>
    <n v="3"/>
    <n v="26"/>
    <n v="54"/>
    <n v="17"/>
    <n v="71"/>
    <n v="134"/>
    <x v="5"/>
  </r>
  <r>
    <s v="naija accident.xlsx"/>
    <n v="203"/>
    <x v="17"/>
    <x v="10"/>
    <n v="83"/>
    <n v="1"/>
    <n v="102"/>
    <n v="417"/>
    <n v="37"/>
    <n v="454"/>
    <n v="724"/>
    <x v="5"/>
  </r>
  <r>
    <s v="naija accident.xlsx"/>
    <n v="204"/>
    <x v="18"/>
    <x v="63"/>
    <n v="106"/>
    <n v="9"/>
    <n v="197"/>
    <n v="887"/>
    <n v="197"/>
    <n v="1084"/>
    <n v="1818"/>
    <x v="5"/>
  </r>
  <r>
    <s v="naija accident.xlsx"/>
    <n v="205"/>
    <x v="19"/>
    <x v="18"/>
    <n v="48"/>
    <n v="2"/>
    <n v="92"/>
    <n v="417"/>
    <n v="138"/>
    <n v="555"/>
    <n v="782"/>
    <x v="5"/>
  </r>
  <r>
    <s v="naija accident.xlsx"/>
    <n v="206"/>
    <x v="20"/>
    <x v="24"/>
    <n v="1"/>
    <n v="0"/>
    <n v="13"/>
    <n v="76"/>
    <n v="37"/>
    <n v="113"/>
    <n v="143"/>
    <x v="5"/>
  </r>
  <r>
    <s v="naija accident.xlsx"/>
    <n v="207"/>
    <x v="21"/>
    <x v="29"/>
    <n v="46"/>
    <n v="4"/>
    <n v="57"/>
    <n v="229"/>
    <n v="22"/>
    <n v="251"/>
    <n v="350"/>
    <x v="5"/>
  </r>
  <r>
    <s v="naija accident.xlsx"/>
    <n v="208"/>
    <x v="22"/>
    <x v="22"/>
    <n v="86"/>
    <n v="15"/>
    <n v="142"/>
    <n v="474"/>
    <n v="95"/>
    <n v="569"/>
    <n v="1449"/>
    <x v="5"/>
  </r>
  <r>
    <s v="naija accident.xlsx"/>
    <n v="209"/>
    <x v="23"/>
    <x v="38"/>
    <n v="55"/>
    <n v="7"/>
    <n v="94"/>
    <n v="315"/>
    <n v="86"/>
    <n v="401"/>
    <n v="635"/>
    <x v="5"/>
  </r>
  <r>
    <s v="naija accident.xlsx"/>
    <n v="210"/>
    <x v="24"/>
    <x v="7"/>
    <n v="98"/>
    <n v="75"/>
    <n v="198"/>
    <n v="276"/>
    <n v="48"/>
    <n v="324"/>
    <n v="1118"/>
    <x v="5"/>
  </r>
  <r>
    <s v="naija accident.xlsx"/>
    <n v="211"/>
    <x v="25"/>
    <x v="47"/>
    <n v="189"/>
    <n v="11"/>
    <n v="247"/>
    <n v="556"/>
    <n v="70"/>
    <n v="626"/>
    <n v="1225"/>
    <x v="5"/>
  </r>
  <r>
    <s v="naija accident.xlsx"/>
    <n v="212"/>
    <x v="26"/>
    <x v="64"/>
    <n v="80"/>
    <n v="4"/>
    <n v="146"/>
    <n v="754"/>
    <n v="155"/>
    <n v="909"/>
    <n v="1580"/>
    <x v="5"/>
  </r>
  <r>
    <s v="naija accident.xlsx"/>
    <n v="213"/>
    <x v="27"/>
    <x v="65"/>
    <n v="158"/>
    <n v="47"/>
    <n v="268"/>
    <n v="656"/>
    <n v="126"/>
    <n v="782"/>
    <n v="1915"/>
    <x v="5"/>
  </r>
  <r>
    <s v="naija accident.xlsx"/>
    <n v="214"/>
    <x v="28"/>
    <x v="33"/>
    <n v="82"/>
    <n v="12"/>
    <n v="127"/>
    <n v="355"/>
    <n v="54"/>
    <n v="409"/>
    <n v="1038"/>
    <x v="5"/>
  </r>
  <r>
    <s v="naija accident.xlsx"/>
    <n v="215"/>
    <x v="29"/>
    <x v="16"/>
    <n v="67"/>
    <n v="12"/>
    <n v="102"/>
    <n v="376"/>
    <n v="29"/>
    <n v="405"/>
    <n v="883"/>
    <x v="5"/>
  </r>
  <r>
    <s v="naija accident.xlsx"/>
    <n v="216"/>
    <x v="30"/>
    <x v="49"/>
    <n v="113"/>
    <n v="14"/>
    <n v="173"/>
    <n v="540"/>
    <n v="73"/>
    <n v="613"/>
    <n v="1337"/>
    <x v="5"/>
  </r>
  <r>
    <s v="naija accident.xlsx"/>
    <n v="217"/>
    <x v="31"/>
    <x v="39"/>
    <n v="51"/>
    <n v="0"/>
    <n v="73"/>
    <n v="270"/>
    <n v="36"/>
    <n v="306"/>
    <n v="508"/>
    <x v="5"/>
  </r>
  <r>
    <s v="naija accident.xlsx"/>
    <n v="218"/>
    <x v="32"/>
    <x v="25"/>
    <n v="19"/>
    <n v="5"/>
    <n v="29"/>
    <n v="58"/>
    <n v="7"/>
    <n v="65"/>
    <n v="157"/>
    <x v="5"/>
  </r>
  <r>
    <s v="naija accident.xlsx"/>
    <n v="219"/>
    <x v="33"/>
    <x v="5"/>
    <n v="17"/>
    <n v="2"/>
    <n v="27"/>
    <n v="103"/>
    <n v="13"/>
    <n v="116"/>
    <n v="231"/>
    <x v="5"/>
  </r>
  <r>
    <s v="naija accident.xlsx"/>
    <n v="220"/>
    <x v="34"/>
    <x v="1"/>
    <n v="56"/>
    <n v="1"/>
    <n v="71"/>
    <n v="248"/>
    <n v="32"/>
    <n v="280"/>
    <n v="420"/>
    <x v="5"/>
  </r>
  <r>
    <s v="naija accident.xlsx"/>
    <n v="221"/>
    <x v="35"/>
    <x v="41"/>
    <n v="9"/>
    <n v="0"/>
    <n v="26"/>
    <n v="133"/>
    <n v="63"/>
    <n v="196"/>
    <n v="272"/>
    <x v="5"/>
  </r>
  <r>
    <s v="naija accident.xlsx"/>
    <n v="222"/>
    <x v="36"/>
    <x v="25"/>
    <n v="21"/>
    <n v="1"/>
    <n v="27"/>
    <n v="130"/>
    <n v="10"/>
    <n v="140"/>
    <n v="18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
  <r>
    <s v="naija accident.xlsx"/>
    <n v="1"/>
    <s v="Abia"/>
    <n v="10"/>
    <n v="19"/>
    <n v="1"/>
    <n v="30"/>
    <n v="146"/>
    <n v="31"/>
    <n v="177"/>
    <n v="279"/>
    <x v="0"/>
    <m/>
    <m/>
    <m/>
    <x v="0"/>
    <m/>
    <m/>
    <m/>
    <m/>
    <m/>
    <m/>
    <m/>
    <m/>
    <m/>
    <m/>
    <m/>
    <m/>
    <m/>
    <m/>
    <m/>
    <m/>
  </r>
  <r>
    <s v="naija accident.xlsx"/>
    <n v="2"/>
    <s v="Adamawa"/>
    <n v="14"/>
    <n v="63"/>
    <n v="0"/>
    <n v="77"/>
    <n v="234"/>
    <n v="36"/>
    <n v="270"/>
    <n v="443"/>
    <x v="0"/>
    <m/>
    <m/>
    <m/>
    <x v="0"/>
    <m/>
    <m/>
    <m/>
    <m/>
    <m/>
    <m/>
    <m/>
    <m/>
    <m/>
    <m/>
    <m/>
    <m/>
    <m/>
    <m/>
    <m/>
    <m/>
  </r>
  <r>
    <s v="naija accident.xlsx"/>
    <n v="3"/>
    <s v="Akwa Ibom"/>
    <n v="6"/>
    <n v="13"/>
    <n v="3"/>
    <n v="22"/>
    <n v="28"/>
    <n v="7"/>
    <n v="35"/>
    <n v="89"/>
    <x v="0"/>
    <m/>
    <m/>
    <m/>
    <x v="0"/>
    <m/>
    <m/>
    <m/>
    <m/>
    <m/>
    <m/>
    <m/>
    <m/>
    <m/>
    <m/>
    <m/>
    <m/>
    <m/>
    <m/>
    <m/>
    <m/>
  </r>
  <r>
    <s v="naija accident.xlsx"/>
    <n v="4"/>
    <s v="Anambra"/>
    <n v="14"/>
    <n v="41"/>
    <n v="17"/>
    <n v="72"/>
    <n v="152"/>
    <n v="20"/>
    <n v="172"/>
    <n v="526"/>
    <x v="0"/>
    <m/>
    <m/>
    <m/>
    <x v="0"/>
    <m/>
    <m/>
    <m/>
    <m/>
    <m/>
    <m/>
    <m/>
    <m/>
    <m/>
    <m/>
    <m/>
    <m/>
    <m/>
    <m/>
    <m/>
    <m/>
  </r>
  <r>
    <s v="naija accident.xlsx"/>
    <n v="5"/>
    <s v="Bauchi"/>
    <n v="45"/>
    <n v="108"/>
    <n v="1"/>
    <n v="154"/>
    <n v="685"/>
    <n v="90"/>
    <n v="775"/>
    <n v="1182"/>
    <x v="0"/>
    <m/>
    <m/>
    <m/>
    <x v="0"/>
    <m/>
    <m/>
    <m/>
    <m/>
    <m/>
    <m/>
    <m/>
    <m/>
    <m/>
    <m/>
    <m/>
    <m/>
    <m/>
    <m/>
    <m/>
    <m/>
  </r>
  <r>
    <s v="naija accident.xlsx"/>
    <n v="6"/>
    <s v="Bayelsa"/>
    <n v="0"/>
    <n v="1"/>
    <n v="0"/>
    <n v="1"/>
    <n v="3"/>
    <n v="0"/>
    <n v="3"/>
    <n v="3"/>
    <x v="0"/>
    <m/>
    <m/>
    <m/>
    <x v="0"/>
    <m/>
    <m/>
    <m/>
    <m/>
    <m/>
    <m/>
    <m/>
    <m/>
    <m/>
    <m/>
    <m/>
    <m/>
    <m/>
    <m/>
    <m/>
    <m/>
  </r>
  <r>
    <s v="naija accident.xlsx"/>
    <n v="7"/>
    <s v="Benue"/>
    <n v="10"/>
    <n v="43"/>
    <n v="24"/>
    <n v="77"/>
    <n v="177"/>
    <n v="25"/>
    <n v="202"/>
    <n v="254"/>
    <x v="0"/>
    <m/>
    <m/>
    <m/>
    <x v="0"/>
    <m/>
    <m/>
    <m/>
    <m/>
    <m/>
    <m/>
    <m/>
    <m/>
    <m/>
    <m/>
    <m/>
    <m/>
    <m/>
    <m/>
    <m/>
    <m/>
  </r>
  <r>
    <s v="naija accident.xlsx"/>
    <n v="8"/>
    <s v="Borno"/>
    <n v="8"/>
    <n v="17"/>
    <n v="0"/>
    <n v="25"/>
    <n v="67"/>
    <n v="16"/>
    <n v="83"/>
    <n v="118"/>
    <x v="0"/>
    <m/>
    <m/>
    <m/>
    <x v="0"/>
    <m/>
    <m/>
    <m/>
    <m/>
    <m/>
    <m/>
    <m/>
    <m/>
    <m/>
    <m/>
    <m/>
    <m/>
    <m/>
    <m/>
    <m/>
    <m/>
  </r>
  <r>
    <s v="naija accident.xlsx"/>
    <n v="9"/>
    <s v="Cross River"/>
    <n v="9"/>
    <n v="19"/>
    <n v="5"/>
    <n v="33"/>
    <n v="65"/>
    <n v="11"/>
    <n v="76"/>
    <n v="164"/>
    <x v="0"/>
    <m/>
    <m/>
    <m/>
    <x v="0"/>
    <m/>
    <m/>
    <m/>
    <m/>
    <m/>
    <m/>
    <m/>
    <m/>
    <m/>
    <m/>
    <m/>
    <m/>
    <m/>
    <m/>
    <m/>
    <m/>
  </r>
  <r>
    <s v="naija accident.xlsx"/>
    <n v="10"/>
    <s v="Delta"/>
    <n v="25"/>
    <n v="36"/>
    <n v="6"/>
    <n v="67"/>
    <n v="182"/>
    <n v="36"/>
    <n v="218"/>
    <n v="407"/>
    <x v="0"/>
    <m/>
    <m/>
    <m/>
    <x v="0"/>
    <m/>
    <m/>
    <m/>
    <m/>
    <m/>
    <m/>
    <m/>
    <m/>
    <m/>
    <m/>
    <m/>
    <m/>
    <m/>
    <m/>
    <m/>
    <m/>
  </r>
  <r>
    <s v="naija accident.xlsx"/>
    <n v="11"/>
    <s v="Ebonyi"/>
    <n v="10"/>
    <n v="16"/>
    <n v="1"/>
    <n v="27"/>
    <n v="82"/>
    <n v="11"/>
    <n v="93"/>
    <n v="200"/>
    <x v="0"/>
    <m/>
    <m/>
    <m/>
    <x v="0"/>
    <m/>
    <m/>
    <m/>
    <m/>
    <m/>
    <m/>
    <m/>
    <m/>
    <m/>
    <m/>
    <m/>
    <m/>
    <m/>
    <m/>
    <m/>
    <m/>
  </r>
  <r>
    <s v="naija accident.xlsx"/>
    <n v="12"/>
    <s v="Edo"/>
    <n v="20"/>
    <n v="29"/>
    <n v="6"/>
    <n v="55"/>
    <n v="118"/>
    <n v="32"/>
    <n v="150"/>
    <n v="311"/>
    <x v="0"/>
    <m/>
    <m/>
    <m/>
    <x v="0"/>
    <m/>
    <m/>
    <m/>
    <m/>
    <m/>
    <m/>
    <m/>
    <m/>
    <m/>
    <m/>
    <m/>
    <m/>
    <m/>
    <m/>
    <m/>
    <m/>
  </r>
  <r>
    <s v="naija accident.xlsx"/>
    <n v="13"/>
    <s v="Ekiti"/>
    <n v="8"/>
    <n v="20"/>
    <n v="2"/>
    <n v="30"/>
    <n v="71"/>
    <n v="9"/>
    <n v="80"/>
    <n v="185"/>
    <x v="0"/>
    <m/>
    <m/>
    <m/>
    <x v="0"/>
    <m/>
    <m/>
    <m/>
    <m/>
    <m/>
    <m/>
    <m/>
    <m/>
    <m/>
    <m/>
    <m/>
    <m/>
    <m/>
    <m/>
    <m/>
    <m/>
  </r>
  <r>
    <s v="naija accident.xlsx"/>
    <n v="14"/>
    <s v="Enugu"/>
    <n v="9"/>
    <n v="24"/>
    <n v="11"/>
    <n v="44"/>
    <n v="116"/>
    <n v="30"/>
    <n v="146"/>
    <n v="387"/>
    <x v="0"/>
    <m/>
    <m/>
    <m/>
    <x v="0"/>
    <m/>
    <m/>
    <m/>
    <m/>
    <m/>
    <m/>
    <m/>
    <m/>
    <m/>
    <m/>
    <m/>
    <m/>
    <m/>
    <m/>
    <m/>
    <m/>
  </r>
  <r>
    <s v="naija accident.xlsx"/>
    <n v="15"/>
    <s v="FCT"/>
    <n v="71"/>
    <n v="182"/>
    <n v="59"/>
    <n v="312"/>
    <n v="572"/>
    <n v="90"/>
    <n v="662"/>
    <n v="1543"/>
    <x v="0"/>
    <m/>
    <m/>
    <m/>
    <x v="0"/>
    <m/>
    <m/>
    <m/>
    <m/>
    <m/>
    <m/>
    <m/>
    <m/>
    <m/>
    <m/>
    <m/>
    <m/>
    <m/>
    <m/>
    <m/>
    <m/>
  </r>
  <r>
    <s v="naija accident.xlsx"/>
    <n v="16"/>
    <s v="Gombe"/>
    <n v="18"/>
    <n v="50"/>
    <n v="2"/>
    <n v="70"/>
    <n v="231"/>
    <n v="26"/>
    <n v="257"/>
    <n v="459"/>
    <x v="0"/>
    <m/>
    <m/>
    <m/>
    <x v="0"/>
    <m/>
    <m/>
    <m/>
    <m/>
    <m/>
    <m/>
    <m/>
    <m/>
    <m/>
    <m/>
    <m/>
    <m/>
    <m/>
    <m/>
    <m/>
    <m/>
  </r>
  <r>
    <s v="naija accident.xlsx"/>
    <n v="17"/>
    <s v="Imo"/>
    <n v="9"/>
    <n v="20"/>
    <n v="2"/>
    <n v="31"/>
    <n v="91"/>
    <n v="15"/>
    <n v="106"/>
    <n v="230"/>
    <x v="0"/>
    <m/>
    <m/>
    <m/>
    <x v="0"/>
    <m/>
    <m/>
    <m/>
    <m/>
    <m/>
    <m/>
    <m/>
    <m/>
    <m/>
    <m/>
    <m/>
    <m/>
    <m/>
    <m/>
    <m/>
    <m/>
  </r>
  <r>
    <s v="naija accident.xlsx"/>
    <n v="18"/>
    <s v="Jigawa"/>
    <n v="27"/>
    <n v="61"/>
    <n v="4"/>
    <n v="92"/>
    <n v="318"/>
    <n v="64"/>
    <n v="382"/>
    <n v="628"/>
    <x v="0"/>
    <m/>
    <m/>
    <m/>
    <x v="0"/>
    <m/>
    <m/>
    <m/>
    <m/>
    <m/>
    <m/>
    <m/>
    <m/>
    <m/>
    <m/>
    <m/>
    <m/>
    <m/>
    <m/>
    <m/>
    <m/>
  </r>
  <r>
    <s v="naija accident.xlsx"/>
    <n v="19"/>
    <s v="Kaduna"/>
    <n v="93"/>
    <n v="175"/>
    <n v="13"/>
    <n v="281"/>
    <n v="1010"/>
    <n v="224"/>
    <n v="1234"/>
    <n v="2234"/>
    <x v="0"/>
    <m/>
    <m/>
    <m/>
    <x v="0"/>
    <m/>
    <m/>
    <m/>
    <m/>
    <m/>
    <m/>
    <m/>
    <m/>
    <m/>
    <m/>
    <m/>
    <m/>
    <m/>
    <m/>
    <m/>
    <m/>
  </r>
  <r>
    <s v="naija accident.xlsx"/>
    <n v="20"/>
    <s v="Kano"/>
    <n v="54"/>
    <n v="46"/>
    <n v="2"/>
    <n v="102"/>
    <n v="499"/>
    <n v="194"/>
    <n v="693"/>
    <n v="1013"/>
    <x v="0"/>
    <m/>
    <m/>
    <m/>
    <x v="0"/>
    <m/>
    <m/>
    <m/>
    <m/>
    <m/>
    <m/>
    <m/>
    <m/>
    <m/>
    <m/>
    <m/>
    <m/>
    <m/>
    <m/>
    <m/>
    <m/>
  </r>
  <r>
    <s v="naija accident.xlsx"/>
    <n v="21"/>
    <s v="Katsina"/>
    <n v="19"/>
    <n v="54"/>
    <n v="4"/>
    <n v="77"/>
    <n v="277"/>
    <n v="39"/>
    <n v="316"/>
    <n v="421"/>
    <x v="0"/>
    <m/>
    <m/>
    <m/>
    <x v="0"/>
    <m/>
    <m/>
    <m/>
    <m/>
    <m/>
    <m/>
    <m/>
    <m/>
    <m/>
    <m/>
    <m/>
    <m/>
    <m/>
    <m/>
    <m/>
    <m/>
  </r>
  <r>
    <s v="naija accident.xlsx"/>
    <n v="22"/>
    <s v="Kebbi"/>
    <n v="21"/>
    <n v="33"/>
    <n v="4"/>
    <n v="58"/>
    <n v="222"/>
    <n v="56"/>
    <n v="278"/>
    <n v="387"/>
    <x v="0"/>
    <m/>
    <m/>
    <m/>
    <x v="0"/>
    <m/>
    <m/>
    <m/>
    <m/>
    <m/>
    <m/>
    <m/>
    <m/>
    <m/>
    <m/>
    <m/>
    <m/>
    <m/>
    <m/>
    <m/>
    <m/>
  </r>
  <r>
    <s v="naija accident.xlsx"/>
    <n v="23"/>
    <s v="Kogi"/>
    <n v="23"/>
    <n v="82"/>
    <n v="17"/>
    <n v="122"/>
    <n v="335"/>
    <n v="55"/>
    <n v="390"/>
    <n v="851"/>
    <x v="0"/>
    <m/>
    <m/>
    <m/>
    <x v="0"/>
    <m/>
    <m/>
    <m/>
    <m/>
    <m/>
    <m/>
    <m/>
    <m/>
    <m/>
    <m/>
    <m/>
    <m/>
    <m/>
    <m/>
    <m/>
    <m/>
  </r>
  <r>
    <s v="naija accident.xlsx"/>
    <n v="24"/>
    <s v="Kwara"/>
    <n v="26"/>
    <n v="64"/>
    <n v="12"/>
    <n v="102"/>
    <n v="313"/>
    <n v="60"/>
    <n v="373"/>
    <n v="694"/>
    <x v="0"/>
    <m/>
    <m/>
    <m/>
    <x v="0"/>
    <m/>
    <m/>
    <m/>
    <m/>
    <m/>
    <m/>
    <m/>
    <m/>
    <m/>
    <m/>
    <m/>
    <m/>
    <m/>
    <m/>
    <m/>
    <m/>
  </r>
  <r>
    <s v="naija accident.xlsx"/>
    <n v="25"/>
    <s v="Lagos"/>
    <n v="14"/>
    <n v="61"/>
    <n v="38"/>
    <n v="113"/>
    <n v="181"/>
    <n v="21"/>
    <n v="202"/>
    <n v="602"/>
    <x v="0"/>
    <m/>
    <m/>
    <m/>
    <x v="0"/>
    <m/>
    <m/>
    <m/>
    <m/>
    <m/>
    <m/>
    <m/>
    <m/>
    <m/>
    <m/>
    <m/>
    <m/>
    <m/>
    <m/>
    <m/>
    <m/>
  </r>
  <r>
    <s v="naija accident.xlsx"/>
    <n v="26"/>
    <s v="Nasarawa"/>
    <n v="42"/>
    <n v="112"/>
    <n v="46"/>
    <n v="200"/>
    <n v="513"/>
    <n v="65"/>
    <n v="578"/>
    <n v="961"/>
    <x v="0"/>
    <m/>
    <m/>
    <m/>
    <x v="0"/>
    <m/>
    <m/>
    <m/>
    <m/>
    <m/>
    <m/>
    <m/>
    <m/>
    <m/>
    <m/>
    <m/>
    <m/>
    <m/>
    <m/>
    <m/>
    <m/>
  </r>
  <r>
    <s v="naija accident.xlsx"/>
    <n v="27"/>
    <s v="Niger"/>
    <n v="27"/>
    <n v="80"/>
    <n v="3"/>
    <n v="110"/>
    <n v="347"/>
    <n v="91"/>
    <n v="438"/>
    <n v="653"/>
    <x v="0"/>
    <m/>
    <m/>
    <m/>
    <x v="0"/>
    <m/>
    <m/>
    <m/>
    <m/>
    <m/>
    <m/>
    <m/>
    <m/>
    <m/>
    <m/>
    <m/>
    <m/>
    <m/>
    <m/>
    <m/>
    <m/>
  </r>
  <r>
    <s v="naija accident.xlsx"/>
    <n v="28"/>
    <s v="Ogun"/>
    <n v="59"/>
    <n v="160"/>
    <n v="60"/>
    <n v="279"/>
    <n v="548"/>
    <n v="83"/>
    <n v="631"/>
    <n v="1678"/>
    <x v="0"/>
    <m/>
    <m/>
    <m/>
    <x v="0"/>
    <m/>
    <m/>
    <m/>
    <m/>
    <m/>
    <m/>
    <m/>
    <m/>
    <m/>
    <m/>
    <m/>
    <m/>
    <m/>
    <m/>
    <m/>
    <m/>
  </r>
  <r>
    <s v="naija accident.xlsx"/>
    <n v="29"/>
    <s v="Ondo"/>
    <n v="49"/>
    <n v="56"/>
    <n v="9"/>
    <n v="114"/>
    <n v="320"/>
    <n v="84"/>
    <n v="404"/>
    <n v="899"/>
    <x v="0"/>
    <m/>
    <m/>
    <m/>
    <x v="0"/>
    <m/>
    <m/>
    <m/>
    <m/>
    <m/>
    <m/>
    <m/>
    <m/>
    <m/>
    <m/>
    <m/>
    <m/>
    <m/>
    <m/>
    <m/>
    <m/>
  </r>
  <r>
    <s v="naija accident.xlsx"/>
    <n v="30"/>
    <s v="Osun"/>
    <n v="34"/>
    <n v="65"/>
    <n v="10"/>
    <n v="109"/>
    <n v="292"/>
    <n v="52"/>
    <n v="344"/>
    <n v="711"/>
    <x v="0"/>
    <m/>
    <m/>
    <m/>
    <x v="0"/>
    <m/>
    <m/>
    <m/>
    <m/>
    <m/>
    <m/>
    <m/>
    <m/>
    <m/>
    <m/>
    <m/>
    <m/>
    <m/>
    <m/>
    <m/>
    <m/>
  </r>
  <r>
    <s v="naija accident.xlsx"/>
    <n v="31"/>
    <s v="Oyo"/>
    <n v="41"/>
    <n v="89"/>
    <n v="25"/>
    <n v="155"/>
    <n v="385"/>
    <n v="68"/>
    <n v="453"/>
    <n v="1120"/>
    <x v="0"/>
    <m/>
    <m/>
    <m/>
    <x v="0"/>
    <m/>
    <m/>
    <m/>
    <m/>
    <m/>
    <m/>
    <m/>
    <m/>
    <m/>
    <m/>
    <m/>
    <m/>
    <m/>
    <m/>
    <m/>
    <m/>
  </r>
  <r>
    <s v="naija accident.xlsx"/>
    <n v="32"/>
    <s v="Plateau"/>
    <n v="8"/>
    <n v="20"/>
    <n v="17"/>
    <n v="45"/>
    <n v="123"/>
    <n v="17"/>
    <n v="140"/>
    <n v="255"/>
    <x v="0"/>
    <m/>
    <m/>
    <m/>
    <x v="0"/>
    <m/>
    <m/>
    <m/>
    <m/>
    <m/>
    <m/>
    <m/>
    <m/>
    <m/>
    <m/>
    <m/>
    <m/>
    <m/>
    <m/>
    <m/>
    <m/>
  </r>
  <r>
    <s v="naija accident.xlsx"/>
    <n v="33"/>
    <s v="Rivers"/>
    <n v="3"/>
    <n v="18"/>
    <n v="4"/>
    <n v="25"/>
    <n v="77"/>
    <n v="6"/>
    <n v="83"/>
    <n v="194"/>
    <x v="0"/>
    <m/>
    <m/>
    <m/>
    <x v="0"/>
    <m/>
    <m/>
    <m/>
    <m/>
    <m/>
    <m/>
    <m/>
    <m/>
    <m/>
    <m/>
    <m/>
    <m/>
    <m/>
    <m/>
    <m/>
    <m/>
  </r>
  <r>
    <s v="naija accident.xlsx"/>
    <n v="34"/>
    <s v="Sokoto"/>
    <n v="12"/>
    <n v="20"/>
    <n v="0"/>
    <n v="32"/>
    <n v="138"/>
    <n v="47"/>
    <n v="185"/>
    <n v="228"/>
    <x v="0"/>
    <m/>
    <m/>
    <m/>
    <x v="0"/>
    <m/>
    <m/>
    <m/>
    <m/>
    <m/>
    <m/>
    <m/>
    <m/>
    <m/>
    <m/>
    <m/>
    <m/>
    <m/>
    <m/>
    <m/>
    <m/>
  </r>
  <r>
    <s v="naija accident.xlsx"/>
    <n v="35"/>
    <s v="Taraba"/>
    <n v="5"/>
    <n v="53"/>
    <n v="1"/>
    <n v="59"/>
    <n v="149"/>
    <n v="7"/>
    <n v="156"/>
    <n v="284"/>
    <x v="0"/>
    <m/>
    <m/>
    <m/>
    <x v="0"/>
    <m/>
    <m/>
    <m/>
    <m/>
    <m/>
    <m/>
    <m/>
    <m/>
    <m/>
    <m/>
    <m/>
    <m/>
    <m/>
    <m/>
    <m/>
    <m/>
  </r>
  <r>
    <s v="naija accident.xlsx"/>
    <n v="36"/>
    <s v="Yobe"/>
    <n v="24"/>
    <n v="30"/>
    <n v="2"/>
    <n v="56"/>
    <n v="383"/>
    <n v="60"/>
    <n v="443"/>
    <n v="602"/>
    <x v="0"/>
    <m/>
    <m/>
    <m/>
    <x v="0"/>
    <m/>
    <m/>
    <m/>
    <m/>
    <m/>
    <m/>
    <m/>
    <m/>
    <m/>
    <m/>
    <m/>
    <m/>
    <m/>
    <m/>
    <m/>
    <m/>
  </r>
  <r>
    <s v="naija accident.xlsx"/>
    <n v="37"/>
    <s v="Zamfara"/>
    <n v="18"/>
    <n v="37"/>
    <n v="0"/>
    <n v="55"/>
    <n v="252"/>
    <n v="40"/>
    <n v="292"/>
    <n v="475"/>
    <x v="0"/>
    <m/>
    <m/>
    <m/>
    <x v="0"/>
    <m/>
    <m/>
    <m/>
    <m/>
    <m/>
    <m/>
    <m/>
    <m/>
    <m/>
    <m/>
    <m/>
    <m/>
    <m/>
    <m/>
    <m/>
    <m/>
  </r>
  <r>
    <s v="naija accident.xlsx"/>
    <n v="38"/>
    <s v="Abia"/>
    <n v="16"/>
    <n v="23"/>
    <n v="5"/>
    <n v="44"/>
    <n v="119"/>
    <n v="35"/>
    <n v="154"/>
    <n v="289"/>
    <x v="1"/>
    <m/>
    <m/>
    <m/>
    <x v="0"/>
    <m/>
    <m/>
    <m/>
    <m/>
    <m/>
    <m/>
    <m/>
    <m/>
    <m/>
    <m/>
    <m/>
    <m/>
    <m/>
    <m/>
    <m/>
    <m/>
  </r>
  <r>
    <s v="naija accident.xlsx"/>
    <n v="39"/>
    <s v="Adamawa"/>
    <n v="11"/>
    <n v="73"/>
    <n v="0"/>
    <n v="84"/>
    <n v="251"/>
    <n v="21"/>
    <n v="272"/>
    <n v="437"/>
    <x v="1"/>
    <m/>
    <m/>
    <m/>
    <x v="0"/>
    <m/>
    <m/>
    <m/>
    <m/>
    <m/>
    <m/>
    <m/>
    <m/>
    <m/>
    <m/>
    <m/>
    <m/>
    <m/>
    <m/>
    <m/>
    <m/>
  </r>
  <r>
    <s v="naija accident.xlsx"/>
    <n v="40"/>
    <s v="Akwa Ibom"/>
    <n v="7"/>
    <n v="12"/>
    <n v="3"/>
    <n v="22"/>
    <n v="35"/>
    <n v="12"/>
    <n v="47"/>
    <n v="117"/>
    <x v="1"/>
    <m/>
    <m/>
    <m/>
    <x v="0"/>
    <m/>
    <m/>
    <m/>
    <m/>
    <m/>
    <m/>
    <m/>
    <m/>
    <m/>
    <m/>
    <m/>
    <m/>
    <m/>
    <m/>
    <m/>
    <m/>
  </r>
  <r>
    <s v="naija accident.xlsx"/>
    <n v="41"/>
    <s v="Anambra"/>
    <n v="9"/>
    <n v="55"/>
    <n v="16"/>
    <n v="80"/>
    <n v="147"/>
    <n v="9"/>
    <n v="156"/>
    <n v="575"/>
    <x v="1"/>
    <m/>
    <m/>
    <m/>
    <x v="0"/>
    <m/>
    <m/>
    <m/>
    <m/>
    <m/>
    <m/>
    <m/>
    <m/>
    <m/>
    <m/>
    <m/>
    <m/>
    <m/>
    <m/>
    <m/>
    <m/>
  </r>
  <r>
    <s v="naija accident.xlsx"/>
    <n v="42"/>
    <s v="Bauchi"/>
    <n v="52"/>
    <n v="78"/>
    <n v="1"/>
    <n v="131"/>
    <n v="634"/>
    <n v="115"/>
    <n v="749"/>
    <n v="1138"/>
    <x v="1"/>
    <m/>
    <m/>
    <m/>
    <x v="0"/>
    <m/>
    <m/>
    <m/>
    <m/>
    <m/>
    <m/>
    <m/>
    <m/>
    <m/>
    <m/>
    <m/>
    <m/>
    <m/>
    <m/>
    <m/>
    <m/>
  </r>
  <r>
    <s v="naija accident.xlsx"/>
    <n v="43"/>
    <s v="Bayelsa"/>
    <n v="0"/>
    <n v="6"/>
    <n v="1"/>
    <n v="7"/>
    <n v="15"/>
    <n v="0"/>
    <n v="15"/>
    <n v="29"/>
    <x v="1"/>
    <m/>
    <m/>
    <m/>
    <x v="0"/>
    <m/>
    <m/>
    <m/>
    <m/>
    <m/>
    <m/>
    <m/>
    <m/>
    <m/>
    <m/>
    <m/>
    <m/>
    <m/>
    <m/>
    <m/>
    <m/>
  </r>
  <r>
    <s v="naija accident.xlsx"/>
    <n v="44"/>
    <s v="Benue"/>
    <n v="10"/>
    <n v="27"/>
    <n v="15"/>
    <n v="52"/>
    <n v="123"/>
    <n v="15"/>
    <n v="138"/>
    <n v="187"/>
    <x v="1"/>
    <m/>
    <m/>
    <m/>
    <x v="0"/>
    <m/>
    <m/>
    <m/>
    <m/>
    <m/>
    <m/>
    <m/>
    <m/>
    <m/>
    <m/>
    <m/>
    <m/>
    <m/>
    <m/>
    <m/>
    <m/>
  </r>
  <r>
    <s v="naija accident.xlsx"/>
    <n v="45"/>
    <s v="Borno"/>
    <n v="8"/>
    <n v="23"/>
    <n v="0"/>
    <n v="31"/>
    <n v="78"/>
    <n v="24"/>
    <n v="102"/>
    <n v="149"/>
    <x v="1"/>
    <m/>
    <m/>
    <m/>
    <x v="0"/>
    <m/>
    <m/>
    <m/>
    <m/>
    <m/>
    <m/>
    <m/>
    <m/>
    <m/>
    <m/>
    <m/>
    <m/>
    <m/>
    <m/>
    <m/>
    <m/>
  </r>
  <r>
    <s v="naija accident.xlsx"/>
    <n v="46"/>
    <s v="Cross River"/>
    <n v="12"/>
    <n v="13"/>
    <n v="0"/>
    <n v="25"/>
    <n v="50"/>
    <n v="30"/>
    <n v="80"/>
    <n v="135"/>
    <x v="1"/>
    <m/>
    <m/>
    <m/>
    <x v="0"/>
    <m/>
    <m/>
    <m/>
    <m/>
    <m/>
    <m/>
    <m/>
    <m/>
    <m/>
    <m/>
    <m/>
    <m/>
    <m/>
    <m/>
    <m/>
    <m/>
  </r>
  <r>
    <s v="naija accident.xlsx"/>
    <n v="47"/>
    <s v="Delta"/>
    <n v="21"/>
    <n v="39"/>
    <n v="11"/>
    <n v="71"/>
    <n v="196"/>
    <n v="51"/>
    <n v="247"/>
    <n v="482"/>
    <x v="1"/>
    <m/>
    <m/>
    <m/>
    <x v="0"/>
    <m/>
    <m/>
    <m/>
    <m/>
    <m/>
    <m/>
    <m/>
    <m/>
    <m/>
    <m/>
    <m/>
    <m/>
    <m/>
    <m/>
    <m/>
    <m/>
  </r>
  <r>
    <s v="naija accident.xlsx"/>
    <n v="48"/>
    <s v="Ebonyi"/>
    <n v="10"/>
    <n v="19"/>
    <n v="2"/>
    <n v="31"/>
    <n v="121"/>
    <n v="27"/>
    <n v="148"/>
    <n v="274"/>
    <x v="1"/>
    <m/>
    <m/>
    <m/>
    <x v="0"/>
    <m/>
    <m/>
    <m/>
    <m/>
    <m/>
    <m/>
    <m/>
    <m/>
    <m/>
    <m/>
    <m/>
    <m/>
    <m/>
    <m/>
    <m/>
    <m/>
  </r>
  <r>
    <s v="naija accident.xlsx"/>
    <n v="49"/>
    <s v="Edo"/>
    <n v="20"/>
    <n v="30"/>
    <n v="6"/>
    <n v="56"/>
    <n v="140"/>
    <n v="51"/>
    <n v="191"/>
    <n v="386"/>
    <x v="1"/>
    <m/>
    <m/>
    <m/>
    <x v="0"/>
    <m/>
    <m/>
    <m/>
    <m/>
    <m/>
    <m/>
    <m/>
    <m/>
    <m/>
    <m/>
    <m/>
    <m/>
    <m/>
    <m/>
    <m/>
    <m/>
  </r>
  <r>
    <s v="naija accident.xlsx"/>
    <n v="50"/>
    <s v="Ekiti"/>
    <n v="10"/>
    <n v="19"/>
    <n v="2"/>
    <n v="31"/>
    <n v="101"/>
    <n v="13"/>
    <n v="114"/>
    <n v="175"/>
    <x v="1"/>
    <m/>
    <m/>
    <m/>
    <x v="0"/>
    <m/>
    <m/>
    <m/>
    <m/>
    <m/>
    <m/>
    <m/>
    <m/>
    <m/>
    <m/>
    <m/>
    <m/>
    <m/>
    <m/>
    <m/>
    <m/>
  </r>
  <r>
    <s v="naija accident.xlsx"/>
    <n v="51"/>
    <s v="Enugu"/>
    <n v="24"/>
    <n v="36"/>
    <n v="6"/>
    <n v="66"/>
    <n v="222"/>
    <n v="37"/>
    <n v="259"/>
    <n v="505"/>
    <x v="1"/>
    <m/>
    <m/>
    <m/>
    <x v="0"/>
    <m/>
    <m/>
    <m/>
    <m/>
    <m/>
    <m/>
    <m/>
    <m/>
    <m/>
    <m/>
    <m/>
    <m/>
    <m/>
    <m/>
    <m/>
    <m/>
  </r>
  <r>
    <s v="naija accident.xlsx"/>
    <n v="52"/>
    <s v="FCT"/>
    <n v="41"/>
    <n v="177"/>
    <n v="60"/>
    <n v="278"/>
    <n v="518"/>
    <n v="56"/>
    <n v="574"/>
    <n v="1289"/>
    <x v="1"/>
    <m/>
    <m/>
    <m/>
    <x v="0"/>
    <m/>
    <m/>
    <m/>
    <m/>
    <m/>
    <m/>
    <m/>
    <m/>
    <m/>
    <m/>
    <m/>
    <m/>
    <m/>
    <m/>
    <m/>
    <m/>
  </r>
  <r>
    <s v="naija accident.xlsx"/>
    <n v="53"/>
    <s v="Gombe"/>
    <n v="11"/>
    <n v="59"/>
    <n v="2"/>
    <n v="72"/>
    <n v="232"/>
    <n v="31"/>
    <n v="263"/>
    <n v="388"/>
    <x v="1"/>
    <m/>
    <m/>
    <m/>
    <x v="0"/>
    <m/>
    <m/>
    <m/>
    <m/>
    <m/>
    <m/>
    <m/>
    <m/>
    <m/>
    <m/>
    <m/>
    <m/>
    <m/>
    <m/>
    <m/>
    <m/>
  </r>
  <r>
    <s v="naija accident.xlsx"/>
    <n v="54"/>
    <s v="Imo"/>
    <n v="7"/>
    <n v="7"/>
    <n v="2"/>
    <n v="16"/>
    <n v="71"/>
    <n v="17"/>
    <n v="88"/>
    <n v="116"/>
    <x v="1"/>
    <m/>
    <m/>
    <m/>
    <x v="0"/>
    <m/>
    <m/>
    <m/>
    <m/>
    <m/>
    <m/>
    <m/>
    <m/>
    <m/>
    <m/>
    <m/>
    <m/>
    <m/>
    <m/>
    <m/>
    <m/>
  </r>
  <r>
    <s v="naija accident.xlsx"/>
    <n v="55"/>
    <s v="Jigawa"/>
    <n v="15"/>
    <n v="50"/>
    <n v="2"/>
    <n v="67"/>
    <n v="264"/>
    <n v="35"/>
    <n v="299"/>
    <n v="443"/>
    <x v="1"/>
    <m/>
    <m/>
    <m/>
    <x v="0"/>
    <m/>
    <m/>
    <m/>
    <m/>
    <m/>
    <m/>
    <m/>
    <m/>
    <m/>
    <m/>
    <m/>
    <m/>
    <m/>
    <m/>
    <m/>
    <m/>
  </r>
  <r>
    <s v="naija accident.xlsx"/>
    <n v="56"/>
    <s v="Kaduna"/>
    <n v="104"/>
    <n v="147"/>
    <n v="5"/>
    <n v="256"/>
    <n v="1149"/>
    <n v="196"/>
    <n v="1345"/>
    <n v="2151"/>
    <x v="1"/>
    <m/>
    <m/>
    <m/>
    <x v="0"/>
    <m/>
    <m/>
    <m/>
    <m/>
    <m/>
    <m/>
    <m/>
    <m/>
    <m/>
    <m/>
    <m/>
    <m/>
    <m/>
    <m/>
    <m/>
    <m/>
  </r>
  <r>
    <s v="naija accident.xlsx"/>
    <n v="57"/>
    <s v="Kano"/>
    <n v="33"/>
    <n v="100"/>
    <n v="4"/>
    <n v="137"/>
    <n v="604"/>
    <n v="100"/>
    <n v="704"/>
    <n v="1013"/>
    <x v="1"/>
    <m/>
    <m/>
    <m/>
    <x v="0"/>
    <m/>
    <m/>
    <m/>
    <m/>
    <m/>
    <m/>
    <m/>
    <m/>
    <m/>
    <m/>
    <m/>
    <m/>
    <m/>
    <m/>
    <m/>
    <m/>
  </r>
  <r>
    <s v="naija accident.xlsx"/>
    <n v="58"/>
    <s v="Katsina"/>
    <n v="19"/>
    <n v="52"/>
    <n v="0"/>
    <n v="71"/>
    <n v="287"/>
    <n v="29"/>
    <n v="316"/>
    <n v="469"/>
    <x v="1"/>
    <m/>
    <m/>
    <m/>
    <x v="0"/>
    <m/>
    <m/>
    <m/>
    <m/>
    <m/>
    <m/>
    <m/>
    <m/>
    <m/>
    <m/>
    <m/>
    <m/>
    <m/>
    <m/>
    <m/>
    <m/>
  </r>
  <r>
    <s v="naija accident.xlsx"/>
    <n v="59"/>
    <s v="Kebbi"/>
    <n v="13"/>
    <n v="31"/>
    <n v="0"/>
    <n v="44"/>
    <n v="139"/>
    <n v="21"/>
    <n v="160"/>
    <n v="263"/>
    <x v="1"/>
    <m/>
    <m/>
    <m/>
    <x v="0"/>
    <m/>
    <m/>
    <m/>
    <m/>
    <m/>
    <m/>
    <m/>
    <m/>
    <m/>
    <m/>
    <m/>
    <m/>
    <m/>
    <m/>
    <m/>
    <m/>
  </r>
  <r>
    <s v="naija accident.xlsx"/>
    <n v="60"/>
    <s v="Kogi"/>
    <n v="38"/>
    <n v="83"/>
    <n v="22"/>
    <n v="143"/>
    <n v="425"/>
    <n v="94"/>
    <n v="519"/>
    <n v="1361"/>
    <x v="1"/>
    <m/>
    <m/>
    <m/>
    <x v="0"/>
    <m/>
    <m/>
    <m/>
    <m/>
    <m/>
    <m/>
    <m/>
    <m/>
    <m/>
    <m/>
    <m/>
    <m/>
    <m/>
    <m/>
    <m/>
    <m/>
  </r>
  <r>
    <s v="naija accident.xlsx"/>
    <n v="61"/>
    <s v="Kwara"/>
    <n v="25"/>
    <n v="62"/>
    <n v="13"/>
    <n v="100"/>
    <n v="369"/>
    <n v="69"/>
    <n v="438"/>
    <n v="680"/>
    <x v="1"/>
    <m/>
    <m/>
    <m/>
    <x v="0"/>
    <m/>
    <m/>
    <m/>
    <m/>
    <m/>
    <m/>
    <m/>
    <m/>
    <m/>
    <m/>
    <m/>
    <m/>
    <m/>
    <m/>
    <m/>
    <m/>
  </r>
  <r>
    <s v="naija accident.xlsx"/>
    <n v="62"/>
    <s v="Lagos"/>
    <n v="23"/>
    <n v="73"/>
    <n v="55"/>
    <n v="151"/>
    <n v="243"/>
    <n v="26"/>
    <n v="269"/>
    <n v="709"/>
    <x v="1"/>
    <m/>
    <m/>
    <m/>
    <x v="0"/>
    <m/>
    <m/>
    <m/>
    <m/>
    <m/>
    <m/>
    <m/>
    <m/>
    <m/>
    <m/>
    <m/>
    <m/>
    <m/>
    <m/>
    <m/>
    <m/>
  </r>
  <r>
    <s v="naija accident.xlsx"/>
    <n v="63"/>
    <s v="Nasarawa"/>
    <n v="37"/>
    <n v="100"/>
    <n v="39"/>
    <n v="176"/>
    <n v="452"/>
    <n v="77"/>
    <n v="529"/>
    <n v="931"/>
    <x v="1"/>
    <m/>
    <m/>
    <m/>
    <x v="0"/>
    <m/>
    <m/>
    <m/>
    <m/>
    <m/>
    <m/>
    <m/>
    <m/>
    <m/>
    <m/>
    <m/>
    <m/>
    <m/>
    <m/>
    <m/>
    <m/>
  </r>
  <r>
    <s v="naija accident.xlsx"/>
    <n v="64"/>
    <s v="Niger"/>
    <n v="25"/>
    <n v="82"/>
    <n v="1"/>
    <n v="108"/>
    <n v="492"/>
    <n v="93"/>
    <n v="585"/>
    <n v="809"/>
    <x v="1"/>
    <m/>
    <m/>
    <m/>
    <x v="0"/>
    <m/>
    <m/>
    <m/>
    <m/>
    <m/>
    <m/>
    <m/>
    <m/>
    <m/>
    <m/>
    <m/>
    <m/>
    <m/>
    <m/>
    <m/>
    <m/>
  </r>
  <r>
    <s v="naija accident.xlsx"/>
    <n v="65"/>
    <s v="Ogun"/>
    <n v="58"/>
    <n v="173"/>
    <n v="68"/>
    <n v="299"/>
    <n v="670"/>
    <n v="82"/>
    <n v="752"/>
    <n v="1908"/>
    <x v="1"/>
    <m/>
    <m/>
    <m/>
    <x v="0"/>
    <m/>
    <m/>
    <m/>
    <m/>
    <m/>
    <m/>
    <m/>
    <m/>
    <m/>
    <m/>
    <m/>
    <m/>
    <m/>
    <m/>
    <m/>
    <m/>
  </r>
  <r>
    <s v="naija accident.xlsx"/>
    <n v="66"/>
    <s v="Ondo"/>
    <n v="32"/>
    <n v="76"/>
    <n v="7"/>
    <n v="115"/>
    <n v="290"/>
    <n v="43"/>
    <n v="333"/>
    <n v="752"/>
    <x v="1"/>
    <m/>
    <m/>
    <m/>
    <x v="0"/>
    <m/>
    <m/>
    <m/>
    <m/>
    <m/>
    <m/>
    <m/>
    <m/>
    <m/>
    <m/>
    <m/>
    <m/>
    <m/>
    <m/>
    <m/>
    <m/>
  </r>
  <r>
    <s v="naija accident.xlsx"/>
    <n v="67"/>
    <s v="Osun"/>
    <n v="22"/>
    <n v="72"/>
    <n v="11"/>
    <n v="105"/>
    <n v="317"/>
    <n v="43"/>
    <n v="360"/>
    <n v="749"/>
    <x v="1"/>
    <m/>
    <m/>
    <m/>
    <x v="0"/>
    <m/>
    <m/>
    <m/>
    <m/>
    <m/>
    <m/>
    <m/>
    <m/>
    <m/>
    <m/>
    <m/>
    <m/>
    <m/>
    <m/>
    <m/>
    <m/>
  </r>
  <r>
    <s v="naija accident.xlsx"/>
    <n v="68"/>
    <s v="Oyo"/>
    <n v="56"/>
    <n v="107"/>
    <n v="13"/>
    <n v="176"/>
    <n v="399"/>
    <n v="103"/>
    <n v="502"/>
    <n v="1169"/>
    <x v="1"/>
    <m/>
    <m/>
    <m/>
    <x v="0"/>
    <m/>
    <m/>
    <m/>
    <m/>
    <m/>
    <m/>
    <m/>
    <m/>
    <m/>
    <m/>
    <m/>
    <m/>
    <m/>
    <m/>
    <m/>
    <m/>
  </r>
  <r>
    <s v="naija accident.xlsx"/>
    <n v="69"/>
    <s v="Plateau"/>
    <n v="10"/>
    <n v="25"/>
    <n v="13"/>
    <n v="48"/>
    <n v="130"/>
    <n v="15"/>
    <n v="145"/>
    <n v="251"/>
    <x v="1"/>
    <m/>
    <m/>
    <m/>
    <x v="0"/>
    <m/>
    <m/>
    <m/>
    <m/>
    <m/>
    <m/>
    <m/>
    <m/>
    <m/>
    <m/>
    <m/>
    <m/>
    <m/>
    <m/>
    <m/>
    <m/>
  </r>
  <r>
    <s v="naija accident.xlsx"/>
    <n v="70"/>
    <s v="Rivers"/>
    <n v="3"/>
    <n v="16"/>
    <n v="2"/>
    <n v="21"/>
    <n v="54"/>
    <n v="4"/>
    <n v="58"/>
    <n v="118"/>
    <x v="1"/>
    <m/>
    <m/>
    <m/>
    <x v="0"/>
    <m/>
    <m/>
    <m/>
    <m/>
    <m/>
    <m/>
    <m/>
    <m/>
    <m/>
    <m/>
    <m/>
    <m/>
    <m/>
    <m/>
    <m/>
    <m/>
  </r>
  <r>
    <s v="naija accident.xlsx"/>
    <n v="71"/>
    <s v="Sokoto"/>
    <n v="15"/>
    <n v="22"/>
    <n v="0"/>
    <n v="37"/>
    <n v="119"/>
    <n v="33"/>
    <n v="152"/>
    <n v="205"/>
    <x v="1"/>
    <m/>
    <m/>
    <m/>
    <x v="0"/>
    <m/>
    <m/>
    <m/>
    <m/>
    <m/>
    <m/>
    <m/>
    <m/>
    <m/>
    <m/>
    <m/>
    <m/>
    <m/>
    <m/>
    <m/>
    <m/>
  </r>
  <r>
    <s v="naija accident.xlsx"/>
    <n v="72"/>
    <s v="Taraba"/>
    <n v="8"/>
    <n v="58"/>
    <n v="1"/>
    <n v="67"/>
    <n v="213"/>
    <n v="12"/>
    <n v="225"/>
    <n v="315"/>
    <x v="1"/>
    <m/>
    <m/>
    <m/>
    <x v="0"/>
    <m/>
    <m/>
    <m/>
    <m/>
    <m/>
    <m/>
    <m/>
    <m/>
    <m/>
    <m/>
    <m/>
    <m/>
    <m/>
    <m/>
    <m/>
    <m/>
  </r>
  <r>
    <s v="naija accident.xlsx"/>
    <n v="73"/>
    <s v="Yobe"/>
    <n v="17"/>
    <n v="24"/>
    <n v="1"/>
    <n v="42"/>
    <n v="235"/>
    <n v="35"/>
    <n v="270"/>
    <n v="379"/>
    <x v="1"/>
    <m/>
    <m/>
    <m/>
    <x v="0"/>
    <m/>
    <m/>
    <m/>
    <m/>
    <m/>
    <m/>
    <m/>
    <m/>
    <m/>
    <m/>
    <m/>
    <m/>
    <m/>
    <m/>
    <m/>
    <m/>
  </r>
  <r>
    <s v="naija accident.xlsx"/>
    <n v="74"/>
    <s v="Zamfara"/>
    <n v="8"/>
    <n v="33"/>
    <n v="0"/>
    <n v="41"/>
    <n v="153"/>
    <n v="14"/>
    <n v="167"/>
    <n v="235"/>
    <x v="1"/>
    <m/>
    <m/>
    <m/>
    <x v="0"/>
    <m/>
    <m/>
    <m/>
    <m/>
    <m/>
    <m/>
    <m/>
    <m/>
    <m/>
    <m/>
    <m/>
    <m/>
    <m/>
    <m/>
    <m/>
    <m/>
  </r>
  <r>
    <s v="naija accident.xlsx"/>
    <n v="75"/>
    <s v="Abia"/>
    <n v="10"/>
    <n v="11"/>
    <n v="0"/>
    <n v="21"/>
    <n v="69"/>
    <n v="19"/>
    <n v="88"/>
    <n v="177"/>
    <x v="2"/>
    <m/>
    <m/>
    <m/>
    <x v="0"/>
    <m/>
    <m/>
    <m/>
    <m/>
    <m/>
    <m/>
    <m/>
    <m/>
    <m/>
    <m/>
    <m/>
    <m/>
    <m/>
    <m/>
    <m/>
    <m/>
  </r>
  <r>
    <s v="naija accident.xlsx"/>
    <n v="76"/>
    <s v="Adamawa"/>
    <n v="11"/>
    <n v="76"/>
    <n v="3"/>
    <n v="90"/>
    <n v="280"/>
    <n v="21"/>
    <n v="301"/>
    <n v="468"/>
    <x v="2"/>
    <m/>
    <m/>
    <m/>
    <x v="0"/>
    <m/>
    <m/>
    <m/>
    <m/>
    <m/>
    <m/>
    <m/>
    <m/>
    <m/>
    <m/>
    <m/>
    <m/>
    <m/>
    <m/>
    <m/>
    <m/>
  </r>
  <r>
    <s v="naija accident.xlsx"/>
    <n v="77"/>
    <s v="Akwa Ibom"/>
    <n v="6"/>
    <n v="9"/>
    <n v="1"/>
    <n v="16"/>
    <n v="32"/>
    <n v="10"/>
    <n v="42"/>
    <n v="87"/>
    <x v="2"/>
    <m/>
    <m/>
    <m/>
    <x v="0"/>
    <m/>
    <m/>
    <m/>
    <m/>
    <m/>
    <m/>
    <m/>
    <m/>
    <m/>
    <m/>
    <m/>
    <m/>
    <m/>
    <m/>
    <m/>
    <m/>
  </r>
  <r>
    <s v="naija accident.xlsx"/>
    <n v="78"/>
    <s v="Anambra"/>
    <n v="15"/>
    <n v="31"/>
    <n v="20"/>
    <n v="66"/>
    <n v="138"/>
    <n v="18"/>
    <n v="156"/>
    <n v="418"/>
    <x v="2"/>
    <m/>
    <m/>
    <m/>
    <x v="0"/>
    <m/>
    <m/>
    <m/>
    <m/>
    <m/>
    <m/>
    <m/>
    <m/>
    <m/>
    <m/>
    <m/>
    <m/>
    <m/>
    <m/>
    <m/>
    <m/>
  </r>
  <r>
    <s v="naija accident.xlsx"/>
    <n v="79"/>
    <s v="Bauchi"/>
    <n v="33"/>
    <n v="72"/>
    <n v="0"/>
    <n v="105"/>
    <n v="418"/>
    <n v="46"/>
    <n v="464"/>
    <n v="737"/>
    <x v="2"/>
    <m/>
    <m/>
    <m/>
    <x v="0"/>
    <m/>
    <m/>
    <m/>
    <m/>
    <m/>
    <m/>
    <m/>
    <m/>
    <m/>
    <m/>
    <m/>
    <m/>
    <m/>
    <m/>
    <m/>
    <m/>
  </r>
  <r>
    <s v="naija accident.xlsx"/>
    <n v="80"/>
    <s v="Bayelsa"/>
    <n v="2"/>
    <n v="5"/>
    <n v="3"/>
    <n v="10"/>
    <n v="19"/>
    <n v="3"/>
    <n v="22"/>
    <n v="42"/>
    <x v="2"/>
    <m/>
    <m/>
    <m/>
    <x v="0"/>
    <m/>
    <m/>
    <m/>
    <m/>
    <m/>
    <m/>
    <m/>
    <m/>
    <m/>
    <m/>
    <m/>
    <m/>
    <m/>
    <m/>
    <m/>
    <m/>
  </r>
  <r>
    <s v="naija accident.xlsx"/>
    <n v="81"/>
    <s v="Benue"/>
    <n v="7"/>
    <n v="59"/>
    <n v="3"/>
    <n v="69"/>
    <n v="170"/>
    <n v="19"/>
    <n v="189"/>
    <n v="236"/>
    <x v="2"/>
    <m/>
    <m/>
    <m/>
    <x v="0"/>
    <m/>
    <m/>
    <m/>
    <m/>
    <m/>
    <m/>
    <m/>
    <m/>
    <m/>
    <m/>
    <m/>
    <m/>
    <m/>
    <m/>
    <m/>
    <m/>
  </r>
  <r>
    <s v="naija accident.xlsx"/>
    <n v="82"/>
    <s v="Borno"/>
    <n v="2"/>
    <n v="15"/>
    <n v="0"/>
    <n v="17"/>
    <n v="65"/>
    <n v="4"/>
    <n v="69"/>
    <n v="103"/>
    <x v="2"/>
    <m/>
    <m/>
    <m/>
    <x v="0"/>
    <m/>
    <m/>
    <m/>
    <m/>
    <m/>
    <m/>
    <m/>
    <m/>
    <m/>
    <m/>
    <m/>
    <m/>
    <m/>
    <m/>
    <m/>
    <m/>
  </r>
  <r>
    <s v="naija accident.xlsx"/>
    <n v="83"/>
    <s v="Cross River"/>
    <n v="5"/>
    <n v="20"/>
    <n v="4"/>
    <n v="29"/>
    <n v="74"/>
    <n v="5"/>
    <n v="79"/>
    <n v="149"/>
    <x v="2"/>
    <m/>
    <m/>
    <m/>
    <x v="0"/>
    <m/>
    <m/>
    <m/>
    <m/>
    <m/>
    <m/>
    <m/>
    <m/>
    <m/>
    <m/>
    <m/>
    <m/>
    <m/>
    <m/>
    <m/>
    <m/>
  </r>
  <r>
    <s v="naija accident.xlsx"/>
    <n v="84"/>
    <s v="Delta"/>
    <n v="9"/>
    <n v="28"/>
    <n v="4"/>
    <n v="41"/>
    <n v="136"/>
    <n v="16"/>
    <n v="152"/>
    <n v="311"/>
    <x v="2"/>
    <m/>
    <m/>
    <m/>
    <x v="0"/>
    <m/>
    <m/>
    <m/>
    <m/>
    <m/>
    <m/>
    <m/>
    <m/>
    <m/>
    <m/>
    <m/>
    <m/>
    <m/>
    <m/>
    <m/>
    <m/>
  </r>
  <r>
    <s v="naija accident.xlsx"/>
    <n v="85"/>
    <s v="Ebonyi"/>
    <n v="9"/>
    <n v="19"/>
    <n v="1"/>
    <n v="29"/>
    <n v="82"/>
    <n v="15"/>
    <n v="97"/>
    <n v="185"/>
    <x v="2"/>
    <m/>
    <m/>
    <m/>
    <x v="0"/>
    <m/>
    <m/>
    <m/>
    <m/>
    <m/>
    <m/>
    <m/>
    <m/>
    <m/>
    <m/>
    <m/>
    <m/>
    <m/>
    <m/>
    <m/>
    <m/>
  </r>
  <r>
    <s v="naija accident.xlsx"/>
    <n v="86"/>
    <s v="Edo"/>
    <n v="19"/>
    <n v="30"/>
    <n v="9"/>
    <n v="58"/>
    <n v="154"/>
    <n v="34"/>
    <n v="188"/>
    <n v="370"/>
    <x v="2"/>
    <m/>
    <m/>
    <m/>
    <x v="0"/>
    <m/>
    <m/>
    <m/>
    <m/>
    <m/>
    <m/>
    <m/>
    <m/>
    <m/>
    <m/>
    <m/>
    <m/>
    <m/>
    <m/>
    <m/>
    <m/>
  </r>
  <r>
    <s v="naija accident.xlsx"/>
    <n v="87"/>
    <s v="Ekiti"/>
    <n v="13"/>
    <n v="23"/>
    <n v="5"/>
    <n v="41"/>
    <n v="98"/>
    <n v="20"/>
    <n v="118"/>
    <n v="252"/>
    <x v="2"/>
    <m/>
    <m/>
    <m/>
    <x v="0"/>
    <m/>
    <m/>
    <m/>
    <m/>
    <m/>
    <m/>
    <m/>
    <m/>
    <m/>
    <m/>
    <m/>
    <m/>
    <m/>
    <m/>
    <m/>
    <m/>
  </r>
  <r>
    <s v="naija accident.xlsx"/>
    <n v="88"/>
    <s v="Enugu"/>
    <n v="13"/>
    <n v="34"/>
    <n v="19"/>
    <n v="66"/>
    <n v="157"/>
    <n v="22"/>
    <n v="179"/>
    <n v="453"/>
    <x v="2"/>
    <m/>
    <m/>
    <m/>
    <x v="0"/>
    <m/>
    <m/>
    <m/>
    <m/>
    <m/>
    <m/>
    <m/>
    <m/>
    <m/>
    <m/>
    <m/>
    <m/>
    <m/>
    <m/>
    <m/>
    <m/>
  </r>
  <r>
    <s v="naija accident.xlsx"/>
    <n v="89"/>
    <s v="FCT"/>
    <n v="31"/>
    <n v="168"/>
    <n v="53"/>
    <n v="252"/>
    <n v="483"/>
    <n v="37"/>
    <n v="520"/>
    <n v="1273"/>
    <x v="2"/>
    <m/>
    <m/>
    <m/>
    <x v="0"/>
    <m/>
    <m/>
    <m/>
    <m/>
    <m/>
    <m/>
    <m/>
    <m/>
    <m/>
    <m/>
    <m/>
    <m/>
    <m/>
    <m/>
    <m/>
    <m/>
  </r>
  <r>
    <s v="naija accident.xlsx"/>
    <n v="90"/>
    <s v="Gombe"/>
    <n v="15"/>
    <n v="76"/>
    <n v="2"/>
    <n v="93"/>
    <n v="239"/>
    <n v="28"/>
    <n v="267"/>
    <n v="427"/>
    <x v="2"/>
    <m/>
    <m/>
    <m/>
    <x v="0"/>
    <m/>
    <m/>
    <m/>
    <m/>
    <m/>
    <m/>
    <m/>
    <m/>
    <m/>
    <m/>
    <m/>
    <m/>
    <m/>
    <m/>
    <m/>
    <m/>
  </r>
  <r>
    <s v="naija accident.xlsx"/>
    <n v="91"/>
    <s v="Imo"/>
    <n v="6"/>
    <n v="13"/>
    <n v="4"/>
    <n v="23"/>
    <n v="64"/>
    <n v="14"/>
    <n v="78"/>
    <n v="145"/>
    <x v="2"/>
    <m/>
    <m/>
    <m/>
    <x v="0"/>
    <m/>
    <m/>
    <m/>
    <m/>
    <m/>
    <m/>
    <m/>
    <m/>
    <m/>
    <m/>
    <m/>
    <m/>
    <m/>
    <m/>
    <m/>
    <m/>
  </r>
  <r>
    <s v="naija accident.xlsx"/>
    <n v="92"/>
    <s v="Jigawa"/>
    <n v="22"/>
    <n v="41"/>
    <n v="0"/>
    <n v="63"/>
    <n v="370"/>
    <n v="46"/>
    <n v="416"/>
    <n v="499"/>
    <x v="2"/>
    <m/>
    <m/>
    <m/>
    <x v="0"/>
    <m/>
    <m/>
    <m/>
    <m/>
    <m/>
    <m/>
    <m/>
    <m/>
    <m/>
    <m/>
    <m/>
    <m/>
    <m/>
    <m/>
    <m/>
    <m/>
  </r>
  <r>
    <s v="naija accident.xlsx"/>
    <n v="93"/>
    <s v="Kaduna"/>
    <n v="94"/>
    <n v="126"/>
    <n v="2"/>
    <n v="222"/>
    <n v="837"/>
    <n v="217"/>
    <n v="1054"/>
    <n v="1790"/>
    <x v="2"/>
    <m/>
    <m/>
    <m/>
    <x v="0"/>
    <m/>
    <m/>
    <m/>
    <m/>
    <m/>
    <m/>
    <m/>
    <m/>
    <m/>
    <m/>
    <m/>
    <m/>
    <m/>
    <m/>
    <m/>
    <m/>
  </r>
  <r>
    <s v="naija accident.xlsx"/>
    <n v="94"/>
    <s v="Kano"/>
    <n v="22"/>
    <n v="47"/>
    <n v="1"/>
    <n v="70"/>
    <n v="286"/>
    <n v="57"/>
    <n v="343"/>
    <n v="480"/>
    <x v="2"/>
    <m/>
    <m/>
    <m/>
    <x v="0"/>
    <m/>
    <m/>
    <m/>
    <m/>
    <m/>
    <m/>
    <m/>
    <m/>
    <m/>
    <m/>
    <m/>
    <m/>
    <m/>
    <m/>
    <m/>
    <m/>
  </r>
  <r>
    <s v="naija accident.xlsx"/>
    <n v="95"/>
    <s v="Katsina"/>
    <n v="20"/>
    <n v="19"/>
    <n v="0"/>
    <n v="39"/>
    <n v="148"/>
    <n v="40"/>
    <n v="188"/>
    <n v="229"/>
    <x v="2"/>
    <m/>
    <m/>
    <m/>
    <x v="0"/>
    <m/>
    <m/>
    <m/>
    <m/>
    <m/>
    <m/>
    <m/>
    <m/>
    <m/>
    <m/>
    <m/>
    <m/>
    <m/>
    <m/>
    <m/>
    <m/>
  </r>
  <r>
    <s v="naija accident.xlsx"/>
    <n v="96"/>
    <s v="Kebbi"/>
    <n v="4"/>
    <n v="47"/>
    <n v="2"/>
    <n v="53"/>
    <n v="130"/>
    <n v="4"/>
    <n v="134"/>
    <n v="220"/>
    <x v="2"/>
    <m/>
    <m/>
    <m/>
    <x v="0"/>
    <m/>
    <m/>
    <m/>
    <m/>
    <m/>
    <m/>
    <m/>
    <m/>
    <m/>
    <m/>
    <m/>
    <m/>
    <m/>
    <m/>
    <m/>
    <m/>
  </r>
  <r>
    <s v="naija accident.xlsx"/>
    <n v="97"/>
    <s v="Kogi"/>
    <n v="21"/>
    <n v="57"/>
    <n v="19"/>
    <n v="97"/>
    <n v="246"/>
    <n v="25"/>
    <n v="271"/>
    <n v="705"/>
    <x v="2"/>
    <m/>
    <m/>
    <m/>
    <x v="0"/>
    <m/>
    <m/>
    <m/>
    <m/>
    <m/>
    <m/>
    <m/>
    <m/>
    <m/>
    <m/>
    <m/>
    <m/>
    <m/>
    <m/>
    <m/>
    <m/>
  </r>
  <r>
    <s v="naija accident.xlsx"/>
    <n v="98"/>
    <s v="Kwara"/>
    <n v="32"/>
    <n v="63"/>
    <n v="13"/>
    <n v="108"/>
    <n v="368"/>
    <n v="80"/>
    <n v="448"/>
    <n v="750"/>
    <x v="2"/>
    <m/>
    <m/>
    <m/>
    <x v="0"/>
    <m/>
    <m/>
    <m/>
    <m/>
    <m/>
    <m/>
    <m/>
    <m/>
    <m/>
    <m/>
    <m/>
    <m/>
    <m/>
    <m/>
    <m/>
    <m/>
  </r>
  <r>
    <s v="naija accident.xlsx"/>
    <n v="99"/>
    <s v="Lagos"/>
    <n v="28"/>
    <n v="75"/>
    <n v="42"/>
    <n v="145"/>
    <n v="266"/>
    <n v="47"/>
    <n v="313"/>
    <n v="717"/>
    <x v="2"/>
    <m/>
    <m/>
    <m/>
    <x v="0"/>
    <m/>
    <m/>
    <m/>
    <m/>
    <m/>
    <m/>
    <m/>
    <m/>
    <m/>
    <m/>
    <m/>
    <m/>
    <m/>
    <m/>
    <m/>
    <m/>
  </r>
  <r>
    <s v="naija accident.xlsx"/>
    <n v="100"/>
    <s v="Nasarawa"/>
    <n v="37"/>
    <n v="182"/>
    <n v="23"/>
    <n v="242"/>
    <n v="600"/>
    <n v="53"/>
    <n v="653"/>
    <n v="1106"/>
    <x v="2"/>
    <m/>
    <m/>
    <m/>
    <x v="0"/>
    <m/>
    <m/>
    <m/>
    <m/>
    <m/>
    <m/>
    <m/>
    <m/>
    <m/>
    <m/>
    <m/>
    <m/>
    <m/>
    <m/>
    <m/>
    <m/>
  </r>
  <r>
    <s v="naija accident.xlsx"/>
    <n v="101"/>
    <s v="Niger"/>
    <n v="47"/>
    <n v="98"/>
    <n v="3"/>
    <n v="148"/>
    <n v="516"/>
    <n v="103"/>
    <n v="619"/>
    <n v="946"/>
    <x v="2"/>
    <m/>
    <m/>
    <m/>
    <x v="0"/>
    <m/>
    <m/>
    <m/>
    <m/>
    <m/>
    <m/>
    <m/>
    <m/>
    <m/>
    <m/>
    <m/>
    <m/>
    <m/>
    <m/>
    <m/>
    <m/>
  </r>
  <r>
    <s v="naija accident.xlsx"/>
    <n v="102"/>
    <s v="Ogun"/>
    <n v="73"/>
    <n v="185"/>
    <n v="79"/>
    <n v="337"/>
    <n v="637"/>
    <n v="121"/>
    <n v="758"/>
    <n v="1980"/>
    <x v="2"/>
    <m/>
    <m/>
    <m/>
    <x v="0"/>
    <m/>
    <m/>
    <m/>
    <m/>
    <m/>
    <m/>
    <m/>
    <m/>
    <m/>
    <m/>
    <m/>
    <m/>
    <m/>
    <m/>
    <m/>
    <m/>
  </r>
  <r>
    <s v="naija accident.xlsx"/>
    <n v="103"/>
    <s v="Ondo"/>
    <n v="32"/>
    <n v="68"/>
    <n v="14"/>
    <n v="114"/>
    <n v="299"/>
    <n v="47"/>
    <n v="346"/>
    <n v="772"/>
    <x v="2"/>
    <m/>
    <m/>
    <m/>
    <x v="0"/>
    <m/>
    <m/>
    <m/>
    <m/>
    <m/>
    <m/>
    <m/>
    <m/>
    <m/>
    <m/>
    <m/>
    <m/>
    <m/>
    <m/>
    <m/>
    <m/>
  </r>
  <r>
    <s v="naija accident.xlsx"/>
    <n v="104"/>
    <s v="Osun"/>
    <n v="24"/>
    <n v="55"/>
    <n v="8"/>
    <n v="87"/>
    <n v="250"/>
    <n v="52"/>
    <n v="302"/>
    <n v="615"/>
    <x v="2"/>
    <m/>
    <m/>
    <m/>
    <x v="0"/>
    <m/>
    <m/>
    <m/>
    <m/>
    <m/>
    <m/>
    <m/>
    <m/>
    <m/>
    <m/>
    <m/>
    <m/>
    <m/>
    <m/>
    <m/>
    <m/>
  </r>
  <r>
    <s v="naija accident.xlsx"/>
    <n v="105"/>
    <s v="Oyo"/>
    <n v="46"/>
    <n v="96"/>
    <n v="10"/>
    <n v="152"/>
    <n v="400"/>
    <n v="85"/>
    <n v="485"/>
    <n v="1009"/>
    <x v="2"/>
    <m/>
    <m/>
    <m/>
    <x v="0"/>
    <m/>
    <m/>
    <m/>
    <m/>
    <m/>
    <m/>
    <m/>
    <m/>
    <m/>
    <m/>
    <m/>
    <m/>
    <m/>
    <m/>
    <m/>
    <m/>
  </r>
  <r>
    <s v="naija accident.xlsx"/>
    <n v="106"/>
    <s v="Plateau"/>
    <n v="13"/>
    <n v="68"/>
    <n v="18"/>
    <n v="99"/>
    <n v="283"/>
    <n v="23"/>
    <n v="306"/>
    <n v="579"/>
    <x v="2"/>
    <m/>
    <m/>
    <m/>
    <x v="0"/>
    <m/>
    <m/>
    <m/>
    <m/>
    <m/>
    <m/>
    <m/>
    <m/>
    <m/>
    <m/>
    <m/>
    <m/>
    <m/>
    <m/>
    <m/>
    <m/>
  </r>
  <r>
    <s v="naija accident.xlsx"/>
    <n v="107"/>
    <s v="Rivers"/>
    <n v="4"/>
    <n v="16"/>
    <n v="6"/>
    <n v="26"/>
    <n v="65"/>
    <n v="6"/>
    <n v="71"/>
    <n v="142"/>
    <x v="2"/>
    <m/>
    <m/>
    <m/>
    <x v="0"/>
    <m/>
    <m/>
    <m/>
    <m/>
    <m/>
    <m/>
    <m/>
    <m/>
    <m/>
    <m/>
    <m/>
    <m/>
    <m/>
    <m/>
    <m/>
    <m/>
  </r>
  <r>
    <s v="naija accident.xlsx"/>
    <n v="108"/>
    <s v="Sokoto"/>
    <n v="20"/>
    <n v="3"/>
    <n v="0"/>
    <n v="23"/>
    <n v="87"/>
    <n v="37"/>
    <n v="124"/>
    <n v="196"/>
    <x v="2"/>
    <m/>
    <m/>
    <m/>
    <x v="0"/>
    <m/>
    <m/>
    <m/>
    <m/>
    <m/>
    <m/>
    <m/>
    <m/>
    <m/>
    <m/>
    <m/>
    <m/>
    <m/>
    <m/>
    <m/>
    <m/>
  </r>
  <r>
    <s v="naija accident.xlsx"/>
    <n v="109"/>
    <s v="Taraba"/>
    <n v="5"/>
    <n v="51"/>
    <n v="0"/>
    <n v="56"/>
    <n v="171"/>
    <n v="12"/>
    <n v="183"/>
    <n v="254"/>
    <x v="2"/>
    <m/>
    <m/>
    <m/>
    <x v="0"/>
    <m/>
    <m/>
    <m/>
    <m/>
    <m/>
    <m/>
    <m/>
    <m/>
    <m/>
    <m/>
    <m/>
    <m/>
    <m/>
    <m/>
    <m/>
    <m/>
  </r>
  <r>
    <s v="naija accident.xlsx"/>
    <n v="110"/>
    <s v="Yobe"/>
    <n v="9"/>
    <n v="23"/>
    <n v="0"/>
    <n v="32"/>
    <n v="168"/>
    <n v="17"/>
    <n v="185"/>
    <n v="247"/>
    <x v="2"/>
    <m/>
    <m/>
    <m/>
    <x v="0"/>
    <m/>
    <m/>
    <m/>
    <m/>
    <m/>
    <m/>
    <m/>
    <m/>
    <m/>
    <m/>
    <m/>
    <m/>
    <m/>
    <m/>
    <m/>
    <m/>
  </r>
  <r>
    <s v="naija accident.xlsx"/>
    <n v="111"/>
    <s v="Zamfara"/>
    <n v="18"/>
    <n v="26"/>
    <n v="2"/>
    <n v="46"/>
    <n v="213"/>
    <n v="50"/>
    <n v="263"/>
    <n v="386"/>
    <x v="2"/>
    <m/>
    <m/>
    <m/>
    <x v="0"/>
    <m/>
    <m/>
    <m/>
    <m/>
    <m/>
    <m/>
    <m/>
    <m/>
    <m/>
    <m/>
    <m/>
    <m/>
    <m/>
    <m/>
    <m/>
    <m/>
  </r>
  <r>
    <s v="naija accident.xlsx"/>
    <n v="112"/>
    <s v="Abia"/>
    <n v="7"/>
    <n v="10"/>
    <n v="3"/>
    <n v="20"/>
    <n v="62"/>
    <n v="11"/>
    <n v="73"/>
    <n v="140"/>
    <x v="3"/>
    <m/>
    <m/>
    <m/>
    <x v="0"/>
    <m/>
    <m/>
    <m/>
    <m/>
    <m/>
    <m/>
    <m/>
    <m/>
    <m/>
    <m/>
    <m/>
    <m/>
    <m/>
    <m/>
    <m/>
    <m/>
  </r>
  <r>
    <s v="naija accident.xlsx"/>
    <n v="113"/>
    <s v="Adamawa"/>
    <n v="14"/>
    <n v="58"/>
    <n v="8"/>
    <n v="80"/>
    <n v="208"/>
    <n v="26"/>
    <n v="234"/>
    <n v="391"/>
    <x v="3"/>
    <m/>
    <m/>
    <m/>
    <x v="0"/>
    <m/>
    <m/>
    <m/>
    <m/>
    <m/>
    <m/>
    <m/>
    <m/>
    <m/>
    <m/>
    <m/>
    <m/>
    <m/>
    <m/>
    <m/>
    <m/>
  </r>
  <r>
    <s v="naija accident.xlsx"/>
    <n v="114"/>
    <s v="Akwa Ibom"/>
    <n v="1"/>
    <n v="8"/>
    <n v="4"/>
    <n v="13"/>
    <n v="18"/>
    <n v="1"/>
    <n v="19"/>
    <n v="75"/>
    <x v="3"/>
    <m/>
    <m/>
    <m/>
    <x v="0"/>
    <m/>
    <m/>
    <m/>
    <m/>
    <m/>
    <m/>
    <m/>
    <m/>
    <m/>
    <m/>
    <m/>
    <m/>
    <m/>
    <m/>
    <m/>
    <m/>
  </r>
  <r>
    <s v="naija accident.xlsx"/>
    <n v="115"/>
    <s v="Anambra"/>
    <n v="12"/>
    <n v="39"/>
    <n v="11"/>
    <n v="62"/>
    <n v="142"/>
    <n v="17"/>
    <n v="159"/>
    <n v="411"/>
    <x v="3"/>
    <m/>
    <m/>
    <m/>
    <x v="0"/>
    <m/>
    <m/>
    <m/>
    <m/>
    <m/>
    <m/>
    <m/>
    <m/>
    <m/>
    <m/>
    <m/>
    <m/>
    <m/>
    <m/>
    <m/>
    <m/>
  </r>
  <r>
    <s v="naija accident.xlsx"/>
    <n v="116"/>
    <s v="Bauchi"/>
    <n v="39"/>
    <n v="86"/>
    <n v="5"/>
    <n v="130"/>
    <n v="627"/>
    <n v="79"/>
    <n v="706"/>
    <n v="1010"/>
    <x v="3"/>
    <m/>
    <m/>
    <m/>
    <x v="0"/>
    <m/>
    <m/>
    <m/>
    <m/>
    <m/>
    <m/>
    <m/>
    <m/>
    <m/>
    <m/>
    <m/>
    <m/>
    <m/>
    <m/>
    <m/>
    <m/>
  </r>
  <r>
    <s v="naija accident.xlsx"/>
    <n v="117"/>
    <s v="Bayelsa"/>
    <n v="3"/>
    <n v="9"/>
    <n v="7"/>
    <n v="19"/>
    <n v="23"/>
    <n v="8"/>
    <n v="31"/>
    <n v="72"/>
    <x v="3"/>
    <m/>
    <m/>
    <m/>
    <x v="0"/>
    <m/>
    <m/>
    <m/>
    <m/>
    <m/>
    <m/>
    <m/>
    <m/>
    <m/>
    <m/>
    <m/>
    <m/>
    <m/>
    <m/>
    <m/>
    <m/>
  </r>
  <r>
    <s v="naija accident.xlsx"/>
    <n v="118"/>
    <s v="Benue"/>
    <n v="10"/>
    <n v="37"/>
    <n v="6"/>
    <n v="53"/>
    <n v="159"/>
    <n v="18"/>
    <n v="177"/>
    <n v="245"/>
    <x v="3"/>
    <m/>
    <m/>
    <m/>
    <x v="0"/>
    <m/>
    <m/>
    <m/>
    <m/>
    <m/>
    <m/>
    <m/>
    <m/>
    <m/>
    <m/>
    <m/>
    <m/>
    <m/>
    <m/>
    <m/>
    <m/>
  </r>
  <r>
    <s v="naija accident.xlsx"/>
    <n v="119"/>
    <s v="Borno"/>
    <n v="2"/>
    <n v="14"/>
    <n v="1"/>
    <n v="17"/>
    <n v="110"/>
    <n v="3"/>
    <n v="113"/>
    <n v="188"/>
    <x v="3"/>
    <m/>
    <m/>
    <m/>
    <x v="0"/>
    <m/>
    <m/>
    <m/>
    <m/>
    <m/>
    <m/>
    <m/>
    <m/>
    <m/>
    <m/>
    <m/>
    <m/>
    <m/>
    <m/>
    <m/>
    <m/>
  </r>
  <r>
    <s v="naija accident.xlsx"/>
    <n v="120"/>
    <s v="Cross River"/>
    <n v="8"/>
    <n v="26"/>
    <n v="3"/>
    <n v="37"/>
    <n v="144"/>
    <n v="15"/>
    <n v="159"/>
    <n v="229"/>
    <x v="3"/>
    <m/>
    <m/>
    <m/>
    <x v="0"/>
    <m/>
    <m/>
    <m/>
    <m/>
    <m/>
    <m/>
    <m/>
    <m/>
    <m/>
    <m/>
    <m/>
    <m/>
    <m/>
    <m/>
    <m/>
    <m/>
  </r>
  <r>
    <s v="naija accident.xlsx"/>
    <n v="121"/>
    <s v="Delta"/>
    <n v="11"/>
    <n v="28"/>
    <n v="6"/>
    <n v="45"/>
    <n v="122"/>
    <n v="23"/>
    <n v="145"/>
    <n v="279"/>
    <x v="3"/>
    <m/>
    <m/>
    <m/>
    <x v="0"/>
    <m/>
    <m/>
    <m/>
    <m/>
    <m/>
    <m/>
    <m/>
    <m/>
    <m/>
    <m/>
    <m/>
    <m/>
    <m/>
    <m/>
    <m/>
    <m/>
  </r>
  <r>
    <s v="naija accident.xlsx"/>
    <n v="122"/>
    <s v="Ebonyi"/>
    <n v="9"/>
    <n v="18"/>
    <n v="7"/>
    <n v="34"/>
    <n v="100"/>
    <n v="18"/>
    <n v="118"/>
    <n v="272"/>
    <x v="3"/>
    <m/>
    <m/>
    <m/>
    <x v="0"/>
    <m/>
    <m/>
    <m/>
    <m/>
    <m/>
    <m/>
    <m/>
    <m/>
    <m/>
    <m/>
    <m/>
    <m/>
    <m/>
    <m/>
    <m/>
    <m/>
  </r>
  <r>
    <s v="naija accident.xlsx"/>
    <n v="123"/>
    <s v="Edo"/>
    <n v="19"/>
    <n v="36"/>
    <n v="11"/>
    <n v="66"/>
    <n v="158"/>
    <n v="33"/>
    <n v="191"/>
    <n v="419"/>
    <x v="3"/>
    <m/>
    <m/>
    <m/>
    <x v="0"/>
    <m/>
    <m/>
    <m/>
    <m/>
    <m/>
    <m/>
    <m/>
    <m/>
    <m/>
    <m/>
    <m/>
    <m/>
    <m/>
    <m/>
    <m/>
    <m/>
  </r>
  <r>
    <s v="naija accident.xlsx"/>
    <n v="124"/>
    <s v="Ekiti"/>
    <n v="7"/>
    <n v="31"/>
    <n v="6"/>
    <n v="44"/>
    <n v="127"/>
    <n v="10"/>
    <n v="137"/>
    <n v="287"/>
    <x v="3"/>
    <m/>
    <m/>
    <m/>
    <x v="0"/>
    <m/>
    <m/>
    <m/>
    <m/>
    <m/>
    <m/>
    <m/>
    <m/>
    <m/>
    <m/>
    <m/>
    <m/>
    <m/>
    <m/>
    <m/>
    <m/>
  </r>
  <r>
    <s v="naija accident.xlsx"/>
    <n v="125"/>
    <s v="Enugu"/>
    <n v="21"/>
    <n v="52"/>
    <n v="24"/>
    <n v="97"/>
    <n v="270"/>
    <n v="28"/>
    <n v="298"/>
    <n v="748"/>
    <x v="3"/>
    <m/>
    <m/>
    <m/>
    <x v="0"/>
    <m/>
    <m/>
    <m/>
    <m/>
    <m/>
    <m/>
    <m/>
    <m/>
    <m/>
    <m/>
    <m/>
    <m/>
    <m/>
    <m/>
    <m/>
    <m/>
  </r>
  <r>
    <s v="naija accident.xlsx"/>
    <n v="126"/>
    <s v="FCT"/>
    <n v="44"/>
    <n v="199"/>
    <n v="64"/>
    <n v="307"/>
    <n v="562"/>
    <n v="57"/>
    <n v="619"/>
    <n v="1629"/>
    <x v="3"/>
    <m/>
    <m/>
    <m/>
    <x v="0"/>
    <m/>
    <m/>
    <m/>
    <m/>
    <m/>
    <m/>
    <m/>
    <m/>
    <m/>
    <m/>
    <m/>
    <m/>
    <m/>
    <m/>
    <m/>
    <m/>
  </r>
  <r>
    <s v="naija accident.xlsx"/>
    <n v="127"/>
    <s v="Gombe"/>
    <n v="10"/>
    <n v="60"/>
    <n v="3"/>
    <n v="73"/>
    <n v="218"/>
    <n v="13"/>
    <n v="231"/>
    <n v="334"/>
    <x v="3"/>
    <m/>
    <m/>
    <m/>
    <x v="0"/>
    <m/>
    <m/>
    <m/>
    <m/>
    <m/>
    <m/>
    <m/>
    <m/>
    <m/>
    <m/>
    <m/>
    <m/>
    <m/>
    <m/>
    <m/>
    <m/>
  </r>
  <r>
    <s v="naija accident.xlsx"/>
    <n v="128"/>
    <s v="Imo"/>
    <n v="9"/>
    <n v="15"/>
    <n v="3"/>
    <n v="27"/>
    <n v="85"/>
    <n v="16"/>
    <n v="101"/>
    <n v="251"/>
    <x v="3"/>
    <m/>
    <m/>
    <m/>
    <x v="0"/>
    <m/>
    <m/>
    <m/>
    <m/>
    <m/>
    <m/>
    <m/>
    <m/>
    <m/>
    <m/>
    <m/>
    <m/>
    <m/>
    <m/>
    <m/>
    <m/>
  </r>
  <r>
    <s v="naija accident.xlsx"/>
    <n v="129"/>
    <s v="Jigawa"/>
    <n v="23"/>
    <n v="70"/>
    <n v="1"/>
    <n v="94"/>
    <n v="312"/>
    <n v="65"/>
    <n v="377"/>
    <n v="560"/>
    <x v="3"/>
    <m/>
    <m/>
    <m/>
    <x v="0"/>
    <m/>
    <m/>
    <m/>
    <m/>
    <m/>
    <m/>
    <m/>
    <m/>
    <m/>
    <m/>
    <m/>
    <m/>
    <m/>
    <m/>
    <m/>
    <m/>
  </r>
  <r>
    <s v="naija accident.xlsx"/>
    <n v="130"/>
    <s v="Kaduna"/>
    <n v="58"/>
    <n v="111"/>
    <n v="5"/>
    <n v="174"/>
    <n v="684"/>
    <n v="144"/>
    <n v="828"/>
    <n v="1471"/>
    <x v="3"/>
    <m/>
    <m/>
    <m/>
    <x v="0"/>
    <m/>
    <m/>
    <m/>
    <m/>
    <m/>
    <m/>
    <m/>
    <m/>
    <m/>
    <m/>
    <m/>
    <m/>
    <m/>
    <m/>
    <m/>
    <m/>
  </r>
  <r>
    <s v="naija accident.xlsx"/>
    <n v="131"/>
    <s v="Kano"/>
    <n v="15"/>
    <n v="17"/>
    <n v="0"/>
    <n v="32"/>
    <n v="131"/>
    <n v="53"/>
    <n v="184"/>
    <n v="283"/>
    <x v="3"/>
    <m/>
    <m/>
    <m/>
    <x v="0"/>
    <m/>
    <m/>
    <m/>
    <m/>
    <m/>
    <m/>
    <m/>
    <m/>
    <m/>
    <m/>
    <m/>
    <m/>
    <m/>
    <m/>
    <m/>
    <m/>
  </r>
  <r>
    <s v="naija accident.xlsx"/>
    <n v="132"/>
    <s v="Katsina"/>
    <n v="15"/>
    <n v="3"/>
    <n v="0"/>
    <n v="18"/>
    <n v="98"/>
    <n v="33"/>
    <n v="131"/>
    <n v="138"/>
    <x v="3"/>
    <m/>
    <m/>
    <m/>
    <x v="0"/>
    <m/>
    <m/>
    <m/>
    <m/>
    <m/>
    <m/>
    <m/>
    <m/>
    <m/>
    <m/>
    <m/>
    <m/>
    <m/>
    <m/>
    <m/>
    <m/>
  </r>
  <r>
    <s v="naija accident.xlsx"/>
    <n v="133"/>
    <s v="Kebbi"/>
    <n v="15"/>
    <n v="39"/>
    <n v="0"/>
    <n v="54"/>
    <n v="159"/>
    <n v="59"/>
    <n v="218"/>
    <n v="312"/>
    <x v="3"/>
    <m/>
    <m/>
    <m/>
    <x v="0"/>
    <m/>
    <m/>
    <m/>
    <m/>
    <m/>
    <m/>
    <m/>
    <m/>
    <m/>
    <m/>
    <m/>
    <m/>
    <m/>
    <m/>
    <m/>
    <m/>
  </r>
  <r>
    <s v="naija accident.xlsx"/>
    <n v="134"/>
    <s v="Kogi"/>
    <n v="22"/>
    <n v="59"/>
    <n v="14"/>
    <n v="95"/>
    <n v="280"/>
    <n v="42"/>
    <n v="322"/>
    <n v="786"/>
    <x v="3"/>
    <m/>
    <m/>
    <m/>
    <x v="0"/>
    <m/>
    <m/>
    <m/>
    <m/>
    <m/>
    <m/>
    <m/>
    <m/>
    <m/>
    <m/>
    <m/>
    <m/>
    <m/>
    <m/>
    <m/>
    <m/>
  </r>
  <r>
    <s v="naija accident.xlsx"/>
    <n v="135"/>
    <s v="Kwara"/>
    <n v="9"/>
    <n v="55"/>
    <n v="14"/>
    <n v="78"/>
    <n v="255"/>
    <n v="21"/>
    <n v="276"/>
    <n v="551"/>
    <x v="3"/>
    <m/>
    <m/>
    <m/>
    <x v="0"/>
    <m/>
    <m/>
    <m/>
    <m/>
    <m/>
    <m/>
    <m/>
    <m/>
    <m/>
    <m/>
    <m/>
    <m/>
    <m/>
    <m/>
    <m/>
    <m/>
  </r>
  <r>
    <s v="naija accident.xlsx"/>
    <n v="136"/>
    <s v="Lagos"/>
    <n v="29"/>
    <n v="76"/>
    <n v="36"/>
    <n v="141"/>
    <n v="233"/>
    <n v="41"/>
    <n v="274"/>
    <n v="689"/>
    <x v="3"/>
    <m/>
    <m/>
    <m/>
    <x v="0"/>
    <m/>
    <m/>
    <m/>
    <m/>
    <m/>
    <m/>
    <m/>
    <m/>
    <m/>
    <m/>
    <m/>
    <m/>
    <m/>
    <m/>
    <m/>
    <m/>
  </r>
  <r>
    <s v="naija accident.xlsx"/>
    <n v="137"/>
    <s v="Nasarawa"/>
    <n v="27"/>
    <n v="148"/>
    <n v="37"/>
    <n v="212"/>
    <n v="535"/>
    <n v="33"/>
    <n v="568"/>
    <n v="921"/>
    <x v="3"/>
    <m/>
    <m/>
    <m/>
    <x v="0"/>
    <m/>
    <m/>
    <m/>
    <m/>
    <m/>
    <m/>
    <m/>
    <m/>
    <m/>
    <m/>
    <m/>
    <m/>
    <m/>
    <m/>
    <m/>
    <m/>
  </r>
  <r>
    <s v="naija accident.xlsx"/>
    <n v="138"/>
    <s v="Niger"/>
    <n v="64"/>
    <n v="151"/>
    <n v="4"/>
    <n v="219"/>
    <n v="577"/>
    <n v="150"/>
    <n v="727"/>
    <n v="1227"/>
    <x v="3"/>
    <m/>
    <m/>
    <m/>
    <x v="0"/>
    <m/>
    <m/>
    <m/>
    <m/>
    <m/>
    <m/>
    <m/>
    <m/>
    <m/>
    <m/>
    <m/>
    <m/>
    <m/>
    <m/>
    <m/>
    <m/>
  </r>
  <r>
    <s v="naija accident.xlsx"/>
    <n v="139"/>
    <s v="Ogun"/>
    <n v="59"/>
    <n v="169"/>
    <n v="71"/>
    <n v="299"/>
    <n v="618"/>
    <n v="98"/>
    <n v="716"/>
    <n v="1889"/>
    <x v="3"/>
    <m/>
    <m/>
    <m/>
    <x v="0"/>
    <m/>
    <m/>
    <m/>
    <m/>
    <m/>
    <m/>
    <m/>
    <m/>
    <m/>
    <m/>
    <m/>
    <m/>
    <m/>
    <m/>
    <m/>
    <m/>
  </r>
  <r>
    <s v="naija accident.xlsx"/>
    <n v="140"/>
    <s v="Ondo"/>
    <n v="31"/>
    <n v="62"/>
    <n v="3"/>
    <n v="96"/>
    <n v="251"/>
    <n v="51"/>
    <n v="302"/>
    <n v="580"/>
    <x v="3"/>
    <m/>
    <m/>
    <m/>
    <x v="0"/>
    <m/>
    <m/>
    <m/>
    <m/>
    <m/>
    <m/>
    <m/>
    <m/>
    <m/>
    <m/>
    <m/>
    <m/>
    <m/>
    <m/>
    <m/>
    <m/>
  </r>
  <r>
    <s v="naija accident.xlsx"/>
    <n v="141"/>
    <s v="Osun"/>
    <n v="35"/>
    <n v="57"/>
    <n v="13"/>
    <n v="105"/>
    <n v="324"/>
    <n v="82"/>
    <n v="406"/>
    <n v="866"/>
    <x v="3"/>
    <m/>
    <m/>
    <m/>
    <x v="0"/>
    <m/>
    <m/>
    <m/>
    <m/>
    <m/>
    <m/>
    <m/>
    <m/>
    <m/>
    <m/>
    <m/>
    <m/>
    <m/>
    <m/>
    <m/>
    <m/>
  </r>
  <r>
    <s v="naija accident.xlsx"/>
    <n v="142"/>
    <s v="Oyo"/>
    <n v="34"/>
    <n v="93"/>
    <n v="10"/>
    <n v="137"/>
    <n v="344"/>
    <n v="58"/>
    <n v="402"/>
    <n v="888"/>
    <x v="3"/>
    <m/>
    <m/>
    <m/>
    <x v="0"/>
    <m/>
    <m/>
    <m/>
    <m/>
    <m/>
    <m/>
    <m/>
    <m/>
    <m/>
    <m/>
    <m/>
    <m/>
    <m/>
    <m/>
    <m/>
    <m/>
  </r>
  <r>
    <s v="naija accident.xlsx"/>
    <n v="143"/>
    <s v="Plateau"/>
    <n v="13"/>
    <n v="56"/>
    <n v="8"/>
    <n v="77"/>
    <n v="249"/>
    <n v="25"/>
    <n v="274"/>
    <n v="417"/>
    <x v="3"/>
    <m/>
    <m/>
    <m/>
    <x v="0"/>
    <m/>
    <m/>
    <m/>
    <m/>
    <m/>
    <m/>
    <m/>
    <m/>
    <m/>
    <m/>
    <m/>
    <m/>
    <m/>
    <m/>
    <m/>
    <m/>
  </r>
  <r>
    <s v="naija accident.xlsx"/>
    <n v="144"/>
    <s v="Rivers"/>
    <n v="8"/>
    <n v="17"/>
    <n v="6"/>
    <n v="31"/>
    <n v="88"/>
    <n v="23"/>
    <n v="111"/>
    <n v="208"/>
    <x v="3"/>
    <m/>
    <m/>
    <m/>
    <x v="0"/>
    <m/>
    <m/>
    <m/>
    <m/>
    <m/>
    <m/>
    <m/>
    <m/>
    <m/>
    <m/>
    <m/>
    <m/>
    <m/>
    <m/>
    <m/>
    <m/>
  </r>
  <r>
    <s v="naija accident.xlsx"/>
    <n v="145"/>
    <s v="Sokoto"/>
    <n v="10"/>
    <n v="14"/>
    <n v="3"/>
    <n v="27"/>
    <n v="78"/>
    <n v="15"/>
    <n v="93"/>
    <n v="175"/>
    <x v="3"/>
    <m/>
    <m/>
    <m/>
    <x v="0"/>
    <m/>
    <m/>
    <m/>
    <m/>
    <m/>
    <m/>
    <m/>
    <m/>
    <m/>
    <m/>
    <m/>
    <m/>
    <m/>
    <m/>
    <m/>
    <m/>
  </r>
  <r>
    <s v="naija accident.xlsx"/>
    <n v="146"/>
    <s v="Taraba"/>
    <n v="2"/>
    <n v="43"/>
    <n v="0"/>
    <n v="45"/>
    <n v="128"/>
    <n v="3"/>
    <n v="131"/>
    <n v="211"/>
    <x v="3"/>
    <m/>
    <m/>
    <m/>
    <x v="0"/>
    <m/>
    <m/>
    <m/>
    <m/>
    <m/>
    <m/>
    <m/>
    <m/>
    <m/>
    <m/>
    <m/>
    <m/>
    <m/>
    <m/>
    <m/>
    <m/>
  </r>
  <r>
    <s v="naija accident.xlsx"/>
    <n v="147"/>
    <s v="Yobe"/>
    <n v="21"/>
    <n v="29"/>
    <n v="5"/>
    <n v="55"/>
    <n v="292"/>
    <n v="41"/>
    <n v="333"/>
    <n v="502"/>
    <x v="3"/>
    <m/>
    <m/>
    <m/>
    <x v="0"/>
    <m/>
    <m/>
    <m/>
    <m/>
    <m/>
    <m/>
    <m/>
    <m/>
    <m/>
    <m/>
    <m/>
    <m/>
    <m/>
    <m/>
    <m/>
    <m/>
  </r>
  <r>
    <s v="naija accident.xlsx"/>
    <n v="148"/>
    <s v="Zamfara"/>
    <n v="7"/>
    <n v="13"/>
    <n v="1"/>
    <n v="21"/>
    <n v="56"/>
    <n v="19"/>
    <n v="75"/>
    <n v="110"/>
    <x v="3"/>
    <m/>
    <m/>
    <m/>
    <x v="0"/>
    <m/>
    <m/>
    <m/>
    <m/>
    <m/>
    <m/>
    <m/>
    <m/>
    <m/>
    <m/>
    <m/>
    <m/>
    <m/>
    <m/>
    <m/>
    <m/>
  </r>
  <r>
    <s v="naija accident.xlsx"/>
    <n v="149"/>
    <s v="Abia"/>
    <n v="3"/>
    <n v="12"/>
    <n v="6"/>
    <n v="21"/>
    <n v="57"/>
    <n v="3"/>
    <n v="60"/>
    <n v="177"/>
    <x v="4"/>
    <m/>
    <m/>
    <m/>
    <x v="0"/>
    <m/>
    <m/>
    <m/>
    <m/>
    <m/>
    <m/>
    <m/>
    <m/>
    <m/>
    <m/>
    <m/>
    <m/>
    <m/>
    <m/>
    <m/>
    <m/>
  </r>
  <r>
    <s v="naija accident.xlsx"/>
    <n v="150"/>
    <s v="Adamawa"/>
    <n v="17"/>
    <n v="54"/>
    <n v="5"/>
    <n v="76"/>
    <n v="191"/>
    <n v="25"/>
    <n v="216"/>
    <n v="423"/>
    <x v="4"/>
    <m/>
    <m/>
    <m/>
    <x v="0"/>
    <m/>
    <m/>
    <m/>
    <m/>
    <m/>
    <m/>
    <m/>
    <m/>
    <m/>
    <m/>
    <m/>
    <m/>
    <m/>
    <m/>
    <m/>
    <m/>
  </r>
  <r>
    <s v="naija accident.xlsx"/>
    <n v="151"/>
    <s v="Akwa Ibom"/>
    <n v="7"/>
    <n v="13"/>
    <n v="2"/>
    <n v="22"/>
    <n v="39"/>
    <n v="10"/>
    <n v="49"/>
    <n v="98"/>
    <x v="4"/>
    <m/>
    <m/>
    <m/>
    <x v="0"/>
    <m/>
    <m/>
    <m/>
    <m/>
    <m/>
    <m/>
    <m/>
    <m/>
    <m/>
    <m/>
    <m/>
    <m/>
    <m/>
    <m/>
    <m/>
    <m/>
  </r>
  <r>
    <s v="naija accident.xlsx"/>
    <n v="152"/>
    <s v="Anambra"/>
    <n v="24"/>
    <n v="25"/>
    <n v="10"/>
    <n v="59"/>
    <n v="156"/>
    <n v="45"/>
    <n v="201"/>
    <n v="577"/>
    <x v="4"/>
    <m/>
    <m/>
    <m/>
    <x v="0"/>
    <m/>
    <m/>
    <m/>
    <m/>
    <m/>
    <m/>
    <m/>
    <m/>
    <m/>
    <m/>
    <m/>
    <m/>
    <m/>
    <m/>
    <m/>
    <m/>
  </r>
  <r>
    <s v="naija accident.xlsx"/>
    <n v="153"/>
    <s v="Bauchi"/>
    <n v="64"/>
    <n v="149"/>
    <n v="4"/>
    <n v="217"/>
    <n v="882"/>
    <n v="156"/>
    <n v="1038"/>
    <n v="1600"/>
    <x v="4"/>
    <m/>
    <m/>
    <m/>
    <x v="0"/>
    <m/>
    <m/>
    <m/>
    <m/>
    <m/>
    <m/>
    <m/>
    <m/>
    <m/>
    <m/>
    <m/>
    <m/>
    <m/>
    <m/>
    <m/>
    <m/>
  </r>
  <r>
    <s v="naija accident.xlsx"/>
    <n v="154"/>
    <s v="Bayelsa"/>
    <n v="3"/>
    <n v="9"/>
    <n v="0"/>
    <n v="12"/>
    <n v="37"/>
    <n v="24"/>
    <n v="61"/>
    <n v="80"/>
    <x v="4"/>
    <m/>
    <m/>
    <m/>
    <x v="0"/>
    <m/>
    <m/>
    <m/>
    <m/>
    <m/>
    <m/>
    <m/>
    <m/>
    <m/>
    <m/>
    <m/>
    <m/>
    <m/>
    <m/>
    <m/>
    <m/>
  </r>
  <r>
    <s v="naija accident.xlsx"/>
    <n v="155"/>
    <s v="Benue"/>
    <n v="6"/>
    <n v="44"/>
    <n v="3"/>
    <n v="53"/>
    <n v="123"/>
    <n v="9"/>
    <n v="132"/>
    <n v="165"/>
    <x v="4"/>
    <m/>
    <m/>
    <m/>
    <x v="0"/>
    <m/>
    <m/>
    <m/>
    <m/>
    <m/>
    <m/>
    <m/>
    <m/>
    <m/>
    <m/>
    <m/>
    <m/>
    <m/>
    <m/>
    <m/>
    <m/>
  </r>
  <r>
    <s v="naija accident.xlsx"/>
    <n v="156"/>
    <s v="Borno"/>
    <n v="4"/>
    <n v="17"/>
    <n v="0"/>
    <n v="21"/>
    <n v="70"/>
    <n v="5"/>
    <n v="75"/>
    <n v="152"/>
    <x v="4"/>
    <m/>
    <m/>
    <m/>
    <x v="0"/>
    <m/>
    <m/>
    <m/>
    <m/>
    <m/>
    <m/>
    <m/>
    <m/>
    <m/>
    <m/>
    <m/>
    <m/>
    <m/>
    <m/>
    <m/>
    <m/>
  </r>
  <r>
    <s v="naija accident.xlsx"/>
    <n v="157"/>
    <s v="Cross River"/>
    <n v="15"/>
    <n v="31"/>
    <n v="8"/>
    <n v="54"/>
    <n v="133"/>
    <n v="20"/>
    <n v="153"/>
    <n v="248"/>
    <x v="4"/>
    <m/>
    <m/>
    <m/>
    <x v="0"/>
    <m/>
    <m/>
    <m/>
    <m/>
    <m/>
    <m/>
    <m/>
    <m/>
    <m/>
    <m/>
    <m/>
    <m/>
    <m/>
    <m/>
    <m/>
    <m/>
  </r>
  <r>
    <s v="naija accident.xlsx"/>
    <n v="158"/>
    <s v="Delta"/>
    <n v="21"/>
    <n v="28"/>
    <n v="9"/>
    <n v="58"/>
    <n v="172"/>
    <n v="30"/>
    <n v="202"/>
    <n v="452"/>
    <x v="4"/>
    <m/>
    <m/>
    <m/>
    <x v="0"/>
    <m/>
    <m/>
    <m/>
    <m/>
    <m/>
    <m/>
    <m/>
    <m/>
    <m/>
    <m/>
    <m/>
    <m/>
    <m/>
    <m/>
    <m/>
    <m/>
  </r>
  <r>
    <s v="naija accident.xlsx"/>
    <n v="159"/>
    <s v="Ebonyi"/>
    <n v="14"/>
    <n v="13"/>
    <n v="3"/>
    <n v="30"/>
    <n v="87"/>
    <n v="29"/>
    <n v="116"/>
    <n v="171"/>
    <x v="4"/>
    <m/>
    <m/>
    <m/>
    <x v="0"/>
    <m/>
    <m/>
    <m/>
    <m/>
    <m/>
    <m/>
    <m/>
    <m/>
    <m/>
    <m/>
    <m/>
    <m/>
    <m/>
    <m/>
    <m/>
    <m/>
  </r>
  <r>
    <s v="naija accident.xlsx"/>
    <n v="160"/>
    <s v="Edo"/>
    <n v="24"/>
    <n v="31"/>
    <n v="8"/>
    <n v="63"/>
    <n v="125"/>
    <n v="40"/>
    <n v="165"/>
    <n v="397"/>
    <x v="4"/>
    <m/>
    <m/>
    <m/>
    <x v="0"/>
    <m/>
    <m/>
    <m/>
    <m/>
    <m/>
    <m/>
    <m/>
    <m/>
    <m/>
    <m/>
    <m/>
    <m/>
    <m/>
    <m/>
    <m/>
    <m/>
  </r>
  <r>
    <s v="naija accident.xlsx"/>
    <n v="161"/>
    <s v="Ekiti"/>
    <n v="3"/>
    <n v="17"/>
    <n v="7"/>
    <n v="27"/>
    <n v="62"/>
    <n v="5"/>
    <n v="67"/>
    <n v="178"/>
    <x v="4"/>
    <m/>
    <m/>
    <m/>
    <x v="0"/>
    <m/>
    <m/>
    <m/>
    <m/>
    <m/>
    <m/>
    <m/>
    <m/>
    <m/>
    <m/>
    <m/>
    <m/>
    <m/>
    <m/>
    <m/>
    <m/>
  </r>
  <r>
    <s v="naija accident.xlsx"/>
    <n v="162"/>
    <s v="Enugu"/>
    <n v="16"/>
    <n v="29"/>
    <n v="11"/>
    <n v="56"/>
    <n v="134"/>
    <n v="21"/>
    <n v="155"/>
    <n v="348"/>
    <x v="4"/>
    <m/>
    <m/>
    <m/>
    <x v="0"/>
    <m/>
    <m/>
    <m/>
    <m/>
    <m/>
    <m/>
    <m/>
    <m/>
    <m/>
    <m/>
    <m/>
    <m/>
    <m/>
    <m/>
    <m/>
    <m/>
  </r>
  <r>
    <s v="naija accident.xlsx"/>
    <n v="163"/>
    <s v="FCT"/>
    <n v="50"/>
    <n v="190"/>
    <n v="40"/>
    <n v="280"/>
    <n v="621"/>
    <n v="66"/>
    <n v="687"/>
    <n v="1424"/>
    <x v="4"/>
    <m/>
    <m/>
    <m/>
    <x v="0"/>
    <m/>
    <m/>
    <m/>
    <m/>
    <m/>
    <m/>
    <m/>
    <m/>
    <m/>
    <m/>
    <m/>
    <m/>
    <m/>
    <m/>
    <m/>
    <m/>
  </r>
  <r>
    <s v="naija accident.xlsx"/>
    <n v="164"/>
    <s v="Gombe"/>
    <n v="17"/>
    <n v="71"/>
    <n v="2"/>
    <n v="90"/>
    <n v="256"/>
    <n v="30"/>
    <n v="286"/>
    <n v="472"/>
    <x v="4"/>
    <m/>
    <m/>
    <m/>
    <x v="0"/>
    <m/>
    <m/>
    <m/>
    <m/>
    <m/>
    <m/>
    <m/>
    <m/>
    <m/>
    <m/>
    <m/>
    <m/>
    <m/>
    <m/>
    <m/>
    <m/>
  </r>
  <r>
    <s v="naija accident.xlsx"/>
    <n v="165"/>
    <s v="Imo"/>
    <n v="11"/>
    <n v="25"/>
    <n v="1"/>
    <n v="37"/>
    <n v="130"/>
    <n v="22"/>
    <n v="152"/>
    <n v="328"/>
    <x v="4"/>
    <m/>
    <m/>
    <m/>
    <x v="0"/>
    <m/>
    <m/>
    <m/>
    <m/>
    <m/>
    <m/>
    <m/>
    <m/>
    <m/>
    <m/>
    <m/>
    <m/>
    <m/>
    <m/>
    <m/>
    <m/>
  </r>
  <r>
    <s v="naija accident.xlsx"/>
    <n v="166"/>
    <s v="Jigawa"/>
    <n v="34"/>
    <n v="94"/>
    <n v="1"/>
    <n v="129"/>
    <n v="510"/>
    <n v="62"/>
    <n v="572"/>
    <n v="858"/>
    <x v="4"/>
    <m/>
    <m/>
    <m/>
    <x v="0"/>
    <m/>
    <m/>
    <m/>
    <m/>
    <m/>
    <m/>
    <m/>
    <m/>
    <m/>
    <m/>
    <m/>
    <m/>
    <m/>
    <m/>
    <m/>
    <m/>
  </r>
  <r>
    <s v="naija accident.xlsx"/>
    <n v="167"/>
    <s v="Kaduna"/>
    <n v="60"/>
    <n v="112"/>
    <n v="5"/>
    <n v="177"/>
    <n v="691"/>
    <n v="120"/>
    <n v="811"/>
    <n v="1436"/>
    <x v="4"/>
    <m/>
    <m/>
    <m/>
    <x v="0"/>
    <m/>
    <m/>
    <m/>
    <m/>
    <m/>
    <m/>
    <m/>
    <m/>
    <m/>
    <m/>
    <m/>
    <m/>
    <m/>
    <m/>
    <m/>
    <m/>
  </r>
  <r>
    <s v="naija accident.xlsx"/>
    <n v="168"/>
    <s v="Kano"/>
    <n v="21"/>
    <n v="19"/>
    <n v="0"/>
    <n v="40"/>
    <n v="190"/>
    <n v="40"/>
    <n v="230"/>
    <n v="385"/>
    <x v="4"/>
    <m/>
    <m/>
    <m/>
    <x v="0"/>
    <m/>
    <m/>
    <m/>
    <m/>
    <m/>
    <m/>
    <m/>
    <m/>
    <m/>
    <m/>
    <m/>
    <m/>
    <m/>
    <m/>
    <m/>
    <m/>
  </r>
  <r>
    <s v="naija accident.xlsx"/>
    <n v="169"/>
    <s v="Katsina"/>
    <n v="6"/>
    <n v="4"/>
    <n v="0"/>
    <n v="10"/>
    <n v="38"/>
    <n v="13"/>
    <n v="51"/>
    <n v="73"/>
    <x v="4"/>
    <m/>
    <m/>
    <m/>
    <x v="0"/>
    <m/>
    <m/>
    <m/>
    <m/>
    <m/>
    <m/>
    <m/>
    <m/>
    <m/>
    <m/>
    <m/>
    <m/>
    <m/>
    <m/>
    <m/>
    <m/>
  </r>
  <r>
    <s v="naija accident.xlsx"/>
    <n v="170"/>
    <s v="Kebbi"/>
    <n v="16"/>
    <n v="44"/>
    <n v="2"/>
    <n v="62"/>
    <n v="248"/>
    <n v="28"/>
    <n v="276"/>
    <n v="378"/>
    <x v="4"/>
    <m/>
    <m/>
    <m/>
    <x v="0"/>
    <m/>
    <m/>
    <m/>
    <m/>
    <m/>
    <m/>
    <m/>
    <m/>
    <m/>
    <m/>
    <m/>
    <m/>
    <m/>
    <m/>
    <m/>
    <m/>
  </r>
  <r>
    <s v="naija accident.xlsx"/>
    <n v="171"/>
    <s v="Kogi"/>
    <n v="36"/>
    <n v="84"/>
    <n v="17"/>
    <n v="137"/>
    <n v="428"/>
    <n v="68"/>
    <n v="496"/>
    <n v="1207"/>
    <x v="4"/>
    <m/>
    <m/>
    <m/>
    <x v="0"/>
    <m/>
    <m/>
    <m/>
    <m/>
    <m/>
    <m/>
    <m/>
    <m/>
    <m/>
    <m/>
    <m/>
    <m/>
    <m/>
    <m/>
    <m/>
    <m/>
  </r>
  <r>
    <s v="naija accident.xlsx"/>
    <n v="172"/>
    <s v="Kwara"/>
    <n v="35"/>
    <n v="63"/>
    <n v="10"/>
    <n v="108"/>
    <n v="365"/>
    <n v="76"/>
    <n v="441"/>
    <n v="782"/>
    <x v="4"/>
    <m/>
    <m/>
    <m/>
    <x v="0"/>
    <m/>
    <m/>
    <m/>
    <m/>
    <m/>
    <m/>
    <m/>
    <m/>
    <m/>
    <m/>
    <m/>
    <m/>
    <m/>
    <m/>
    <m/>
    <m/>
  </r>
  <r>
    <s v="naija accident.xlsx"/>
    <n v="173"/>
    <s v="Lagos"/>
    <n v="24"/>
    <n v="84"/>
    <n v="51"/>
    <n v="159"/>
    <n v="262"/>
    <n v="43"/>
    <n v="305"/>
    <n v="751"/>
    <x v="4"/>
    <m/>
    <m/>
    <m/>
    <x v="0"/>
    <m/>
    <m/>
    <m/>
    <m/>
    <m/>
    <m/>
    <m/>
    <m/>
    <m/>
    <m/>
    <m/>
    <m/>
    <m/>
    <m/>
    <m/>
    <m/>
  </r>
  <r>
    <s v="naija accident.xlsx"/>
    <n v="174"/>
    <s v="Nasarawa"/>
    <n v="44"/>
    <n v="207"/>
    <n v="12"/>
    <n v="263"/>
    <n v="686"/>
    <n v="59"/>
    <n v="745"/>
    <n v="1417"/>
    <x v="4"/>
    <m/>
    <m/>
    <m/>
    <x v="0"/>
    <m/>
    <m/>
    <m/>
    <m/>
    <m/>
    <m/>
    <m/>
    <m/>
    <m/>
    <m/>
    <m/>
    <m/>
    <m/>
    <m/>
    <m/>
    <m/>
  </r>
  <r>
    <s v="naija accident.xlsx"/>
    <n v="175"/>
    <s v="Niger"/>
    <n v="50"/>
    <n v="129"/>
    <n v="1"/>
    <n v="180"/>
    <n v="759"/>
    <n v="108"/>
    <n v="867"/>
    <n v="1377"/>
    <x v="4"/>
    <m/>
    <m/>
    <m/>
    <x v="0"/>
    <m/>
    <m/>
    <m/>
    <m/>
    <m/>
    <m/>
    <m/>
    <m/>
    <m/>
    <m/>
    <m/>
    <m/>
    <m/>
    <m/>
    <m/>
    <m/>
  </r>
  <r>
    <s v="naija accident.xlsx"/>
    <n v="176"/>
    <s v="Ogun"/>
    <n v="71"/>
    <n v="169"/>
    <n v="46"/>
    <n v="286"/>
    <n v="633"/>
    <n v="129"/>
    <n v="762"/>
    <n v="1920"/>
    <x v="4"/>
    <m/>
    <m/>
    <m/>
    <x v="0"/>
    <m/>
    <m/>
    <m/>
    <m/>
    <m/>
    <m/>
    <m/>
    <m/>
    <m/>
    <m/>
    <m/>
    <m/>
    <m/>
    <m/>
    <m/>
    <m/>
  </r>
  <r>
    <s v="naija accident.xlsx"/>
    <n v="177"/>
    <s v="Ondo"/>
    <n v="39"/>
    <n v="78"/>
    <n v="17"/>
    <n v="134"/>
    <n v="247"/>
    <n v="62"/>
    <n v="309"/>
    <n v="797"/>
    <x v="4"/>
    <m/>
    <m/>
    <m/>
    <x v="0"/>
    <m/>
    <m/>
    <m/>
    <m/>
    <m/>
    <m/>
    <m/>
    <m/>
    <m/>
    <m/>
    <m/>
    <m/>
    <m/>
    <m/>
    <m/>
    <m/>
  </r>
  <r>
    <s v="naija accident.xlsx"/>
    <n v="178"/>
    <s v="Osun"/>
    <n v="27"/>
    <n v="64"/>
    <n v="16"/>
    <n v="107"/>
    <n v="302"/>
    <n v="63"/>
    <n v="365"/>
    <n v="813"/>
    <x v="4"/>
    <m/>
    <m/>
    <m/>
    <x v="0"/>
    <m/>
    <m/>
    <m/>
    <m/>
    <m/>
    <m/>
    <m/>
    <m/>
    <m/>
    <m/>
    <m/>
    <m/>
    <m/>
    <m/>
    <m/>
    <m/>
  </r>
  <r>
    <s v="naija accident.xlsx"/>
    <n v="179"/>
    <s v="Oyo"/>
    <n v="53"/>
    <n v="98"/>
    <n v="12"/>
    <n v="163"/>
    <n v="494"/>
    <n v="93"/>
    <n v="587"/>
    <n v="1213"/>
    <x v="4"/>
    <m/>
    <m/>
    <m/>
    <x v="0"/>
    <m/>
    <m/>
    <m/>
    <m/>
    <m/>
    <m/>
    <m/>
    <m/>
    <m/>
    <m/>
    <m/>
    <m/>
    <m/>
    <m/>
    <m/>
    <m/>
  </r>
  <r>
    <s v="naija accident.xlsx"/>
    <n v="180"/>
    <s v="Plateau"/>
    <n v="17"/>
    <n v="51"/>
    <n v="6"/>
    <n v="74"/>
    <n v="261"/>
    <n v="34"/>
    <n v="295"/>
    <n v="529"/>
    <x v="4"/>
    <m/>
    <m/>
    <m/>
    <x v="0"/>
    <m/>
    <m/>
    <m/>
    <m/>
    <m/>
    <m/>
    <m/>
    <m/>
    <m/>
    <m/>
    <m/>
    <m/>
    <m/>
    <m/>
    <m/>
    <m/>
  </r>
  <r>
    <s v="naija accident.xlsx"/>
    <n v="181"/>
    <s v="Rivers"/>
    <n v="11"/>
    <n v="12"/>
    <n v="4"/>
    <n v="27"/>
    <n v="135"/>
    <n v="23"/>
    <n v="158"/>
    <n v="239"/>
    <x v="4"/>
    <m/>
    <m/>
    <m/>
    <x v="0"/>
    <m/>
    <m/>
    <m/>
    <m/>
    <m/>
    <m/>
    <m/>
    <m/>
    <m/>
    <m/>
    <m/>
    <m/>
    <m/>
    <m/>
    <m/>
    <m/>
  </r>
  <r>
    <s v="naija accident.xlsx"/>
    <n v="182"/>
    <s v="Sokoto"/>
    <n v="13"/>
    <n v="22"/>
    <n v="0"/>
    <n v="35"/>
    <n v="146"/>
    <n v="25"/>
    <n v="171"/>
    <n v="224"/>
    <x v="4"/>
    <m/>
    <m/>
    <m/>
    <x v="0"/>
    <m/>
    <m/>
    <m/>
    <m/>
    <m/>
    <m/>
    <m/>
    <m/>
    <m/>
    <m/>
    <m/>
    <m/>
    <m/>
    <m/>
    <m/>
    <m/>
  </r>
  <r>
    <s v="naija accident.xlsx"/>
    <n v="183"/>
    <s v="Taraba"/>
    <n v="9"/>
    <n v="61"/>
    <n v="0"/>
    <n v="70"/>
    <n v="178"/>
    <n v="9"/>
    <n v="187"/>
    <n v="320"/>
    <x v="4"/>
    <m/>
    <m/>
    <m/>
    <x v="0"/>
    <m/>
    <m/>
    <m/>
    <m/>
    <m/>
    <m/>
    <m/>
    <m/>
    <m/>
    <m/>
    <m/>
    <m/>
    <m/>
    <m/>
    <m/>
    <m/>
  </r>
  <r>
    <s v="naija accident.xlsx"/>
    <n v="184"/>
    <s v="Yobe"/>
    <n v="14"/>
    <n v="30"/>
    <n v="1"/>
    <n v="45"/>
    <n v="188"/>
    <n v="25"/>
    <n v="213"/>
    <n v="332"/>
    <x v="4"/>
    <m/>
    <m/>
    <m/>
    <x v="0"/>
    <m/>
    <m/>
    <m/>
    <m/>
    <m/>
    <m/>
    <m/>
    <m/>
    <m/>
    <m/>
    <m/>
    <m/>
    <m/>
    <m/>
    <m/>
    <m/>
  </r>
  <r>
    <s v="naija accident.xlsx"/>
    <n v="185"/>
    <s v="Zamfara"/>
    <n v="9"/>
    <n v="16"/>
    <n v="0"/>
    <n v="25"/>
    <n v="135"/>
    <n v="32"/>
    <n v="167"/>
    <n v="249"/>
    <x v="4"/>
    <m/>
    <m/>
    <m/>
    <x v="0"/>
    <m/>
    <m/>
    <m/>
    <m/>
    <m/>
    <m/>
    <m/>
    <m/>
    <m/>
    <m/>
    <m/>
    <m/>
    <m/>
    <m/>
    <m/>
    <m/>
  </r>
  <r>
    <s v="naija accident.xlsx"/>
    <n v="186"/>
    <s v="Abia"/>
    <n v="8"/>
    <n v="20"/>
    <n v="5"/>
    <n v="33"/>
    <n v="144"/>
    <n v="13"/>
    <n v="157"/>
    <n v="260"/>
    <x v="5"/>
    <m/>
    <m/>
    <m/>
    <x v="0"/>
    <m/>
    <m/>
    <m/>
    <m/>
    <m/>
    <m/>
    <m/>
    <m/>
    <m/>
    <m/>
    <m/>
    <m/>
    <m/>
    <m/>
    <m/>
    <m/>
  </r>
  <r>
    <s v="naija accident.xlsx"/>
    <n v="187"/>
    <s v="Adamawa"/>
    <n v="17"/>
    <n v="61"/>
    <n v="1"/>
    <n v="79"/>
    <n v="245"/>
    <n v="61"/>
    <n v="306"/>
    <n v="488"/>
    <x v="5"/>
    <m/>
    <m/>
    <m/>
    <x v="0"/>
    <m/>
    <m/>
    <m/>
    <m/>
    <m/>
    <m/>
    <m/>
    <m/>
    <m/>
    <m/>
    <m/>
    <m/>
    <m/>
    <m/>
    <m/>
    <m/>
  </r>
  <r>
    <s v="naija accident.xlsx"/>
    <n v="188"/>
    <s v="Akwa Ibom"/>
    <n v="7"/>
    <n v="8"/>
    <n v="1"/>
    <n v="16"/>
    <n v="35"/>
    <n v="7"/>
    <n v="42"/>
    <n v="84"/>
    <x v="5"/>
    <m/>
    <m/>
    <m/>
    <x v="0"/>
    <m/>
    <m/>
    <m/>
    <m/>
    <m/>
    <m/>
    <m/>
    <m/>
    <m/>
    <m/>
    <m/>
    <m/>
    <m/>
    <m/>
    <m/>
    <m/>
  </r>
  <r>
    <s v="naija accident.xlsx"/>
    <n v="189"/>
    <s v="Anambra"/>
    <n v="15"/>
    <n v="20"/>
    <n v="3"/>
    <n v="38"/>
    <n v="103"/>
    <n v="22"/>
    <n v="125"/>
    <n v="376"/>
    <x v="5"/>
    <m/>
    <m/>
    <m/>
    <x v="0"/>
    <m/>
    <m/>
    <m/>
    <m/>
    <m/>
    <m/>
    <m/>
    <m/>
    <m/>
    <m/>
    <m/>
    <m/>
    <m/>
    <m/>
    <m/>
    <m/>
  </r>
  <r>
    <s v="naija accident.xlsx"/>
    <n v="190"/>
    <s v="Bauchi"/>
    <n v="40"/>
    <n v="99"/>
    <n v="1"/>
    <n v="140"/>
    <n v="499"/>
    <n v="73"/>
    <n v="572"/>
    <n v="1105"/>
    <x v="5"/>
    <m/>
    <m/>
    <m/>
    <x v="0"/>
    <m/>
    <m/>
    <m/>
    <m/>
    <m/>
    <m/>
    <m/>
    <m/>
    <m/>
    <m/>
    <m/>
    <m/>
    <m/>
    <m/>
    <m/>
    <m/>
  </r>
  <r>
    <s v="naija accident.xlsx"/>
    <n v="191"/>
    <s v="Bayelsa"/>
    <n v="2"/>
    <n v="16"/>
    <n v="5"/>
    <n v="23"/>
    <n v="61"/>
    <n v="2"/>
    <n v="63"/>
    <n v="140"/>
    <x v="5"/>
    <m/>
    <m/>
    <m/>
    <x v="0"/>
    <m/>
    <m/>
    <m/>
    <m/>
    <m/>
    <m/>
    <m/>
    <m/>
    <m/>
    <m/>
    <m/>
    <m/>
    <m/>
    <m/>
    <m/>
    <m/>
  </r>
  <r>
    <s v="naija accident.xlsx"/>
    <n v="192"/>
    <s v="Benue"/>
    <n v="18"/>
    <n v="52"/>
    <n v="4"/>
    <n v="74"/>
    <n v="221"/>
    <n v="27"/>
    <n v="248"/>
    <n v="461"/>
    <x v="5"/>
    <m/>
    <m/>
    <m/>
    <x v="0"/>
    <m/>
    <m/>
    <m/>
    <m/>
    <m/>
    <m/>
    <m/>
    <m/>
    <m/>
    <m/>
    <m/>
    <m/>
    <m/>
    <m/>
    <m/>
    <m/>
  </r>
  <r>
    <s v="naija accident.xlsx"/>
    <n v="193"/>
    <s v="Borno"/>
    <n v="9"/>
    <n v="16"/>
    <n v="0"/>
    <n v="25"/>
    <n v="114"/>
    <n v="25"/>
    <n v="139"/>
    <n v="187"/>
    <x v="5"/>
    <m/>
    <m/>
    <m/>
    <x v="0"/>
    <m/>
    <m/>
    <m/>
    <m/>
    <m/>
    <m/>
    <m/>
    <m/>
    <m/>
    <m/>
    <m/>
    <m/>
    <m/>
    <m/>
    <m/>
    <m/>
  </r>
  <r>
    <s v="naija accident.xlsx"/>
    <n v="194"/>
    <s v="Cross River"/>
    <n v="5"/>
    <n v="13"/>
    <n v="3"/>
    <n v="21"/>
    <n v="71"/>
    <n v="8"/>
    <n v="79"/>
    <n v="135"/>
    <x v="5"/>
    <m/>
    <m/>
    <m/>
    <x v="0"/>
    <m/>
    <m/>
    <m/>
    <m/>
    <m/>
    <m/>
    <m/>
    <m/>
    <m/>
    <m/>
    <m/>
    <m/>
    <m/>
    <m/>
    <m/>
    <m/>
  </r>
  <r>
    <s v="naija accident.xlsx"/>
    <n v="195"/>
    <s v="Delta"/>
    <n v="30"/>
    <n v="44"/>
    <n v="7"/>
    <n v="81"/>
    <n v="227"/>
    <n v="62"/>
    <n v="289"/>
    <n v="568"/>
    <x v="5"/>
    <m/>
    <m/>
    <m/>
    <x v="0"/>
    <m/>
    <m/>
    <m/>
    <m/>
    <m/>
    <m/>
    <m/>
    <m/>
    <m/>
    <m/>
    <m/>
    <m/>
    <m/>
    <m/>
    <m/>
    <m/>
  </r>
  <r>
    <s v="naija accident.xlsx"/>
    <n v="196"/>
    <s v="Ebonyi"/>
    <n v="11"/>
    <n v="17"/>
    <n v="5"/>
    <n v="33"/>
    <n v="87"/>
    <n v="22"/>
    <n v="109"/>
    <n v="217"/>
    <x v="5"/>
    <m/>
    <m/>
    <m/>
    <x v="0"/>
    <m/>
    <m/>
    <m/>
    <m/>
    <m/>
    <m/>
    <m/>
    <m/>
    <m/>
    <m/>
    <m/>
    <m/>
    <m/>
    <m/>
    <m/>
    <m/>
  </r>
  <r>
    <s v="naija accident.xlsx"/>
    <n v="197"/>
    <s v="Edo"/>
    <n v="21"/>
    <n v="42"/>
    <n v="14"/>
    <n v="77"/>
    <n v="176"/>
    <n v="54"/>
    <n v="230"/>
    <n v="569"/>
    <x v="5"/>
    <m/>
    <m/>
    <m/>
    <x v="0"/>
    <m/>
    <m/>
    <m/>
    <m/>
    <m/>
    <m/>
    <m/>
    <m/>
    <m/>
    <m/>
    <m/>
    <m/>
    <m/>
    <m/>
    <m/>
    <m/>
  </r>
  <r>
    <s v="naija accident.xlsx"/>
    <n v="198"/>
    <s v="Ekiti"/>
    <n v="3"/>
    <n v="14"/>
    <n v="2"/>
    <n v="19"/>
    <n v="35"/>
    <n v="3"/>
    <n v="38"/>
    <n v="74"/>
    <x v="5"/>
    <m/>
    <m/>
    <m/>
    <x v="0"/>
    <m/>
    <m/>
    <m/>
    <m/>
    <m/>
    <m/>
    <m/>
    <m/>
    <m/>
    <m/>
    <m/>
    <m/>
    <m/>
    <m/>
    <m/>
    <m/>
  </r>
  <r>
    <s v="naija accident.xlsx"/>
    <n v="199"/>
    <s v="Enugu"/>
    <n v="21"/>
    <n v="28"/>
    <n v="8"/>
    <n v="57"/>
    <n v="211"/>
    <n v="38"/>
    <n v="249"/>
    <n v="600"/>
    <x v="5"/>
    <m/>
    <m/>
    <m/>
    <x v="0"/>
    <m/>
    <m/>
    <m/>
    <m/>
    <m/>
    <m/>
    <m/>
    <m/>
    <m/>
    <m/>
    <m/>
    <m/>
    <m/>
    <m/>
    <m/>
    <m/>
  </r>
  <r>
    <s v="naija accident.xlsx"/>
    <n v="200"/>
    <s v="FCT"/>
    <n v="43"/>
    <n v="186"/>
    <n v="90"/>
    <n v="319"/>
    <n v="467"/>
    <n v="56"/>
    <n v="523"/>
    <n v="1609"/>
    <x v="5"/>
    <m/>
    <m/>
    <m/>
    <x v="0"/>
    <m/>
    <m/>
    <m/>
    <m/>
    <m/>
    <m/>
    <m/>
    <m/>
    <m/>
    <m/>
    <m/>
    <m/>
    <m/>
    <m/>
    <m/>
    <m/>
  </r>
  <r>
    <s v="naija accident.xlsx"/>
    <n v="201"/>
    <s v="Gombe"/>
    <n v="10"/>
    <n v="63"/>
    <n v="0"/>
    <n v="73"/>
    <n v="274"/>
    <n v="16"/>
    <n v="290"/>
    <n v="415"/>
    <x v="5"/>
    <m/>
    <m/>
    <m/>
    <x v="0"/>
    <m/>
    <m/>
    <m/>
    <m/>
    <m/>
    <m/>
    <m/>
    <m/>
    <m/>
    <m/>
    <m/>
    <m/>
    <m/>
    <m/>
    <m/>
    <m/>
  </r>
  <r>
    <s v="naija accident.xlsx"/>
    <n v="202"/>
    <s v="Imo"/>
    <n v="7"/>
    <n v="16"/>
    <n v="3"/>
    <n v="26"/>
    <n v="54"/>
    <n v="17"/>
    <n v="71"/>
    <n v="134"/>
    <x v="5"/>
    <m/>
    <m/>
    <m/>
    <x v="0"/>
    <m/>
    <m/>
    <m/>
    <m/>
    <m/>
    <m/>
    <m/>
    <m/>
    <m/>
    <m/>
    <m/>
    <m/>
    <m/>
    <m/>
    <m/>
    <m/>
  </r>
  <r>
    <s v="naija accident.xlsx"/>
    <n v="203"/>
    <s v="Jigawa"/>
    <n v="18"/>
    <n v="83"/>
    <n v="1"/>
    <n v="102"/>
    <n v="417"/>
    <n v="37"/>
    <n v="454"/>
    <n v="724"/>
    <x v="5"/>
    <m/>
    <m/>
    <m/>
    <x v="0"/>
    <m/>
    <m/>
    <m/>
    <m/>
    <m/>
    <m/>
    <m/>
    <m/>
    <m/>
    <m/>
    <m/>
    <m/>
    <m/>
    <m/>
    <m/>
    <m/>
  </r>
  <r>
    <s v="naija accident.xlsx"/>
    <n v="204"/>
    <s v="Kaduna"/>
    <n v="82"/>
    <n v="106"/>
    <n v="9"/>
    <n v="197"/>
    <n v="887"/>
    <n v="197"/>
    <n v="1084"/>
    <n v="1818"/>
    <x v="5"/>
    <m/>
    <m/>
    <m/>
    <x v="0"/>
    <m/>
    <m/>
    <m/>
    <m/>
    <m/>
    <m/>
    <m/>
    <m/>
    <m/>
    <m/>
    <m/>
    <m/>
    <m/>
    <m/>
    <m/>
    <m/>
  </r>
  <r>
    <s v="naija accident.xlsx"/>
    <n v="205"/>
    <s v="Kano"/>
    <n v="42"/>
    <n v="48"/>
    <n v="2"/>
    <n v="92"/>
    <n v="417"/>
    <n v="138"/>
    <n v="555"/>
    <n v="782"/>
    <x v="5"/>
    <m/>
    <m/>
    <m/>
    <x v="0"/>
    <m/>
    <m/>
    <m/>
    <m/>
    <m/>
    <m/>
    <m/>
    <m/>
    <m/>
    <m/>
    <m/>
    <m/>
    <m/>
    <m/>
    <m/>
    <m/>
  </r>
  <r>
    <s v="naija accident.xlsx"/>
    <n v="206"/>
    <s v="Katsina"/>
    <n v="12"/>
    <n v="1"/>
    <n v="0"/>
    <n v="13"/>
    <n v="76"/>
    <n v="37"/>
    <n v="113"/>
    <n v="143"/>
    <x v="5"/>
    <m/>
    <m/>
    <m/>
    <x v="0"/>
    <m/>
    <m/>
    <m/>
    <m/>
    <m/>
    <m/>
    <m/>
    <m/>
    <m/>
    <m/>
    <m/>
    <m/>
    <m/>
    <m/>
    <m/>
    <m/>
  </r>
  <r>
    <s v="naija accident.xlsx"/>
    <n v="207"/>
    <s v="Kebbi"/>
    <n v="7"/>
    <n v="46"/>
    <n v="4"/>
    <n v="57"/>
    <n v="229"/>
    <n v="22"/>
    <n v="251"/>
    <n v="350"/>
    <x v="5"/>
    <m/>
    <m/>
    <m/>
    <x v="0"/>
    <m/>
    <m/>
    <m/>
    <m/>
    <m/>
    <m/>
    <m/>
    <m/>
    <m/>
    <m/>
    <m/>
    <m/>
    <m/>
    <m/>
    <m/>
    <m/>
  </r>
  <r>
    <s v="naija accident.xlsx"/>
    <n v="208"/>
    <s v="Kogi"/>
    <n v="41"/>
    <n v="86"/>
    <n v="15"/>
    <n v="142"/>
    <n v="474"/>
    <n v="95"/>
    <n v="569"/>
    <n v="1449"/>
    <x v="5"/>
    <m/>
    <m/>
    <m/>
    <x v="0"/>
    <m/>
    <m/>
    <m/>
    <m/>
    <m/>
    <m/>
    <m/>
    <m/>
    <m/>
    <m/>
    <m/>
    <m/>
    <m/>
    <m/>
    <m/>
    <m/>
  </r>
  <r>
    <s v="naija accident.xlsx"/>
    <n v="209"/>
    <s v="Kwara"/>
    <n v="32"/>
    <n v="55"/>
    <n v="7"/>
    <n v="94"/>
    <n v="315"/>
    <n v="86"/>
    <n v="401"/>
    <n v="635"/>
    <x v="5"/>
    <m/>
    <m/>
    <m/>
    <x v="0"/>
    <m/>
    <m/>
    <m/>
    <m/>
    <m/>
    <m/>
    <m/>
    <m/>
    <m/>
    <m/>
    <m/>
    <m/>
    <m/>
    <m/>
    <m/>
    <m/>
  </r>
  <r>
    <s v="naija accident.xlsx"/>
    <n v="210"/>
    <s v="Lagos"/>
    <n v="25"/>
    <n v="98"/>
    <n v="75"/>
    <n v="198"/>
    <n v="276"/>
    <n v="48"/>
    <n v="324"/>
    <n v="1118"/>
    <x v="5"/>
    <m/>
    <m/>
    <m/>
    <x v="0"/>
    <m/>
    <m/>
    <m/>
    <m/>
    <m/>
    <m/>
    <m/>
    <m/>
    <m/>
    <m/>
    <m/>
    <m/>
    <m/>
    <m/>
    <m/>
    <m/>
  </r>
  <r>
    <s v="naija accident.xlsx"/>
    <n v="211"/>
    <s v="Nasarawa"/>
    <n v="47"/>
    <n v="189"/>
    <n v="11"/>
    <n v="247"/>
    <n v="556"/>
    <n v="70"/>
    <n v="626"/>
    <n v="1225"/>
    <x v="5"/>
    <m/>
    <m/>
    <m/>
    <x v="0"/>
    <m/>
    <m/>
    <m/>
    <m/>
    <m/>
    <m/>
    <m/>
    <m/>
    <m/>
    <m/>
    <m/>
    <m/>
    <m/>
    <m/>
    <m/>
    <m/>
  </r>
  <r>
    <s v="naija accident.xlsx"/>
    <n v="212"/>
    <s v="Niger"/>
    <n v="62"/>
    <n v="80"/>
    <n v="4"/>
    <n v="146"/>
    <n v="754"/>
    <n v="155"/>
    <n v="909"/>
    <n v="1580"/>
    <x v="5"/>
    <m/>
    <m/>
    <m/>
    <x v="0"/>
    <m/>
    <m/>
    <m/>
    <m/>
    <m/>
    <m/>
    <m/>
    <m/>
    <m/>
    <m/>
    <m/>
    <m/>
    <m/>
    <m/>
    <m/>
    <m/>
  </r>
  <r>
    <s v="naija accident.xlsx"/>
    <n v="213"/>
    <s v="Ogun"/>
    <n v="63"/>
    <n v="158"/>
    <n v="47"/>
    <n v="268"/>
    <n v="656"/>
    <n v="126"/>
    <n v="782"/>
    <n v="1915"/>
    <x v="5"/>
    <m/>
    <m/>
    <m/>
    <x v="0"/>
    <m/>
    <m/>
    <m/>
    <m/>
    <m/>
    <m/>
    <m/>
    <m/>
    <m/>
    <m/>
    <m/>
    <m/>
    <m/>
    <m/>
    <m/>
    <m/>
  </r>
  <r>
    <s v="naija accident.xlsx"/>
    <n v="214"/>
    <s v="Ondo"/>
    <n v="33"/>
    <n v="82"/>
    <n v="12"/>
    <n v="127"/>
    <n v="355"/>
    <n v="54"/>
    <n v="409"/>
    <n v="1038"/>
    <x v="5"/>
    <m/>
    <m/>
    <m/>
    <x v="0"/>
    <m/>
    <m/>
    <m/>
    <m/>
    <m/>
    <m/>
    <m/>
    <m/>
    <m/>
    <m/>
    <m/>
    <m/>
    <m/>
    <m/>
    <m/>
    <m/>
  </r>
  <r>
    <s v="naija accident.xlsx"/>
    <n v="215"/>
    <s v="Osun"/>
    <n v="23"/>
    <n v="67"/>
    <n v="12"/>
    <n v="102"/>
    <n v="376"/>
    <n v="29"/>
    <n v="405"/>
    <n v="883"/>
    <x v="5"/>
    <m/>
    <m/>
    <m/>
    <x v="0"/>
    <m/>
    <m/>
    <m/>
    <m/>
    <m/>
    <m/>
    <m/>
    <m/>
    <m/>
    <m/>
    <m/>
    <m/>
    <m/>
    <m/>
    <m/>
    <m/>
  </r>
  <r>
    <s v="naija accident.xlsx"/>
    <n v="216"/>
    <s v="Oyo"/>
    <n v="46"/>
    <n v="113"/>
    <n v="14"/>
    <n v="173"/>
    <n v="540"/>
    <n v="73"/>
    <n v="613"/>
    <n v="1337"/>
    <x v="5"/>
    <m/>
    <m/>
    <m/>
    <x v="0"/>
    <m/>
    <m/>
    <m/>
    <m/>
    <m/>
    <m/>
    <m/>
    <m/>
    <m/>
    <m/>
    <m/>
    <m/>
    <m/>
    <m/>
    <m/>
    <m/>
  </r>
  <r>
    <s v="naija accident.xlsx"/>
    <n v="217"/>
    <s v="Plateau"/>
    <n v="22"/>
    <n v="51"/>
    <n v="0"/>
    <n v="73"/>
    <n v="270"/>
    <n v="36"/>
    <n v="306"/>
    <n v="508"/>
    <x v="5"/>
    <m/>
    <m/>
    <m/>
    <x v="0"/>
    <m/>
    <m/>
    <m/>
    <m/>
    <m/>
    <m/>
    <m/>
    <m/>
    <m/>
    <m/>
    <m/>
    <m/>
    <m/>
    <m/>
    <m/>
    <m/>
  </r>
  <r>
    <s v="naija accident.xlsx"/>
    <n v="218"/>
    <s v="Rivers"/>
    <n v="5"/>
    <n v="19"/>
    <n v="5"/>
    <n v="29"/>
    <n v="58"/>
    <n v="7"/>
    <n v="65"/>
    <n v="157"/>
    <x v="5"/>
    <m/>
    <m/>
    <m/>
    <x v="0"/>
    <m/>
    <m/>
    <m/>
    <m/>
    <m/>
    <m/>
    <m/>
    <m/>
    <m/>
    <m/>
    <m/>
    <m/>
    <m/>
    <m/>
    <m/>
    <m/>
  </r>
  <r>
    <s v="naija accident.xlsx"/>
    <n v="219"/>
    <s v="Sokoto"/>
    <n v="8"/>
    <n v="17"/>
    <n v="2"/>
    <n v="27"/>
    <n v="103"/>
    <n v="13"/>
    <n v="116"/>
    <n v="231"/>
    <x v="5"/>
    <m/>
    <m/>
    <m/>
    <x v="0"/>
    <m/>
    <m/>
    <m/>
    <m/>
    <m/>
    <m/>
    <m/>
    <m/>
    <m/>
    <m/>
    <m/>
    <m/>
    <m/>
    <m/>
    <m/>
    <m/>
  </r>
  <r>
    <s v="naija accident.xlsx"/>
    <n v="220"/>
    <s v="Taraba"/>
    <n v="14"/>
    <n v="56"/>
    <n v="1"/>
    <n v="71"/>
    <n v="248"/>
    <n v="32"/>
    <n v="280"/>
    <n v="420"/>
    <x v="5"/>
    <m/>
    <m/>
    <m/>
    <x v="0"/>
    <m/>
    <m/>
    <m/>
    <m/>
    <m/>
    <m/>
    <m/>
    <m/>
    <m/>
    <m/>
    <m/>
    <m/>
    <m/>
    <m/>
    <m/>
    <m/>
  </r>
  <r>
    <s v="naija accident.xlsx"/>
    <n v="221"/>
    <s v="Yobe"/>
    <n v="17"/>
    <n v="9"/>
    <n v="0"/>
    <n v="26"/>
    <n v="133"/>
    <n v="63"/>
    <n v="196"/>
    <n v="272"/>
    <x v="5"/>
    <m/>
    <m/>
    <m/>
    <x v="0"/>
    <m/>
    <m/>
    <m/>
    <m/>
    <m/>
    <m/>
    <m/>
    <m/>
    <m/>
    <m/>
    <m/>
    <m/>
    <m/>
    <m/>
    <m/>
    <m/>
  </r>
  <r>
    <s v="naija accident.xlsx"/>
    <n v="222"/>
    <s v="Zamfara"/>
    <n v="5"/>
    <n v="21"/>
    <n v="1"/>
    <n v="27"/>
    <n v="130"/>
    <n v="10"/>
    <n v="140"/>
    <n v="185"/>
    <x v="5"/>
    <m/>
    <m/>
    <m/>
    <x v="0"/>
    <m/>
    <m/>
    <m/>
    <m/>
    <m/>
    <m/>
    <m/>
    <m/>
    <m/>
    <m/>
    <m/>
    <m/>
    <m/>
    <m/>
    <m/>
    <m/>
  </r>
  <r>
    <m/>
    <m/>
    <m/>
    <m/>
    <m/>
    <m/>
    <m/>
    <m/>
    <m/>
    <m/>
    <m/>
    <x v="6"/>
    <n v="1"/>
    <s v="Abia"/>
    <s v="Q4 2020"/>
    <x v="1"/>
    <n v="0"/>
    <n v="4"/>
    <n v="0"/>
    <n v="3"/>
    <n v="0"/>
    <n v="0"/>
    <n v="5"/>
    <n v="0"/>
    <n v="0"/>
    <n v="3"/>
    <n v="0"/>
    <n v="0"/>
    <n v="0"/>
    <n v="0"/>
    <n v="0"/>
    <n v="2"/>
  </r>
  <r>
    <m/>
    <m/>
    <m/>
    <m/>
    <m/>
    <m/>
    <m/>
    <m/>
    <m/>
    <m/>
    <m/>
    <x v="6"/>
    <n v="2"/>
    <s v="Adamawa"/>
    <s v="Q4 2020"/>
    <x v="2"/>
    <n v="0"/>
    <n v="3"/>
    <n v="2"/>
    <n v="0"/>
    <n v="1"/>
    <n v="0"/>
    <n v="17"/>
    <n v="1"/>
    <n v="0"/>
    <n v="3"/>
    <n v="10"/>
    <n v="0"/>
    <n v="0"/>
    <n v="0"/>
    <n v="0"/>
    <n v="0"/>
  </r>
  <r>
    <m/>
    <m/>
    <m/>
    <m/>
    <m/>
    <m/>
    <m/>
    <m/>
    <m/>
    <m/>
    <m/>
    <x v="6"/>
    <n v="3"/>
    <s v="Akwa Ibom"/>
    <s v="Q4 2020"/>
    <x v="3"/>
    <n v="0"/>
    <n v="0"/>
    <n v="0"/>
    <n v="2"/>
    <n v="0"/>
    <n v="0"/>
    <n v="1"/>
    <n v="4"/>
    <n v="0"/>
    <n v="1"/>
    <n v="0"/>
    <n v="0"/>
    <n v="0"/>
    <n v="0"/>
    <n v="1"/>
    <n v="0"/>
  </r>
  <r>
    <m/>
    <m/>
    <m/>
    <m/>
    <m/>
    <m/>
    <m/>
    <m/>
    <m/>
    <m/>
    <m/>
    <x v="6"/>
    <n v="4"/>
    <s v="Anambra"/>
    <s v="Q4 2020"/>
    <x v="4"/>
    <n v="0"/>
    <n v="3"/>
    <n v="0"/>
    <n v="9"/>
    <n v="0"/>
    <n v="0"/>
    <n v="4"/>
    <n v="0"/>
    <n v="0"/>
    <n v="6"/>
    <n v="1"/>
    <n v="0"/>
    <n v="1"/>
    <n v="0"/>
    <n v="0"/>
    <n v="6"/>
  </r>
  <r>
    <m/>
    <m/>
    <m/>
    <m/>
    <m/>
    <m/>
    <m/>
    <m/>
    <m/>
    <m/>
    <m/>
    <x v="6"/>
    <n v="5"/>
    <s v="Bauchi"/>
    <s v="Q4 2020"/>
    <x v="5"/>
    <n v="0"/>
    <n v="11"/>
    <n v="3"/>
    <n v="0"/>
    <n v="5"/>
    <n v="2"/>
    <n v="21"/>
    <n v="7"/>
    <n v="2"/>
    <n v="4"/>
    <n v="3"/>
    <n v="0"/>
    <n v="0"/>
    <n v="0"/>
    <n v="0"/>
    <n v="8"/>
  </r>
  <r>
    <m/>
    <m/>
    <m/>
    <m/>
    <m/>
    <m/>
    <m/>
    <m/>
    <m/>
    <m/>
    <m/>
    <x v="6"/>
    <n v="6"/>
    <s v="Bayelsa"/>
    <s v="Q4 2020"/>
    <x v="6"/>
    <n v="0"/>
    <n v="0"/>
    <n v="0"/>
    <n v="0"/>
    <n v="0"/>
    <n v="0"/>
    <n v="0"/>
    <n v="0"/>
    <n v="0"/>
    <n v="0"/>
    <n v="0"/>
    <n v="0"/>
    <n v="0"/>
    <n v="0"/>
    <n v="0"/>
    <n v="0"/>
  </r>
  <r>
    <m/>
    <m/>
    <m/>
    <m/>
    <m/>
    <m/>
    <m/>
    <m/>
    <m/>
    <m/>
    <m/>
    <x v="6"/>
    <n v="7"/>
    <s v="Benue"/>
    <s v="Q4 2020"/>
    <x v="7"/>
    <n v="0"/>
    <n v="0"/>
    <n v="0"/>
    <n v="0"/>
    <n v="0"/>
    <n v="0"/>
    <n v="0"/>
    <n v="0"/>
    <n v="0"/>
    <n v="0"/>
    <n v="0"/>
    <n v="0"/>
    <n v="0"/>
    <n v="0"/>
    <n v="0"/>
    <n v="0"/>
  </r>
  <r>
    <m/>
    <m/>
    <m/>
    <m/>
    <m/>
    <m/>
    <m/>
    <m/>
    <m/>
    <m/>
    <m/>
    <x v="6"/>
    <n v="8"/>
    <s v="Borno"/>
    <s v="Q4 2020"/>
    <x v="8"/>
    <n v="0"/>
    <n v="4"/>
    <n v="2"/>
    <n v="0"/>
    <n v="0"/>
    <n v="0"/>
    <n v="0"/>
    <n v="1"/>
    <n v="0"/>
    <n v="0"/>
    <n v="0"/>
    <n v="0"/>
    <n v="0"/>
    <n v="0"/>
    <n v="0"/>
    <n v="0"/>
  </r>
  <r>
    <m/>
    <m/>
    <m/>
    <m/>
    <m/>
    <m/>
    <m/>
    <m/>
    <m/>
    <m/>
    <m/>
    <x v="6"/>
    <n v="9"/>
    <s v="Cross River"/>
    <s v="Q4 2020"/>
    <x v="9"/>
    <n v="0"/>
    <n v="1"/>
    <n v="2"/>
    <n v="1"/>
    <n v="1"/>
    <n v="0"/>
    <n v="2"/>
    <n v="3"/>
    <n v="1"/>
    <n v="0"/>
    <n v="4"/>
    <n v="0"/>
    <n v="0"/>
    <n v="0"/>
    <n v="0"/>
    <n v="0"/>
  </r>
  <r>
    <m/>
    <m/>
    <m/>
    <m/>
    <m/>
    <m/>
    <m/>
    <m/>
    <m/>
    <m/>
    <m/>
    <x v="6"/>
    <n v="10"/>
    <s v="Delta"/>
    <s v="Q4 2020"/>
    <x v="10"/>
    <n v="0"/>
    <n v="10"/>
    <n v="0"/>
    <n v="4"/>
    <n v="0"/>
    <n v="0"/>
    <n v="8"/>
    <n v="1"/>
    <n v="0"/>
    <n v="1"/>
    <n v="0"/>
    <n v="0"/>
    <n v="0"/>
    <n v="0"/>
    <n v="0"/>
    <n v="17"/>
  </r>
  <r>
    <m/>
    <m/>
    <m/>
    <m/>
    <m/>
    <m/>
    <m/>
    <m/>
    <m/>
    <m/>
    <m/>
    <x v="6"/>
    <n v="11"/>
    <s v="Ebonyi"/>
    <s v="Q4 2020"/>
    <x v="11"/>
    <n v="0"/>
    <n v="8"/>
    <n v="0"/>
    <n v="0"/>
    <n v="0"/>
    <n v="0"/>
    <n v="6"/>
    <n v="3"/>
    <n v="0"/>
    <n v="0"/>
    <n v="0"/>
    <n v="0"/>
    <n v="0"/>
    <n v="0"/>
    <n v="0"/>
    <n v="3"/>
  </r>
  <r>
    <m/>
    <m/>
    <m/>
    <m/>
    <m/>
    <m/>
    <m/>
    <m/>
    <m/>
    <m/>
    <m/>
    <x v="6"/>
    <n v="12"/>
    <s v="Edo"/>
    <s v="Q4 2020"/>
    <x v="12"/>
    <n v="0"/>
    <n v="9"/>
    <n v="2"/>
    <n v="2"/>
    <n v="2"/>
    <n v="0"/>
    <n v="4"/>
    <n v="5"/>
    <n v="0"/>
    <n v="1"/>
    <n v="0"/>
    <n v="0"/>
    <n v="0"/>
    <n v="0"/>
    <n v="0"/>
    <n v="0"/>
  </r>
  <r>
    <m/>
    <m/>
    <m/>
    <m/>
    <m/>
    <m/>
    <m/>
    <m/>
    <m/>
    <m/>
    <m/>
    <x v="6"/>
    <n v="13"/>
    <s v="Ekiti"/>
    <s v="Q4 2020"/>
    <x v="9"/>
    <n v="0"/>
    <n v="1"/>
    <n v="0"/>
    <n v="4"/>
    <n v="0"/>
    <n v="0"/>
    <n v="7"/>
    <n v="2"/>
    <n v="0"/>
    <n v="1"/>
    <n v="1"/>
    <n v="0"/>
    <n v="1"/>
    <n v="0"/>
    <n v="0"/>
    <n v="4"/>
  </r>
  <r>
    <m/>
    <m/>
    <m/>
    <m/>
    <m/>
    <m/>
    <m/>
    <m/>
    <m/>
    <m/>
    <m/>
    <x v="6"/>
    <n v="14"/>
    <s v="Enugu"/>
    <s v="Q4 2020"/>
    <x v="13"/>
    <n v="0"/>
    <n v="0"/>
    <n v="1"/>
    <n v="10"/>
    <n v="0"/>
    <n v="0"/>
    <n v="2"/>
    <n v="3"/>
    <n v="0"/>
    <n v="1"/>
    <n v="0"/>
    <n v="0"/>
    <n v="0"/>
    <n v="0"/>
    <n v="0"/>
    <n v="21"/>
  </r>
  <r>
    <m/>
    <m/>
    <m/>
    <m/>
    <m/>
    <m/>
    <m/>
    <m/>
    <m/>
    <m/>
    <m/>
    <x v="6"/>
    <n v="15"/>
    <s v="FCT"/>
    <s v="Q4 2020"/>
    <x v="14"/>
    <n v="1"/>
    <n v="18"/>
    <n v="4"/>
    <n v="7"/>
    <n v="1"/>
    <n v="4"/>
    <n v="13"/>
    <n v="18"/>
    <n v="0"/>
    <n v="18"/>
    <n v="2"/>
    <n v="0"/>
    <n v="1"/>
    <n v="0"/>
    <n v="2"/>
    <n v="91"/>
  </r>
  <r>
    <m/>
    <m/>
    <m/>
    <m/>
    <m/>
    <m/>
    <m/>
    <m/>
    <m/>
    <m/>
    <m/>
    <x v="6"/>
    <n v="16"/>
    <s v="Gombe"/>
    <s v="Q4 2020"/>
    <x v="15"/>
    <n v="1"/>
    <n v="2"/>
    <n v="1"/>
    <n v="1"/>
    <n v="0"/>
    <n v="0"/>
    <n v="7"/>
    <n v="8"/>
    <n v="0"/>
    <n v="1"/>
    <n v="0"/>
    <n v="0"/>
    <n v="0"/>
    <n v="0"/>
    <n v="0"/>
    <n v="4"/>
  </r>
  <r>
    <m/>
    <m/>
    <m/>
    <m/>
    <m/>
    <m/>
    <m/>
    <m/>
    <m/>
    <m/>
    <m/>
    <x v="6"/>
    <n v="17"/>
    <s v="Imo"/>
    <s v="Q4 2020"/>
    <x v="8"/>
    <n v="0"/>
    <n v="3"/>
    <n v="0"/>
    <n v="1"/>
    <n v="0"/>
    <n v="0"/>
    <n v="1"/>
    <n v="4"/>
    <n v="1"/>
    <n v="0"/>
    <n v="1"/>
    <n v="0"/>
    <n v="0"/>
    <n v="0"/>
    <n v="0"/>
    <n v="2"/>
  </r>
  <r>
    <m/>
    <m/>
    <m/>
    <m/>
    <m/>
    <m/>
    <m/>
    <m/>
    <m/>
    <m/>
    <m/>
    <x v="6"/>
    <n v="18"/>
    <s v="Jigawa"/>
    <s v="Q4 2020"/>
    <x v="16"/>
    <n v="1"/>
    <n v="11"/>
    <n v="2"/>
    <n v="0"/>
    <n v="12"/>
    <n v="0"/>
    <n v="7"/>
    <n v="1"/>
    <n v="0"/>
    <n v="8"/>
    <n v="10"/>
    <n v="0"/>
    <n v="0"/>
    <n v="0"/>
    <n v="0"/>
    <n v="6"/>
  </r>
  <r>
    <m/>
    <m/>
    <m/>
    <m/>
    <m/>
    <m/>
    <m/>
    <m/>
    <m/>
    <m/>
    <m/>
    <x v="6"/>
    <n v="19"/>
    <s v="Kaduna"/>
    <s v="Q4 2020"/>
    <x v="17"/>
    <n v="1"/>
    <n v="13"/>
    <n v="0"/>
    <n v="5"/>
    <n v="3"/>
    <n v="4"/>
    <n v="15"/>
    <n v="13"/>
    <n v="8"/>
    <n v="22"/>
    <n v="2"/>
    <n v="2"/>
    <n v="0"/>
    <n v="0"/>
    <n v="0"/>
    <n v="35"/>
  </r>
  <r>
    <m/>
    <m/>
    <m/>
    <m/>
    <m/>
    <m/>
    <m/>
    <m/>
    <m/>
    <m/>
    <m/>
    <x v="6"/>
    <n v="20"/>
    <s v="Kano"/>
    <s v="Q4 2020"/>
    <x v="18"/>
    <n v="0"/>
    <n v="4"/>
    <n v="0"/>
    <n v="2"/>
    <n v="0"/>
    <n v="2"/>
    <n v="7"/>
    <n v="13"/>
    <n v="0"/>
    <n v="6"/>
    <n v="0"/>
    <n v="0"/>
    <n v="0"/>
    <n v="0"/>
    <n v="2"/>
    <n v="3"/>
  </r>
  <r>
    <m/>
    <m/>
    <m/>
    <m/>
    <m/>
    <m/>
    <m/>
    <m/>
    <m/>
    <m/>
    <m/>
    <x v="6"/>
    <n v="21"/>
    <s v="Katsina"/>
    <s v="Q4 2020"/>
    <x v="19"/>
    <n v="0"/>
    <n v="1"/>
    <n v="2"/>
    <n v="3"/>
    <n v="0"/>
    <n v="0"/>
    <n v="4"/>
    <n v="7"/>
    <n v="3"/>
    <n v="3"/>
    <n v="1"/>
    <n v="1"/>
    <n v="0"/>
    <n v="0"/>
    <n v="0"/>
    <n v="1"/>
  </r>
  <r>
    <m/>
    <m/>
    <m/>
    <m/>
    <m/>
    <m/>
    <m/>
    <m/>
    <m/>
    <m/>
    <m/>
    <x v="6"/>
    <n v="22"/>
    <s v="Kebbi"/>
    <s v="Q4 2020"/>
    <x v="20"/>
    <n v="0"/>
    <n v="3"/>
    <n v="2"/>
    <n v="0"/>
    <n v="0"/>
    <n v="0"/>
    <n v="6"/>
    <n v="4"/>
    <n v="0"/>
    <n v="1"/>
    <n v="0"/>
    <n v="0"/>
    <n v="0"/>
    <n v="0"/>
    <n v="0"/>
    <n v="1"/>
  </r>
  <r>
    <m/>
    <m/>
    <m/>
    <m/>
    <m/>
    <m/>
    <m/>
    <m/>
    <m/>
    <m/>
    <m/>
    <x v="6"/>
    <n v="23"/>
    <s v="Kogi"/>
    <s v="Q4 2020"/>
    <x v="21"/>
    <n v="0"/>
    <n v="8"/>
    <n v="4"/>
    <n v="8"/>
    <n v="1"/>
    <n v="0"/>
    <n v="16"/>
    <n v="8"/>
    <n v="2"/>
    <n v="6"/>
    <n v="6"/>
    <n v="0"/>
    <n v="1"/>
    <n v="0"/>
    <n v="1"/>
    <n v="26"/>
  </r>
  <r>
    <m/>
    <m/>
    <m/>
    <m/>
    <m/>
    <m/>
    <m/>
    <m/>
    <m/>
    <m/>
    <m/>
    <x v="6"/>
    <n v="24"/>
    <s v="Kwara"/>
    <s v="Q4 2020"/>
    <x v="22"/>
    <n v="1"/>
    <n v="5"/>
    <n v="3"/>
    <n v="5"/>
    <n v="0"/>
    <n v="0"/>
    <n v="18"/>
    <n v="6"/>
    <n v="2"/>
    <n v="0"/>
    <n v="0"/>
    <n v="0"/>
    <n v="0"/>
    <n v="0"/>
    <n v="0"/>
    <n v="15"/>
  </r>
  <r>
    <m/>
    <m/>
    <m/>
    <m/>
    <m/>
    <m/>
    <m/>
    <m/>
    <m/>
    <m/>
    <m/>
    <x v="6"/>
    <n v="25"/>
    <s v="Lagos"/>
    <s v="Q4 2020"/>
    <x v="23"/>
    <n v="0"/>
    <n v="3"/>
    <n v="12"/>
    <n v="23"/>
    <n v="0"/>
    <n v="0"/>
    <n v="4"/>
    <n v="6"/>
    <n v="6"/>
    <n v="3"/>
    <n v="0"/>
    <n v="0"/>
    <n v="1"/>
    <n v="0"/>
    <n v="3"/>
    <n v="0"/>
  </r>
  <r>
    <m/>
    <m/>
    <m/>
    <m/>
    <m/>
    <m/>
    <m/>
    <m/>
    <m/>
    <m/>
    <m/>
    <x v="6"/>
    <n v="26"/>
    <s v="Nasarawa"/>
    <s v="Q4 2020"/>
    <x v="24"/>
    <n v="0"/>
    <n v="6"/>
    <n v="4"/>
    <n v="1"/>
    <n v="0"/>
    <n v="0"/>
    <n v="12"/>
    <n v="52"/>
    <n v="5"/>
    <n v="14"/>
    <n v="2"/>
    <n v="0"/>
    <n v="0"/>
    <n v="0"/>
    <n v="0"/>
    <n v="32"/>
  </r>
  <r>
    <m/>
    <m/>
    <m/>
    <m/>
    <m/>
    <m/>
    <m/>
    <m/>
    <m/>
    <m/>
    <m/>
    <x v="6"/>
    <n v="27"/>
    <s v="Niger"/>
    <s v="Q4 2020"/>
    <x v="25"/>
    <n v="0"/>
    <n v="1"/>
    <n v="1"/>
    <n v="4"/>
    <n v="0"/>
    <n v="0"/>
    <n v="4"/>
    <n v="0"/>
    <n v="0"/>
    <n v="8"/>
    <n v="1"/>
    <n v="1"/>
    <n v="0"/>
    <n v="0"/>
    <n v="0"/>
    <n v="4"/>
  </r>
  <r>
    <m/>
    <m/>
    <m/>
    <m/>
    <m/>
    <m/>
    <m/>
    <m/>
    <m/>
    <m/>
    <m/>
    <x v="6"/>
    <n v="28"/>
    <s v="Ogun"/>
    <s v="Q4 2020"/>
    <x v="26"/>
    <n v="0"/>
    <n v="22"/>
    <n v="10"/>
    <n v="28"/>
    <n v="4"/>
    <n v="1"/>
    <n v="12"/>
    <n v="20"/>
    <n v="1"/>
    <n v="13"/>
    <n v="6"/>
    <n v="0"/>
    <n v="0"/>
    <n v="0"/>
    <n v="0"/>
    <n v="2"/>
  </r>
  <r>
    <m/>
    <m/>
    <m/>
    <m/>
    <m/>
    <m/>
    <m/>
    <m/>
    <m/>
    <m/>
    <m/>
    <x v="6"/>
    <n v="29"/>
    <s v="Ondo"/>
    <s v="Q4 2020"/>
    <x v="27"/>
    <n v="0"/>
    <n v="7"/>
    <n v="3"/>
    <n v="3"/>
    <n v="0"/>
    <n v="0"/>
    <n v="14"/>
    <n v="13"/>
    <n v="1"/>
    <n v="4"/>
    <n v="1"/>
    <n v="1"/>
    <n v="0"/>
    <n v="0"/>
    <n v="1"/>
    <n v="0"/>
  </r>
  <r>
    <m/>
    <m/>
    <m/>
    <m/>
    <m/>
    <m/>
    <m/>
    <m/>
    <m/>
    <m/>
    <m/>
    <x v="6"/>
    <n v="30"/>
    <s v="Osun"/>
    <s v="Q4 2020"/>
    <x v="28"/>
    <n v="0"/>
    <n v="11"/>
    <n v="5"/>
    <n v="3"/>
    <n v="2"/>
    <n v="0"/>
    <n v="8"/>
    <n v="10"/>
    <n v="2"/>
    <n v="7"/>
    <n v="1"/>
    <n v="1"/>
    <n v="0"/>
    <n v="0"/>
    <n v="0"/>
    <n v="0"/>
  </r>
  <r>
    <m/>
    <m/>
    <m/>
    <m/>
    <m/>
    <m/>
    <m/>
    <m/>
    <m/>
    <m/>
    <m/>
    <x v="6"/>
    <n v="31"/>
    <s v="Oyo"/>
    <s v="Q4 2020"/>
    <x v="29"/>
    <n v="1"/>
    <n v="15"/>
    <n v="5"/>
    <n v="14"/>
    <n v="1"/>
    <n v="0"/>
    <n v="14"/>
    <n v="18"/>
    <n v="1"/>
    <n v="6"/>
    <n v="0"/>
    <n v="2"/>
    <n v="0"/>
    <n v="0"/>
    <n v="4"/>
    <n v="0"/>
  </r>
  <r>
    <m/>
    <m/>
    <m/>
    <m/>
    <m/>
    <m/>
    <m/>
    <m/>
    <m/>
    <m/>
    <m/>
    <x v="6"/>
    <n v="32"/>
    <s v="Plateau"/>
    <s v="Q4 2020"/>
    <x v="30"/>
    <n v="0"/>
    <n v="2"/>
    <n v="3"/>
    <n v="9"/>
    <n v="0"/>
    <n v="0"/>
    <n v="3"/>
    <n v="7"/>
    <n v="0"/>
    <n v="0"/>
    <n v="0"/>
    <n v="0"/>
    <n v="2"/>
    <n v="0"/>
    <n v="0"/>
    <n v="1"/>
  </r>
  <r>
    <m/>
    <m/>
    <m/>
    <m/>
    <m/>
    <m/>
    <m/>
    <m/>
    <m/>
    <m/>
    <m/>
    <x v="6"/>
    <n v="33"/>
    <s v="Rivers"/>
    <s v="Q4 2020"/>
    <x v="1"/>
    <n v="0"/>
    <n v="2"/>
    <n v="1"/>
    <n v="3"/>
    <n v="0"/>
    <n v="0"/>
    <n v="0"/>
    <n v="0"/>
    <n v="0"/>
    <n v="2"/>
    <n v="0"/>
    <n v="0"/>
    <n v="0"/>
    <n v="0"/>
    <n v="0"/>
    <n v="2"/>
  </r>
  <r>
    <m/>
    <m/>
    <m/>
    <m/>
    <m/>
    <m/>
    <m/>
    <m/>
    <m/>
    <m/>
    <m/>
    <x v="6"/>
    <n v="34"/>
    <s v="Sokoto"/>
    <s v="Q4 2020"/>
    <x v="31"/>
    <n v="0"/>
    <n v="0"/>
    <n v="0"/>
    <n v="0"/>
    <n v="2"/>
    <n v="0"/>
    <n v="2"/>
    <n v="2"/>
    <n v="0"/>
    <n v="1"/>
    <n v="4"/>
    <n v="0"/>
    <n v="0"/>
    <n v="0"/>
    <n v="0"/>
    <n v="0"/>
  </r>
  <r>
    <m/>
    <m/>
    <m/>
    <m/>
    <m/>
    <m/>
    <m/>
    <m/>
    <m/>
    <m/>
    <m/>
    <x v="6"/>
    <n v="35"/>
    <s v="Taraba"/>
    <s v="Q4 2020"/>
    <x v="2"/>
    <n v="0"/>
    <n v="2"/>
    <n v="1"/>
    <n v="0"/>
    <n v="1"/>
    <n v="0"/>
    <n v="4"/>
    <n v="7"/>
    <n v="0"/>
    <n v="3"/>
    <n v="0"/>
    <n v="5"/>
    <n v="0"/>
    <n v="0"/>
    <n v="0"/>
    <n v="12"/>
  </r>
  <r>
    <m/>
    <m/>
    <m/>
    <m/>
    <m/>
    <m/>
    <m/>
    <m/>
    <m/>
    <m/>
    <m/>
    <x v="6"/>
    <n v="36"/>
    <s v="Yobe"/>
    <s v="Q4 2020"/>
    <x v="32"/>
    <n v="0"/>
    <n v="9"/>
    <n v="1"/>
    <n v="0"/>
    <n v="2"/>
    <n v="0"/>
    <n v="7"/>
    <n v="5"/>
    <n v="0"/>
    <n v="1"/>
    <n v="0"/>
    <n v="0"/>
    <n v="0"/>
    <n v="0"/>
    <n v="0"/>
    <n v="0"/>
  </r>
  <r>
    <m/>
    <m/>
    <m/>
    <m/>
    <m/>
    <m/>
    <m/>
    <m/>
    <m/>
    <m/>
    <m/>
    <x v="6"/>
    <n v="37"/>
    <s v="Zamfara"/>
    <s v="Q4 2020"/>
    <x v="33"/>
    <n v="0"/>
    <n v="2"/>
    <n v="1"/>
    <n v="0"/>
    <n v="5"/>
    <n v="2"/>
    <n v="6"/>
    <n v="0"/>
    <n v="1"/>
    <n v="2"/>
    <n v="0"/>
    <n v="0"/>
    <n v="0"/>
    <n v="0"/>
    <n v="0"/>
    <n v="1"/>
  </r>
  <r>
    <m/>
    <m/>
    <m/>
    <m/>
    <m/>
    <m/>
    <m/>
    <m/>
    <m/>
    <m/>
    <m/>
    <x v="6"/>
    <n v="38"/>
    <s v="Abia"/>
    <s v="Q1 2021"/>
    <x v="34"/>
    <n v="0"/>
    <n v="10"/>
    <n v="1"/>
    <n v="4"/>
    <n v="0"/>
    <n v="0"/>
    <n v="3"/>
    <n v="0"/>
    <n v="0"/>
    <n v="3"/>
    <n v="0"/>
    <n v="0"/>
    <n v="0"/>
    <n v="0"/>
    <n v="0"/>
    <n v="7"/>
  </r>
  <r>
    <m/>
    <m/>
    <m/>
    <m/>
    <m/>
    <m/>
    <m/>
    <m/>
    <m/>
    <m/>
    <m/>
    <x v="6"/>
    <n v="39"/>
    <s v="Adamawa"/>
    <s v="Q1 2021"/>
    <x v="35"/>
    <n v="0"/>
    <n v="7"/>
    <n v="0"/>
    <n v="0"/>
    <n v="4"/>
    <n v="0"/>
    <n v="16"/>
    <n v="0"/>
    <n v="0"/>
    <n v="5"/>
    <n v="14"/>
    <n v="1"/>
    <n v="0"/>
    <n v="0"/>
    <n v="0"/>
    <n v="3"/>
  </r>
  <r>
    <m/>
    <m/>
    <m/>
    <m/>
    <m/>
    <m/>
    <m/>
    <m/>
    <m/>
    <m/>
    <m/>
    <x v="6"/>
    <n v="40"/>
    <s v="Akwa Ibom"/>
    <s v="Q1 2021"/>
    <x v="3"/>
    <n v="0"/>
    <n v="0"/>
    <n v="0"/>
    <n v="3"/>
    <n v="0"/>
    <n v="0"/>
    <n v="2"/>
    <n v="1"/>
    <n v="0"/>
    <n v="1"/>
    <n v="0"/>
    <n v="0"/>
    <n v="0"/>
    <n v="0"/>
    <n v="0"/>
    <n v="2"/>
  </r>
  <r>
    <m/>
    <m/>
    <m/>
    <m/>
    <m/>
    <m/>
    <m/>
    <m/>
    <m/>
    <m/>
    <m/>
    <x v="6"/>
    <n v="41"/>
    <s v="Anambra"/>
    <s v="Q1 2021"/>
    <x v="15"/>
    <n v="0"/>
    <n v="6"/>
    <n v="1"/>
    <n v="21"/>
    <n v="0"/>
    <n v="0"/>
    <n v="6"/>
    <n v="1"/>
    <n v="0"/>
    <n v="4"/>
    <n v="1"/>
    <n v="0"/>
    <n v="0"/>
    <n v="0"/>
    <n v="0"/>
    <n v="9"/>
  </r>
  <r>
    <m/>
    <m/>
    <m/>
    <m/>
    <m/>
    <m/>
    <m/>
    <m/>
    <m/>
    <m/>
    <m/>
    <x v="6"/>
    <n v="42"/>
    <s v="Bauchi"/>
    <s v="Q1 2021"/>
    <x v="12"/>
    <n v="0"/>
    <n v="16"/>
    <n v="3"/>
    <n v="0"/>
    <n v="0"/>
    <n v="1"/>
    <n v="18"/>
    <n v="15"/>
    <n v="1"/>
    <n v="4"/>
    <n v="2"/>
    <n v="1"/>
    <n v="0"/>
    <n v="0"/>
    <n v="0"/>
    <n v="14"/>
  </r>
  <r>
    <m/>
    <m/>
    <m/>
    <m/>
    <m/>
    <m/>
    <m/>
    <m/>
    <m/>
    <m/>
    <m/>
    <x v="6"/>
    <n v="43"/>
    <s v="Bayelsa"/>
    <s v="Q1 2021"/>
    <x v="34"/>
    <n v="0"/>
    <n v="0"/>
    <n v="0"/>
    <n v="0"/>
    <n v="0"/>
    <n v="0"/>
    <n v="0"/>
    <n v="1"/>
    <n v="0"/>
    <n v="0"/>
    <n v="0"/>
    <n v="0"/>
    <n v="0"/>
    <n v="1"/>
    <n v="0"/>
    <n v="0"/>
  </r>
  <r>
    <m/>
    <m/>
    <m/>
    <m/>
    <m/>
    <m/>
    <m/>
    <m/>
    <m/>
    <m/>
    <m/>
    <x v="6"/>
    <n v="44"/>
    <s v="Benue"/>
    <s v="Q1 2021"/>
    <x v="23"/>
    <n v="0"/>
    <n v="1"/>
    <n v="0"/>
    <n v="1"/>
    <n v="0"/>
    <n v="0"/>
    <n v="0"/>
    <n v="2"/>
    <n v="0"/>
    <n v="0"/>
    <n v="0"/>
    <n v="0"/>
    <n v="0"/>
    <n v="0"/>
    <n v="0"/>
    <n v="1"/>
  </r>
  <r>
    <m/>
    <m/>
    <m/>
    <m/>
    <m/>
    <m/>
    <m/>
    <m/>
    <m/>
    <m/>
    <m/>
    <x v="6"/>
    <n v="45"/>
    <s v="Borno"/>
    <s v="Q1 2021"/>
    <x v="36"/>
    <n v="0"/>
    <n v="3"/>
    <n v="0"/>
    <n v="0"/>
    <n v="0"/>
    <n v="0"/>
    <n v="2"/>
    <n v="5"/>
    <n v="0"/>
    <n v="2"/>
    <n v="1"/>
    <n v="0"/>
    <n v="0"/>
    <n v="0"/>
    <n v="0"/>
    <n v="2"/>
  </r>
  <r>
    <m/>
    <m/>
    <m/>
    <m/>
    <m/>
    <m/>
    <m/>
    <m/>
    <m/>
    <m/>
    <m/>
    <x v="6"/>
    <n v="46"/>
    <s v="Cross River"/>
    <s v="Q1 2021"/>
    <x v="37"/>
    <n v="0"/>
    <n v="0"/>
    <n v="2"/>
    <n v="2"/>
    <n v="0"/>
    <n v="0"/>
    <n v="5"/>
    <n v="3"/>
    <n v="0"/>
    <n v="0"/>
    <n v="0"/>
    <n v="0"/>
    <n v="0"/>
    <n v="0"/>
    <n v="0"/>
    <n v="0"/>
  </r>
  <r>
    <m/>
    <m/>
    <m/>
    <m/>
    <m/>
    <m/>
    <m/>
    <m/>
    <m/>
    <m/>
    <m/>
    <x v="6"/>
    <n v="47"/>
    <s v="Delta"/>
    <s v="Q1 2021"/>
    <x v="38"/>
    <n v="1"/>
    <n v="6"/>
    <n v="2"/>
    <n v="7"/>
    <n v="0"/>
    <n v="0"/>
    <n v="5"/>
    <n v="3"/>
    <n v="0"/>
    <n v="2"/>
    <n v="0"/>
    <n v="0"/>
    <n v="0"/>
    <n v="0"/>
    <n v="0"/>
    <n v="11"/>
  </r>
  <r>
    <m/>
    <m/>
    <m/>
    <m/>
    <m/>
    <m/>
    <m/>
    <m/>
    <m/>
    <m/>
    <m/>
    <x v="6"/>
    <n v="48"/>
    <s v="Ebonyi"/>
    <s v="Q1 2021"/>
    <x v="39"/>
    <n v="0"/>
    <n v="6"/>
    <n v="0"/>
    <n v="0"/>
    <n v="0"/>
    <n v="0"/>
    <n v="5"/>
    <n v="0"/>
    <n v="0"/>
    <n v="2"/>
    <n v="0"/>
    <n v="0"/>
    <n v="0"/>
    <n v="0"/>
    <n v="0"/>
    <n v="6"/>
  </r>
  <r>
    <m/>
    <m/>
    <m/>
    <m/>
    <m/>
    <m/>
    <m/>
    <m/>
    <m/>
    <m/>
    <m/>
    <x v="6"/>
    <n v="49"/>
    <s v="Edo"/>
    <s v="Q1 2021"/>
    <x v="38"/>
    <n v="0"/>
    <n v="2"/>
    <n v="1"/>
    <n v="2"/>
    <n v="0"/>
    <n v="0"/>
    <n v="5"/>
    <n v="4"/>
    <n v="0"/>
    <n v="6"/>
    <n v="0"/>
    <n v="0"/>
    <n v="0"/>
    <n v="0"/>
    <n v="0"/>
    <n v="0"/>
  </r>
  <r>
    <m/>
    <m/>
    <m/>
    <m/>
    <m/>
    <m/>
    <m/>
    <m/>
    <m/>
    <m/>
    <m/>
    <x v="6"/>
    <n v="50"/>
    <s v="Ekiti"/>
    <s v="Q1 2021"/>
    <x v="40"/>
    <n v="0"/>
    <n v="1"/>
    <n v="1"/>
    <n v="4"/>
    <n v="0"/>
    <n v="0"/>
    <n v="1"/>
    <n v="0"/>
    <n v="0"/>
    <n v="0"/>
    <n v="0"/>
    <n v="0"/>
    <n v="1"/>
    <n v="0"/>
    <n v="0"/>
    <n v="4"/>
  </r>
  <r>
    <m/>
    <m/>
    <m/>
    <m/>
    <m/>
    <m/>
    <m/>
    <m/>
    <m/>
    <m/>
    <m/>
    <x v="6"/>
    <n v="51"/>
    <s v="Enugu"/>
    <s v="Q1 2021"/>
    <x v="41"/>
    <n v="0"/>
    <n v="4"/>
    <n v="3"/>
    <n v="7"/>
    <n v="0"/>
    <n v="0"/>
    <n v="5"/>
    <n v="7"/>
    <n v="0"/>
    <n v="5"/>
    <n v="0"/>
    <n v="0"/>
    <n v="0"/>
    <n v="0"/>
    <n v="0"/>
    <n v="41"/>
  </r>
  <r>
    <m/>
    <m/>
    <m/>
    <m/>
    <m/>
    <m/>
    <m/>
    <m/>
    <m/>
    <m/>
    <m/>
    <x v="6"/>
    <n v="52"/>
    <s v="FCT"/>
    <s v="Q1 2021"/>
    <x v="42"/>
    <n v="0"/>
    <n v="17"/>
    <n v="4"/>
    <n v="7"/>
    <n v="2"/>
    <n v="0"/>
    <n v="1"/>
    <n v="36"/>
    <n v="0"/>
    <n v="34"/>
    <n v="1"/>
    <n v="0"/>
    <n v="1"/>
    <n v="0"/>
    <n v="0"/>
    <n v="125"/>
  </r>
  <r>
    <m/>
    <m/>
    <m/>
    <m/>
    <m/>
    <m/>
    <m/>
    <m/>
    <m/>
    <m/>
    <m/>
    <x v="6"/>
    <n v="53"/>
    <s v="Gombe"/>
    <s v="Q1 2021"/>
    <x v="43"/>
    <n v="0"/>
    <n v="9"/>
    <n v="7"/>
    <n v="2"/>
    <n v="3"/>
    <n v="0"/>
    <n v="2"/>
    <n v="11"/>
    <n v="0"/>
    <n v="4"/>
    <n v="2"/>
    <n v="0"/>
    <n v="0"/>
    <n v="0"/>
    <n v="0"/>
    <n v="9"/>
  </r>
  <r>
    <m/>
    <m/>
    <m/>
    <m/>
    <m/>
    <m/>
    <m/>
    <m/>
    <m/>
    <m/>
    <m/>
    <x v="6"/>
    <n v="54"/>
    <s v="Imo"/>
    <s v="Q1 2021"/>
    <x v="44"/>
    <n v="0"/>
    <n v="3"/>
    <n v="1"/>
    <n v="2"/>
    <n v="0"/>
    <n v="0"/>
    <n v="3"/>
    <n v="0"/>
    <n v="0"/>
    <n v="0"/>
    <n v="0"/>
    <n v="0"/>
    <n v="0"/>
    <n v="0"/>
    <n v="0"/>
    <n v="2"/>
  </r>
  <r>
    <m/>
    <m/>
    <m/>
    <m/>
    <m/>
    <m/>
    <m/>
    <m/>
    <m/>
    <m/>
    <m/>
    <x v="6"/>
    <n v="55"/>
    <s v="Jigawa"/>
    <s v="Q1 2021"/>
    <x v="45"/>
    <n v="1"/>
    <n v="7"/>
    <n v="1"/>
    <n v="0"/>
    <n v="12"/>
    <n v="0"/>
    <n v="6"/>
    <n v="6"/>
    <n v="0"/>
    <n v="5"/>
    <n v="7"/>
    <n v="0"/>
    <n v="0"/>
    <n v="0"/>
    <n v="1"/>
    <n v="4"/>
  </r>
  <r>
    <m/>
    <m/>
    <m/>
    <m/>
    <m/>
    <m/>
    <m/>
    <m/>
    <m/>
    <m/>
    <m/>
    <x v="6"/>
    <n v="56"/>
    <s v="Kaduna"/>
    <s v="Q1 2021"/>
    <x v="46"/>
    <n v="1"/>
    <n v="22"/>
    <n v="4"/>
    <n v="5"/>
    <n v="0"/>
    <n v="0"/>
    <n v="30"/>
    <n v="12"/>
    <n v="3"/>
    <n v="16"/>
    <n v="2"/>
    <n v="3"/>
    <n v="0"/>
    <n v="0"/>
    <n v="7"/>
    <n v="48"/>
  </r>
  <r>
    <m/>
    <m/>
    <m/>
    <m/>
    <m/>
    <m/>
    <m/>
    <m/>
    <m/>
    <m/>
    <m/>
    <x v="6"/>
    <n v="57"/>
    <s v="Kano"/>
    <s v="Q1 2021"/>
    <x v="47"/>
    <n v="1"/>
    <n v="8"/>
    <n v="0"/>
    <n v="1"/>
    <n v="2"/>
    <n v="4"/>
    <n v="17"/>
    <n v="6"/>
    <n v="1"/>
    <n v="12"/>
    <n v="2"/>
    <n v="0"/>
    <n v="0"/>
    <n v="0"/>
    <n v="3"/>
    <n v="17"/>
  </r>
  <r>
    <m/>
    <m/>
    <m/>
    <m/>
    <m/>
    <m/>
    <m/>
    <m/>
    <m/>
    <m/>
    <m/>
    <x v="6"/>
    <n v="58"/>
    <s v="Katsina"/>
    <s v="Q1 2021"/>
    <x v="5"/>
    <n v="0"/>
    <n v="2"/>
    <n v="0"/>
    <n v="3"/>
    <n v="0"/>
    <n v="0"/>
    <n v="3"/>
    <n v="7"/>
    <n v="0"/>
    <n v="2"/>
    <n v="0"/>
    <n v="0"/>
    <n v="0"/>
    <n v="0"/>
    <n v="0"/>
    <n v="1"/>
  </r>
  <r>
    <m/>
    <m/>
    <m/>
    <m/>
    <m/>
    <m/>
    <m/>
    <m/>
    <m/>
    <m/>
    <m/>
    <x v="6"/>
    <n v="59"/>
    <s v="Kebbi"/>
    <s v="Q1 2021"/>
    <x v="48"/>
    <n v="0"/>
    <n v="0"/>
    <n v="0"/>
    <n v="0"/>
    <n v="1"/>
    <n v="0"/>
    <n v="4"/>
    <n v="4"/>
    <n v="0"/>
    <n v="0"/>
    <n v="0"/>
    <n v="0"/>
    <n v="0"/>
    <n v="0"/>
    <n v="0"/>
    <n v="0"/>
  </r>
  <r>
    <m/>
    <m/>
    <m/>
    <m/>
    <m/>
    <m/>
    <m/>
    <m/>
    <m/>
    <m/>
    <m/>
    <x v="6"/>
    <n v="60"/>
    <s v="Kogi"/>
    <s v="Q1 2021"/>
    <x v="22"/>
    <n v="0"/>
    <n v="8"/>
    <n v="5"/>
    <n v="10"/>
    <n v="0"/>
    <n v="0"/>
    <n v="19"/>
    <n v="6"/>
    <n v="0"/>
    <n v="11"/>
    <n v="9"/>
    <n v="4"/>
    <n v="1"/>
    <n v="0"/>
    <n v="0"/>
    <n v="35"/>
  </r>
  <r>
    <m/>
    <m/>
    <m/>
    <m/>
    <m/>
    <m/>
    <m/>
    <m/>
    <m/>
    <m/>
    <m/>
    <x v="6"/>
    <n v="61"/>
    <s v="Kwara"/>
    <s v="Q1 2021"/>
    <x v="21"/>
    <n v="0"/>
    <n v="5"/>
    <n v="6"/>
    <n v="1"/>
    <n v="1"/>
    <n v="1"/>
    <n v="17"/>
    <n v="2"/>
    <n v="0"/>
    <n v="0"/>
    <n v="0"/>
    <n v="0"/>
    <n v="0"/>
    <n v="0"/>
    <n v="0"/>
    <n v="32"/>
  </r>
  <r>
    <m/>
    <m/>
    <m/>
    <m/>
    <m/>
    <m/>
    <m/>
    <m/>
    <m/>
    <m/>
    <m/>
    <x v="6"/>
    <n v="62"/>
    <s v="Lagos"/>
    <s v="Q1 2021"/>
    <x v="49"/>
    <n v="0"/>
    <n v="2"/>
    <n v="16"/>
    <n v="13"/>
    <n v="0"/>
    <n v="0"/>
    <n v="12"/>
    <n v="8"/>
    <n v="3"/>
    <n v="6"/>
    <n v="0"/>
    <n v="0"/>
    <n v="0"/>
    <n v="0"/>
    <n v="2"/>
    <n v="0"/>
  </r>
  <r>
    <m/>
    <m/>
    <m/>
    <m/>
    <m/>
    <m/>
    <m/>
    <m/>
    <m/>
    <m/>
    <m/>
    <x v="6"/>
    <n v="63"/>
    <s v="Nasarawa"/>
    <s v="Q1 2021"/>
    <x v="50"/>
    <n v="0"/>
    <n v="8"/>
    <n v="9"/>
    <n v="3"/>
    <n v="0"/>
    <n v="0"/>
    <n v="10"/>
    <n v="34"/>
    <n v="1"/>
    <n v="11"/>
    <n v="0"/>
    <n v="0"/>
    <n v="1"/>
    <n v="0"/>
    <n v="1"/>
    <n v="34"/>
  </r>
  <r>
    <m/>
    <m/>
    <m/>
    <m/>
    <m/>
    <m/>
    <m/>
    <m/>
    <m/>
    <m/>
    <m/>
    <x v="6"/>
    <n v="64"/>
    <s v="Niger"/>
    <s v="Q1 2021"/>
    <x v="29"/>
    <n v="0"/>
    <n v="1"/>
    <n v="4"/>
    <n v="4"/>
    <n v="2"/>
    <n v="0"/>
    <n v="11"/>
    <n v="8"/>
    <n v="0"/>
    <n v="7"/>
    <n v="1"/>
    <n v="0"/>
    <n v="0"/>
    <n v="0"/>
    <n v="2"/>
    <n v="2"/>
  </r>
  <r>
    <m/>
    <m/>
    <m/>
    <m/>
    <m/>
    <m/>
    <m/>
    <m/>
    <m/>
    <m/>
    <m/>
    <x v="6"/>
    <n v="65"/>
    <s v="Ogun"/>
    <s v="Q1 2021"/>
    <x v="51"/>
    <n v="0"/>
    <n v="20"/>
    <n v="25"/>
    <n v="23"/>
    <n v="6"/>
    <n v="1"/>
    <n v="18"/>
    <n v="8"/>
    <n v="10"/>
    <n v="11"/>
    <n v="4"/>
    <n v="3"/>
    <n v="0"/>
    <n v="0"/>
    <n v="0"/>
    <n v="4"/>
  </r>
  <r>
    <m/>
    <m/>
    <m/>
    <m/>
    <m/>
    <m/>
    <m/>
    <m/>
    <m/>
    <m/>
    <m/>
    <x v="6"/>
    <n v="66"/>
    <s v="Ondo"/>
    <s v="Q1 2021"/>
    <x v="52"/>
    <n v="0"/>
    <n v="8"/>
    <n v="3"/>
    <n v="9"/>
    <n v="0"/>
    <n v="1"/>
    <n v="14"/>
    <n v="12"/>
    <n v="3"/>
    <n v="4"/>
    <n v="0"/>
    <n v="0"/>
    <n v="0"/>
    <n v="0"/>
    <n v="2"/>
    <n v="0"/>
  </r>
  <r>
    <m/>
    <m/>
    <m/>
    <m/>
    <m/>
    <m/>
    <m/>
    <m/>
    <m/>
    <m/>
    <m/>
    <x v="6"/>
    <n v="67"/>
    <s v="Osun"/>
    <s v="Q1 2021"/>
    <x v="53"/>
    <n v="0"/>
    <n v="11"/>
    <n v="6"/>
    <n v="8"/>
    <n v="0"/>
    <n v="2"/>
    <n v="7"/>
    <n v="10"/>
    <n v="2"/>
    <n v="2"/>
    <n v="2"/>
    <n v="1"/>
    <n v="0"/>
    <n v="0"/>
    <n v="3"/>
    <n v="0"/>
  </r>
  <r>
    <m/>
    <m/>
    <m/>
    <m/>
    <m/>
    <m/>
    <m/>
    <m/>
    <m/>
    <m/>
    <m/>
    <x v="6"/>
    <n v="68"/>
    <s v="Oyo"/>
    <s v="Q1 2021"/>
    <x v="54"/>
    <n v="0"/>
    <n v="14"/>
    <n v="7"/>
    <n v="19"/>
    <n v="1"/>
    <n v="2"/>
    <n v="19"/>
    <n v="17"/>
    <n v="5"/>
    <n v="4"/>
    <n v="2"/>
    <n v="0"/>
    <n v="0"/>
    <n v="2"/>
    <n v="1"/>
    <n v="0"/>
  </r>
  <r>
    <m/>
    <m/>
    <m/>
    <m/>
    <m/>
    <m/>
    <m/>
    <m/>
    <m/>
    <m/>
    <m/>
    <x v="6"/>
    <n v="69"/>
    <s v="Plateau"/>
    <s v="Q1 2021"/>
    <x v="3"/>
    <n v="0"/>
    <n v="1"/>
    <n v="3"/>
    <n v="7"/>
    <n v="1"/>
    <n v="0"/>
    <n v="4"/>
    <n v="9"/>
    <n v="0"/>
    <n v="0"/>
    <n v="1"/>
    <n v="0"/>
    <n v="0"/>
    <n v="0"/>
    <n v="0"/>
    <n v="1"/>
  </r>
  <r>
    <m/>
    <m/>
    <m/>
    <m/>
    <m/>
    <m/>
    <m/>
    <m/>
    <m/>
    <m/>
    <m/>
    <x v="6"/>
    <n v="70"/>
    <s v="Rivers"/>
    <s v="Q1 2021"/>
    <x v="55"/>
    <n v="0"/>
    <n v="4"/>
    <n v="0"/>
    <n v="0"/>
    <n v="0"/>
    <n v="0"/>
    <n v="2"/>
    <n v="0"/>
    <n v="0"/>
    <n v="1"/>
    <n v="0"/>
    <n v="0"/>
    <n v="0"/>
    <n v="0"/>
    <n v="0"/>
    <n v="1"/>
  </r>
  <r>
    <m/>
    <m/>
    <m/>
    <m/>
    <m/>
    <m/>
    <m/>
    <m/>
    <m/>
    <m/>
    <m/>
    <x v="6"/>
    <n v="71"/>
    <s v="Sokoto"/>
    <s v="Q1 2021"/>
    <x v="23"/>
    <n v="0"/>
    <n v="1"/>
    <n v="0"/>
    <n v="1"/>
    <n v="0"/>
    <n v="1"/>
    <n v="1"/>
    <n v="5"/>
    <n v="0"/>
    <n v="1"/>
    <n v="1"/>
    <n v="0"/>
    <n v="0"/>
    <n v="0"/>
    <n v="0"/>
    <n v="0"/>
  </r>
  <r>
    <m/>
    <m/>
    <m/>
    <m/>
    <m/>
    <m/>
    <m/>
    <m/>
    <m/>
    <m/>
    <m/>
    <x v="6"/>
    <n v="72"/>
    <s v="Taraba"/>
    <s v="Q1 2021"/>
    <x v="36"/>
    <n v="0"/>
    <n v="3"/>
    <n v="1"/>
    <n v="0"/>
    <n v="0"/>
    <n v="0"/>
    <n v="3"/>
    <n v="21"/>
    <n v="0"/>
    <n v="1"/>
    <n v="3"/>
    <n v="22"/>
    <n v="0"/>
    <n v="0"/>
    <n v="0"/>
    <n v="19"/>
  </r>
  <r>
    <m/>
    <m/>
    <m/>
    <m/>
    <m/>
    <m/>
    <m/>
    <m/>
    <m/>
    <m/>
    <m/>
    <x v="6"/>
    <n v="73"/>
    <s v="Yobe"/>
    <s v="Q1 2021"/>
    <x v="32"/>
    <n v="0"/>
    <n v="5"/>
    <n v="1"/>
    <n v="0"/>
    <n v="1"/>
    <n v="0"/>
    <n v="6"/>
    <n v="7"/>
    <n v="1"/>
    <n v="1"/>
    <n v="1"/>
    <n v="0"/>
    <n v="0"/>
    <n v="0"/>
    <n v="0"/>
    <n v="0"/>
  </r>
  <r>
    <m/>
    <m/>
    <m/>
    <m/>
    <m/>
    <m/>
    <m/>
    <m/>
    <m/>
    <m/>
    <m/>
    <x v="6"/>
    <n v="74"/>
    <s v="Zamfara"/>
    <s v="Q1 2021"/>
    <x v="40"/>
    <n v="0"/>
    <n v="2"/>
    <n v="0"/>
    <n v="0"/>
    <n v="0"/>
    <n v="1"/>
    <n v="6"/>
    <n v="2"/>
    <n v="0"/>
    <n v="5"/>
    <n v="0"/>
    <n v="1"/>
    <n v="0"/>
    <n v="0"/>
    <n v="0"/>
    <n v="1"/>
  </r>
  <r>
    <m/>
    <m/>
    <m/>
    <m/>
    <m/>
    <m/>
    <m/>
    <m/>
    <m/>
    <m/>
    <m/>
    <x v="6"/>
    <n v="75"/>
    <s v="Abia"/>
    <s v="Q2 2021"/>
    <x v="56"/>
    <n v="0"/>
    <n v="1"/>
    <n v="1"/>
    <n v="1"/>
    <n v="1"/>
    <n v="0"/>
    <n v="0"/>
    <n v="3"/>
    <n v="0"/>
    <n v="4"/>
    <n v="0"/>
    <n v="0"/>
    <n v="0"/>
    <n v="0"/>
    <n v="0"/>
    <n v="0"/>
  </r>
  <r>
    <m/>
    <m/>
    <m/>
    <m/>
    <m/>
    <m/>
    <m/>
    <m/>
    <m/>
    <m/>
    <m/>
    <x v="6"/>
    <n v="76"/>
    <s v="Adamawa"/>
    <s v="Q2 2021"/>
    <x v="10"/>
    <n v="0"/>
    <n v="3"/>
    <n v="3"/>
    <n v="0"/>
    <n v="0"/>
    <n v="0"/>
    <n v="11"/>
    <n v="1"/>
    <n v="0"/>
    <n v="3"/>
    <n v="14"/>
    <n v="0"/>
    <n v="0"/>
    <n v="0"/>
    <n v="0"/>
    <n v="2"/>
  </r>
  <r>
    <m/>
    <m/>
    <m/>
    <m/>
    <m/>
    <m/>
    <m/>
    <m/>
    <m/>
    <m/>
    <m/>
    <x v="6"/>
    <n v="77"/>
    <s v="Akwa Ibom"/>
    <s v="Q2 2021"/>
    <x v="13"/>
    <n v="0"/>
    <n v="0"/>
    <n v="0"/>
    <n v="1"/>
    <n v="0"/>
    <n v="0"/>
    <n v="2"/>
    <n v="1"/>
    <n v="1"/>
    <n v="1"/>
    <n v="0"/>
    <n v="0"/>
    <n v="0"/>
    <n v="0"/>
    <n v="0"/>
    <n v="0"/>
  </r>
  <r>
    <m/>
    <m/>
    <m/>
    <m/>
    <m/>
    <m/>
    <m/>
    <m/>
    <m/>
    <m/>
    <m/>
    <x v="6"/>
    <n v="78"/>
    <s v="Anambra"/>
    <s v="Q2 2021"/>
    <x v="57"/>
    <n v="0"/>
    <n v="2"/>
    <n v="4"/>
    <n v="38"/>
    <n v="0"/>
    <n v="0"/>
    <n v="6"/>
    <n v="1"/>
    <n v="0"/>
    <n v="6"/>
    <n v="0"/>
    <n v="1"/>
    <n v="0"/>
    <n v="0"/>
    <n v="0"/>
    <n v="5"/>
  </r>
  <r>
    <m/>
    <m/>
    <m/>
    <m/>
    <m/>
    <m/>
    <m/>
    <m/>
    <m/>
    <m/>
    <m/>
    <x v="6"/>
    <n v="79"/>
    <s v="Bauchi"/>
    <s v="Q2 2021"/>
    <x v="58"/>
    <n v="0"/>
    <n v="8"/>
    <n v="5"/>
    <n v="0"/>
    <n v="2"/>
    <n v="0"/>
    <n v="17"/>
    <n v="7"/>
    <n v="0"/>
    <n v="5"/>
    <n v="5"/>
    <n v="1"/>
    <n v="0"/>
    <n v="0"/>
    <n v="0"/>
    <n v="7"/>
  </r>
  <r>
    <m/>
    <m/>
    <m/>
    <m/>
    <m/>
    <m/>
    <m/>
    <m/>
    <m/>
    <m/>
    <m/>
    <x v="6"/>
    <n v="80"/>
    <s v="Bayelsa"/>
    <s v="Q2 2021"/>
    <x v="44"/>
    <n v="0"/>
    <n v="0"/>
    <n v="0"/>
    <n v="0"/>
    <n v="0"/>
    <n v="0"/>
    <n v="0"/>
    <n v="1"/>
    <n v="0"/>
    <n v="1"/>
    <n v="0"/>
    <n v="0"/>
    <n v="0"/>
    <n v="0"/>
    <n v="0"/>
    <n v="0"/>
  </r>
  <r>
    <m/>
    <m/>
    <m/>
    <m/>
    <m/>
    <m/>
    <m/>
    <m/>
    <m/>
    <m/>
    <m/>
    <x v="6"/>
    <n v="81"/>
    <s v="Benue"/>
    <s v="Q2 2021"/>
    <x v="59"/>
    <n v="1"/>
    <n v="0"/>
    <n v="0"/>
    <n v="0"/>
    <n v="0"/>
    <n v="0"/>
    <n v="0"/>
    <n v="2"/>
    <n v="0"/>
    <n v="1"/>
    <n v="0"/>
    <n v="0"/>
    <n v="0"/>
    <n v="0"/>
    <n v="0"/>
    <n v="2"/>
  </r>
  <r>
    <m/>
    <m/>
    <m/>
    <m/>
    <m/>
    <m/>
    <m/>
    <m/>
    <m/>
    <m/>
    <m/>
    <x v="6"/>
    <n v="82"/>
    <s v="Borno"/>
    <s v="Q2 2021"/>
    <x v="34"/>
    <n v="0"/>
    <n v="7"/>
    <n v="0"/>
    <n v="0"/>
    <n v="0"/>
    <n v="0"/>
    <n v="3"/>
    <n v="0"/>
    <n v="0"/>
    <n v="0"/>
    <n v="0"/>
    <n v="0"/>
    <n v="0"/>
    <n v="0"/>
    <n v="0"/>
    <n v="7"/>
  </r>
  <r>
    <m/>
    <m/>
    <m/>
    <m/>
    <m/>
    <m/>
    <m/>
    <m/>
    <m/>
    <m/>
    <m/>
    <x v="6"/>
    <n v="83"/>
    <s v="Cross River"/>
    <s v="Q2 2021"/>
    <x v="37"/>
    <n v="1"/>
    <n v="2"/>
    <n v="1"/>
    <n v="5"/>
    <n v="0"/>
    <n v="0"/>
    <n v="4"/>
    <n v="1"/>
    <n v="0"/>
    <n v="0"/>
    <n v="1"/>
    <n v="0"/>
    <n v="0"/>
    <n v="0"/>
    <n v="0"/>
    <n v="1"/>
  </r>
  <r>
    <m/>
    <m/>
    <m/>
    <m/>
    <m/>
    <m/>
    <m/>
    <m/>
    <m/>
    <m/>
    <m/>
    <x v="6"/>
    <n v="84"/>
    <s v="Delta"/>
    <s v="Q2 2021"/>
    <x v="23"/>
    <n v="0"/>
    <n v="6"/>
    <n v="1"/>
    <n v="5"/>
    <n v="0"/>
    <n v="0"/>
    <n v="3"/>
    <n v="0"/>
    <n v="0"/>
    <n v="0"/>
    <n v="0"/>
    <n v="0"/>
    <n v="0"/>
    <n v="0"/>
    <n v="0"/>
    <n v="10"/>
  </r>
  <r>
    <m/>
    <m/>
    <m/>
    <m/>
    <m/>
    <m/>
    <m/>
    <m/>
    <m/>
    <m/>
    <m/>
    <x v="6"/>
    <n v="85"/>
    <s v="Ebonyi"/>
    <s v="Q2 2021"/>
    <x v="56"/>
    <n v="0"/>
    <n v="6"/>
    <n v="0"/>
    <n v="0"/>
    <n v="0"/>
    <n v="0"/>
    <n v="4"/>
    <n v="0"/>
    <n v="0"/>
    <n v="1"/>
    <n v="0"/>
    <n v="0"/>
    <n v="0"/>
    <n v="0"/>
    <n v="0"/>
    <n v="2"/>
  </r>
  <r>
    <m/>
    <m/>
    <m/>
    <m/>
    <m/>
    <m/>
    <m/>
    <m/>
    <m/>
    <m/>
    <m/>
    <x v="6"/>
    <n v="86"/>
    <s v="Edo"/>
    <s v="Q2 2021"/>
    <x v="60"/>
    <n v="0"/>
    <n v="3"/>
    <n v="2"/>
    <n v="4"/>
    <n v="0"/>
    <n v="0"/>
    <n v="9"/>
    <n v="1"/>
    <n v="0"/>
    <n v="1"/>
    <n v="0"/>
    <n v="0"/>
    <n v="0"/>
    <n v="0"/>
    <n v="0"/>
    <n v="0"/>
  </r>
  <r>
    <m/>
    <m/>
    <m/>
    <m/>
    <m/>
    <m/>
    <m/>
    <m/>
    <m/>
    <m/>
    <m/>
    <x v="6"/>
    <n v="87"/>
    <s v="Ekiti"/>
    <s v="Q2 2021"/>
    <x v="61"/>
    <n v="0"/>
    <n v="2"/>
    <n v="0"/>
    <n v="1"/>
    <n v="1"/>
    <n v="0"/>
    <n v="1"/>
    <n v="4"/>
    <n v="1"/>
    <n v="0"/>
    <n v="1"/>
    <n v="0"/>
    <n v="0"/>
    <n v="0"/>
    <n v="0"/>
    <n v="10"/>
  </r>
  <r>
    <m/>
    <m/>
    <m/>
    <m/>
    <m/>
    <m/>
    <m/>
    <m/>
    <m/>
    <m/>
    <m/>
    <x v="6"/>
    <n v="88"/>
    <s v="Enugu"/>
    <s v="Q2 2021"/>
    <x v="62"/>
    <n v="0"/>
    <n v="9"/>
    <n v="2"/>
    <n v="4"/>
    <n v="1"/>
    <n v="0"/>
    <n v="9"/>
    <n v="4"/>
    <n v="0"/>
    <n v="2"/>
    <n v="0"/>
    <n v="0"/>
    <n v="0"/>
    <n v="0"/>
    <n v="0"/>
    <n v="39"/>
  </r>
  <r>
    <m/>
    <m/>
    <m/>
    <m/>
    <m/>
    <m/>
    <m/>
    <m/>
    <m/>
    <m/>
    <m/>
    <x v="6"/>
    <n v="89"/>
    <s v="FCT"/>
    <s v="Q2 2021"/>
    <x v="63"/>
    <n v="0"/>
    <n v="10"/>
    <n v="4"/>
    <n v="6"/>
    <n v="0"/>
    <n v="0"/>
    <n v="1"/>
    <n v="22"/>
    <n v="0"/>
    <n v="15"/>
    <n v="9"/>
    <n v="0"/>
    <n v="2"/>
    <n v="0"/>
    <n v="0"/>
    <n v="144"/>
  </r>
  <r>
    <m/>
    <m/>
    <m/>
    <m/>
    <m/>
    <m/>
    <m/>
    <m/>
    <m/>
    <m/>
    <m/>
    <x v="6"/>
    <n v="90"/>
    <s v="Gombe"/>
    <s v="Q2 2021"/>
    <x v="33"/>
    <n v="0"/>
    <n v="1"/>
    <n v="0"/>
    <n v="2"/>
    <n v="6"/>
    <n v="0"/>
    <n v="3"/>
    <n v="26"/>
    <n v="0"/>
    <n v="5"/>
    <n v="3"/>
    <n v="0"/>
    <n v="0"/>
    <n v="0"/>
    <n v="0"/>
    <n v="21"/>
  </r>
  <r>
    <m/>
    <m/>
    <m/>
    <m/>
    <m/>
    <m/>
    <m/>
    <m/>
    <m/>
    <m/>
    <m/>
    <x v="6"/>
    <n v="91"/>
    <s v="Imo"/>
    <s v="Q2 2021"/>
    <x v="64"/>
    <n v="0"/>
    <n v="5"/>
    <n v="0"/>
    <n v="3"/>
    <n v="0"/>
    <n v="0"/>
    <n v="1"/>
    <n v="3"/>
    <n v="0"/>
    <n v="2"/>
    <n v="1"/>
    <n v="0"/>
    <n v="0"/>
    <n v="0"/>
    <n v="0"/>
    <n v="3"/>
  </r>
  <r>
    <m/>
    <m/>
    <m/>
    <m/>
    <m/>
    <m/>
    <m/>
    <m/>
    <m/>
    <m/>
    <m/>
    <x v="6"/>
    <n v="92"/>
    <s v="Jigawa"/>
    <s v="Q2 2021"/>
    <x v="5"/>
    <n v="0"/>
    <n v="12"/>
    <n v="1"/>
    <n v="0"/>
    <n v="7"/>
    <n v="1"/>
    <n v="6"/>
    <n v="0"/>
    <n v="0"/>
    <n v="6"/>
    <n v="9"/>
    <n v="0"/>
    <n v="0"/>
    <n v="0"/>
    <n v="1"/>
    <n v="2"/>
  </r>
  <r>
    <m/>
    <m/>
    <m/>
    <m/>
    <m/>
    <m/>
    <m/>
    <m/>
    <m/>
    <m/>
    <m/>
    <x v="6"/>
    <n v="93"/>
    <s v="Kaduna"/>
    <s v="Q2 2021"/>
    <x v="65"/>
    <n v="0"/>
    <n v="21"/>
    <n v="1"/>
    <n v="3"/>
    <n v="4"/>
    <n v="1"/>
    <n v="31"/>
    <n v="12"/>
    <n v="2"/>
    <n v="4"/>
    <n v="8"/>
    <n v="0"/>
    <n v="0"/>
    <n v="0"/>
    <n v="5"/>
    <n v="19"/>
  </r>
  <r>
    <m/>
    <m/>
    <m/>
    <m/>
    <m/>
    <m/>
    <m/>
    <m/>
    <m/>
    <m/>
    <m/>
    <x v="6"/>
    <n v="94"/>
    <s v="Kano"/>
    <s v="Q2 2021"/>
    <x v="66"/>
    <n v="0"/>
    <n v="3"/>
    <n v="1"/>
    <n v="1"/>
    <n v="0"/>
    <n v="3"/>
    <n v="7"/>
    <n v="6"/>
    <n v="1"/>
    <n v="1"/>
    <n v="2"/>
    <n v="0"/>
    <n v="0"/>
    <n v="0"/>
    <n v="0"/>
    <n v="0"/>
  </r>
  <r>
    <m/>
    <m/>
    <m/>
    <m/>
    <m/>
    <m/>
    <m/>
    <m/>
    <m/>
    <m/>
    <m/>
    <x v="6"/>
    <n v="95"/>
    <s v="Katsina"/>
    <s v="Q2 2021"/>
    <x v="33"/>
    <n v="0"/>
    <n v="2"/>
    <n v="0"/>
    <n v="0"/>
    <n v="0"/>
    <n v="0"/>
    <n v="2"/>
    <n v="8"/>
    <n v="3"/>
    <n v="0"/>
    <n v="0"/>
    <n v="0"/>
    <n v="0"/>
    <n v="0"/>
    <n v="0"/>
    <n v="3"/>
  </r>
  <r>
    <m/>
    <m/>
    <m/>
    <m/>
    <m/>
    <m/>
    <m/>
    <m/>
    <m/>
    <m/>
    <m/>
    <x v="6"/>
    <n v="96"/>
    <s v="Kebbi"/>
    <s v="Q2 2021"/>
    <x v="67"/>
    <n v="0"/>
    <n v="0"/>
    <n v="0"/>
    <n v="0"/>
    <n v="1"/>
    <n v="0"/>
    <n v="4"/>
    <n v="1"/>
    <n v="0"/>
    <n v="4"/>
    <n v="0"/>
    <n v="0"/>
    <n v="1"/>
    <n v="0"/>
    <n v="0"/>
    <n v="2"/>
  </r>
  <r>
    <m/>
    <m/>
    <m/>
    <m/>
    <m/>
    <m/>
    <m/>
    <m/>
    <m/>
    <m/>
    <m/>
    <x v="6"/>
    <n v="97"/>
    <s v="Kogi"/>
    <s v="Q2 2021"/>
    <x v="66"/>
    <n v="0"/>
    <n v="3"/>
    <n v="6"/>
    <n v="5"/>
    <n v="4"/>
    <n v="0"/>
    <n v="10"/>
    <n v="9"/>
    <n v="0"/>
    <n v="7"/>
    <n v="2"/>
    <n v="2"/>
    <n v="0"/>
    <n v="0"/>
    <n v="0"/>
    <n v="32"/>
  </r>
  <r>
    <m/>
    <m/>
    <m/>
    <m/>
    <m/>
    <m/>
    <m/>
    <m/>
    <m/>
    <m/>
    <m/>
    <x v="6"/>
    <n v="98"/>
    <s v="Kwara"/>
    <s v="Q2 2021"/>
    <x v="68"/>
    <n v="0"/>
    <n v="10"/>
    <n v="6"/>
    <n v="3"/>
    <n v="0"/>
    <n v="0"/>
    <n v="16"/>
    <n v="3"/>
    <n v="0"/>
    <n v="0"/>
    <n v="0"/>
    <n v="0"/>
    <n v="2"/>
    <n v="0"/>
    <n v="0"/>
    <n v="37"/>
  </r>
  <r>
    <m/>
    <m/>
    <m/>
    <m/>
    <m/>
    <m/>
    <m/>
    <m/>
    <m/>
    <m/>
    <m/>
    <x v="6"/>
    <n v="99"/>
    <s v="Lagos"/>
    <s v="Q2 2021"/>
    <x v="50"/>
    <n v="0"/>
    <n v="7"/>
    <n v="6"/>
    <n v="20"/>
    <n v="0"/>
    <n v="0"/>
    <n v="6"/>
    <n v="14"/>
    <n v="6"/>
    <n v="3"/>
    <n v="0"/>
    <n v="0"/>
    <n v="0"/>
    <n v="0"/>
    <n v="3"/>
    <n v="0"/>
  </r>
  <r>
    <m/>
    <m/>
    <m/>
    <m/>
    <m/>
    <m/>
    <m/>
    <m/>
    <m/>
    <m/>
    <m/>
    <x v="6"/>
    <n v="100"/>
    <s v="Nasarawa"/>
    <s v="Q2 2021"/>
    <x v="27"/>
    <n v="1"/>
    <n v="6"/>
    <n v="2"/>
    <n v="5"/>
    <n v="3"/>
    <n v="2"/>
    <n v="43"/>
    <n v="37"/>
    <n v="1"/>
    <n v="10"/>
    <n v="4"/>
    <n v="1"/>
    <n v="2"/>
    <n v="0"/>
    <n v="0"/>
    <n v="48"/>
  </r>
  <r>
    <m/>
    <m/>
    <m/>
    <m/>
    <m/>
    <m/>
    <m/>
    <m/>
    <m/>
    <m/>
    <m/>
    <x v="6"/>
    <n v="101"/>
    <s v="Niger"/>
    <s v="Q2 2021"/>
    <x v="24"/>
    <n v="0"/>
    <n v="7"/>
    <n v="1"/>
    <n v="2"/>
    <n v="2"/>
    <n v="2"/>
    <n v="16"/>
    <n v="1"/>
    <n v="2"/>
    <n v="6"/>
    <n v="4"/>
    <n v="0"/>
    <n v="0"/>
    <n v="0"/>
    <n v="18"/>
    <n v="14"/>
  </r>
  <r>
    <m/>
    <m/>
    <m/>
    <m/>
    <m/>
    <m/>
    <m/>
    <m/>
    <m/>
    <m/>
    <m/>
    <x v="6"/>
    <n v="102"/>
    <s v="Ogun"/>
    <s v="Q2 2021"/>
    <x v="69"/>
    <n v="0"/>
    <n v="0"/>
    <n v="17"/>
    <n v="0"/>
    <n v="0"/>
    <n v="0"/>
    <n v="19"/>
    <n v="3"/>
    <n v="0"/>
    <n v="5"/>
    <n v="1"/>
    <n v="0"/>
    <n v="1"/>
    <n v="0"/>
    <n v="0"/>
    <n v="0"/>
  </r>
  <r>
    <m/>
    <m/>
    <m/>
    <m/>
    <m/>
    <m/>
    <m/>
    <m/>
    <m/>
    <m/>
    <m/>
    <x v="6"/>
    <n v="103"/>
    <s v="Ondo"/>
    <s v="Q2 2021"/>
    <x v="18"/>
    <n v="2"/>
    <n v="9"/>
    <n v="3"/>
    <n v="5"/>
    <n v="0"/>
    <n v="0"/>
    <n v="13"/>
    <n v="13"/>
    <n v="5"/>
    <n v="3"/>
    <n v="2"/>
    <n v="0"/>
    <n v="2"/>
    <n v="0"/>
    <n v="1"/>
    <n v="0"/>
  </r>
  <r>
    <m/>
    <m/>
    <m/>
    <m/>
    <m/>
    <m/>
    <m/>
    <m/>
    <m/>
    <m/>
    <m/>
    <x v="6"/>
    <n v="104"/>
    <s v="Osun"/>
    <s v="Q2 2021"/>
    <x v="60"/>
    <n v="0"/>
    <n v="15"/>
    <n v="3"/>
    <n v="7"/>
    <n v="1"/>
    <n v="1"/>
    <n v="8"/>
    <n v="4"/>
    <n v="2"/>
    <n v="4"/>
    <n v="3"/>
    <n v="0"/>
    <n v="0"/>
    <n v="0"/>
    <n v="3"/>
    <n v="0"/>
  </r>
  <r>
    <m/>
    <m/>
    <m/>
    <m/>
    <m/>
    <m/>
    <m/>
    <m/>
    <m/>
    <m/>
    <m/>
    <x v="6"/>
    <n v="105"/>
    <s v="Oyo"/>
    <s v="Q2 2021"/>
    <x v="27"/>
    <n v="1"/>
    <n v="10"/>
    <n v="2"/>
    <n v="4"/>
    <n v="0"/>
    <n v="0"/>
    <n v="22"/>
    <n v="12"/>
    <n v="5"/>
    <n v="11"/>
    <n v="2"/>
    <n v="0"/>
    <n v="0"/>
    <n v="0"/>
    <n v="5"/>
    <n v="0"/>
  </r>
  <r>
    <m/>
    <m/>
    <m/>
    <m/>
    <m/>
    <m/>
    <m/>
    <m/>
    <m/>
    <m/>
    <m/>
    <x v="6"/>
    <n v="106"/>
    <s v="Plateau"/>
    <s v="Q2 2021"/>
    <x v="36"/>
    <n v="0"/>
    <n v="2"/>
    <n v="3"/>
    <n v="17"/>
    <n v="0"/>
    <n v="0"/>
    <n v="10"/>
    <n v="17"/>
    <n v="1"/>
    <n v="2"/>
    <n v="4"/>
    <n v="0"/>
    <n v="0"/>
    <n v="0"/>
    <n v="0"/>
    <n v="6"/>
  </r>
  <r>
    <m/>
    <m/>
    <m/>
    <m/>
    <m/>
    <m/>
    <m/>
    <m/>
    <m/>
    <m/>
    <m/>
    <x v="6"/>
    <n v="107"/>
    <s v="Rivers"/>
    <s v="Q2 2021"/>
    <x v="39"/>
    <n v="0"/>
    <n v="0"/>
    <n v="0"/>
    <n v="2"/>
    <n v="0"/>
    <n v="2"/>
    <n v="3"/>
    <n v="4"/>
    <n v="0"/>
    <n v="4"/>
    <n v="0"/>
    <n v="0"/>
    <n v="0"/>
    <n v="0"/>
    <n v="0"/>
    <n v="0"/>
  </r>
  <r>
    <m/>
    <m/>
    <m/>
    <m/>
    <m/>
    <m/>
    <m/>
    <m/>
    <m/>
    <m/>
    <m/>
    <x v="6"/>
    <n v="108"/>
    <s v="Sokoto"/>
    <s v="Q2 2021"/>
    <x v="70"/>
    <n v="0"/>
    <n v="0"/>
    <n v="0"/>
    <n v="0"/>
    <n v="1"/>
    <n v="0"/>
    <n v="0"/>
    <n v="3"/>
    <n v="0"/>
    <n v="0"/>
    <n v="0"/>
    <n v="0"/>
    <n v="0"/>
    <n v="0"/>
    <n v="0"/>
    <n v="0"/>
  </r>
  <r>
    <m/>
    <m/>
    <m/>
    <m/>
    <m/>
    <m/>
    <m/>
    <m/>
    <m/>
    <m/>
    <m/>
    <x v="6"/>
    <n v="109"/>
    <s v="Taraba"/>
    <s v="Q2 2021"/>
    <x v="32"/>
    <n v="0"/>
    <n v="1"/>
    <n v="0"/>
    <n v="0"/>
    <n v="3"/>
    <n v="0"/>
    <n v="2"/>
    <n v="21"/>
    <n v="0"/>
    <n v="1"/>
    <n v="0"/>
    <n v="0"/>
    <n v="0"/>
    <n v="0"/>
    <n v="0"/>
    <n v="21"/>
  </r>
  <r>
    <m/>
    <m/>
    <m/>
    <m/>
    <m/>
    <m/>
    <m/>
    <m/>
    <m/>
    <m/>
    <m/>
    <x v="6"/>
    <n v="110"/>
    <s v="Yobe"/>
    <s v="Q2 2021"/>
    <x v="71"/>
    <n v="0"/>
    <n v="11"/>
    <n v="0"/>
    <n v="0"/>
    <n v="0"/>
    <n v="0"/>
    <n v="6"/>
    <n v="6"/>
    <n v="0"/>
    <n v="0"/>
    <n v="0"/>
    <n v="0"/>
    <n v="0"/>
    <n v="0"/>
    <n v="0"/>
    <n v="0"/>
  </r>
  <r>
    <m/>
    <m/>
    <m/>
    <m/>
    <m/>
    <m/>
    <m/>
    <m/>
    <m/>
    <m/>
    <m/>
    <x v="6"/>
    <n v="111"/>
    <s v="Zamfara"/>
    <s v="Q2 2021"/>
    <x v="70"/>
    <n v="1"/>
    <n v="5"/>
    <n v="0"/>
    <n v="0"/>
    <n v="2"/>
    <n v="0"/>
    <n v="5"/>
    <n v="0"/>
    <n v="0"/>
    <n v="4"/>
    <n v="1"/>
    <n v="0"/>
    <n v="0"/>
    <n v="0"/>
    <n v="0"/>
    <n v="3"/>
  </r>
  <r>
    <m/>
    <m/>
    <m/>
    <m/>
    <m/>
    <m/>
    <m/>
    <m/>
    <m/>
    <m/>
    <m/>
    <x v="6"/>
    <n v="112"/>
    <s v="Abia"/>
    <s v="Q3 2021"/>
    <x v="72"/>
    <n v="0"/>
    <n v="5"/>
    <n v="0"/>
    <n v="5"/>
    <n v="0"/>
    <n v="0"/>
    <n v="4"/>
    <n v="2"/>
    <n v="0"/>
    <n v="3"/>
    <n v="0"/>
    <n v="0"/>
    <n v="1"/>
    <n v="0"/>
    <n v="0"/>
    <n v="0"/>
  </r>
  <r>
    <m/>
    <m/>
    <m/>
    <m/>
    <m/>
    <m/>
    <m/>
    <m/>
    <m/>
    <m/>
    <m/>
    <x v="6"/>
    <n v="113"/>
    <s v="Adamawa"/>
    <s v="Q3 2021"/>
    <x v="73"/>
    <n v="0"/>
    <n v="2"/>
    <n v="1"/>
    <n v="0"/>
    <n v="0"/>
    <n v="0"/>
    <n v="15"/>
    <n v="1"/>
    <n v="0"/>
    <n v="4"/>
    <n v="6"/>
    <n v="0"/>
    <n v="0"/>
    <n v="0"/>
    <n v="0"/>
    <n v="0"/>
  </r>
  <r>
    <m/>
    <m/>
    <m/>
    <m/>
    <m/>
    <m/>
    <m/>
    <m/>
    <m/>
    <m/>
    <m/>
    <x v="6"/>
    <n v="114"/>
    <s v="Akwa Ibom"/>
    <s v="Q3 2021"/>
    <x v="8"/>
    <n v="0"/>
    <n v="0"/>
    <n v="0"/>
    <n v="0"/>
    <n v="0"/>
    <n v="0"/>
    <n v="0"/>
    <n v="3"/>
    <n v="0"/>
    <n v="0"/>
    <n v="0"/>
    <n v="0"/>
    <n v="0"/>
    <n v="0"/>
    <n v="0"/>
    <n v="0"/>
  </r>
  <r>
    <m/>
    <m/>
    <m/>
    <m/>
    <m/>
    <m/>
    <m/>
    <m/>
    <m/>
    <m/>
    <m/>
    <x v="6"/>
    <n v="115"/>
    <s v="Anambra"/>
    <s v="Q3 2021"/>
    <x v="56"/>
    <n v="0"/>
    <n v="4"/>
    <n v="1"/>
    <n v="32"/>
    <n v="0"/>
    <n v="0"/>
    <n v="5"/>
    <n v="1"/>
    <n v="0"/>
    <n v="9"/>
    <n v="56"/>
    <n v="0"/>
    <n v="3"/>
    <n v="0"/>
    <n v="0"/>
    <n v="3"/>
  </r>
  <r>
    <m/>
    <m/>
    <m/>
    <m/>
    <m/>
    <m/>
    <m/>
    <m/>
    <m/>
    <m/>
    <m/>
    <x v="6"/>
    <n v="116"/>
    <s v="Bauchi"/>
    <s v="Q3 2021"/>
    <x v="74"/>
    <n v="0"/>
    <n v="7"/>
    <n v="7"/>
    <n v="0"/>
    <n v="2"/>
    <n v="1"/>
    <n v="15"/>
    <n v="6"/>
    <n v="1"/>
    <n v="8"/>
    <n v="0"/>
    <n v="4"/>
    <n v="0"/>
    <n v="1"/>
    <n v="0"/>
    <n v="5"/>
  </r>
  <r>
    <m/>
    <m/>
    <m/>
    <m/>
    <m/>
    <m/>
    <m/>
    <m/>
    <m/>
    <m/>
    <m/>
    <x v="6"/>
    <n v="117"/>
    <s v="Bayelsa"/>
    <s v="Q3 2021"/>
    <x v="75"/>
    <n v="0"/>
    <n v="0"/>
    <n v="2"/>
    <n v="0"/>
    <n v="1"/>
    <n v="0"/>
    <n v="0"/>
    <n v="1"/>
    <n v="0"/>
    <n v="1"/>
    <n v="0"/>
    <n v="0"/>
    <n v="0"/>
    <n v="0"/>
    <n v="1"/>
    <n v="0"/>
  </r>
  <r>
    <m/>
    <m/>
    <m/>
    <m/>
    <m/>
    <m/>
    <m/>
    <m/>
    <m/>
    <m/>
    <m/>
    <x v="6"/>
    <n v="118"/>
    <s v="Benue"/>
    <s v="Q3 2021"/>
    <x v="57"/>
    <n v="0"/>
    <n v="0"/>
    <n v="0"/>
    <n v="1"/>
    <n v="0"/>
    <n v="0"/>
    <n v="2"/>
    <n v="7"/>
    <n v="0"/>
    <n v="0"/>
    <n v="0"/>
    <n v="0"/>
    <n v="1"/>
    <n v="0"/>
    <n v="0"/>
    <n v="0"/>
  </r>
  <r>
    <m/>
    <m/>
    <m/>
    <m/>
    <m/>
    <m/>
    <m/>
    <m/>
    <m/>
    <m/>
    <m/>
    <x v="6"/>
    <n v="119"/>
    <s v="Borno"/>
    <s v="Q3 2021"/>
    <x v="11"/>
    <n v="0"/>
    <n v="4"/>
    <n v="0"/>
    <n v="0"/>
    <n v="0"/>
    <n v="0"/>
    <n v="2"/>
    <n v="0"/>
    <n v="0"/>
    <n v="0"/>
    <n v="0"/>
    <n v="0"/>
    <n v="0"/>
    <n v="0"/>
    <n v="0"/>
    <n v="1"/>
  </r>
  <r>
    <m/>
    <m/>
    <m/>
    <m/>
    <m/>
    <m/>
    <m/>
    <m/>
    <m/>
    <m/>
    <m/>
    <x v="6"/>
    <n v="120"/>
    <s v="Cross River"/>
    <s v="Q3 2021"/>
    <x v="71"/>
    <n v="0"/>
    <n v="5"/>
    <n v="1"/>
    <n v="1"/>
    <n v="0"/>
    <n v="0"/>
    <n v="7"/>
    <n v="0"/>
    <n v="0"/>
    <n v="0"/>
    <n v="0"/>
    <n v="0"/>
    <n v="0"/>
    <n v="0"/>
    <n v="1"/>
    <n v="0"/>
  </r>
  <r>
    <m/>
    <m/>
    <m/>
    <m/>
    <m/>
    <m/>
    <m/>
    <m/>
    <m/>
    <m/>
    <m/>
    <x v="6"/>
    <n v="121"/>
    <s v="Delta"/>
    <s v="Q3 2021"/>
    <x v="76"/>
    <n v="0"/>
    <n v="2"/>
    <n v="4"/>
    <n v="2"/>
    <n v="0"/>
    <n v="2"/>
    <n v="3"/>
    <n v="0"/>
    <n v="0"/>
    <n v="6"/>
    <n v="0"/>
    <n v="2"/>
    <n v="0"/>
    <n v="0"/>
    <n v="0"/>
    <n v="15"/>
  </r>
  <r>
    <m/>
    <m/>
    <m/>
    <m/>
    <m/>
    <m/>
    <m/>
    <m/>
    <m/>
    <m/>
    <m/>
    <x v="6"/>
    <n v="122"/>
    <s v="Ebonyi"/>
    <s v="Q3 2021"/>
    <x v="1"/>
    <n v="0"/>
    <n v="4"/>
    <n v="2"/>
    <n v="0"/>
    <n v="0"/>
    <n v="0"/>
    <n v="4"/>
    <n v="0"/>
    <n v="0"/>
    <n v="1"/>
    <n v="0"/>
    <n v="0"/>
    <n v="0"/>
    <n v="0"/>
    <n v="0"/>
    <n v="0"/>
  </r>
  <r>
    <m/>
    <m/>
    <m/>
    <m/>
    <m/>
    <m/>
    <m/>
    <m/>
    <m/>
    <m/>
    <m/>
    <x v="6"/>
    <n v="123"/>
    <s v="Edo"/>
    <s v="Q3 2021"/>
    <x v="38"/>
    <n v="0"/>
    <n v="2"/>
    <n v="3"/>
    <n v="7"/>
    <n v="0"/>
    <n v="0"/>
    <n v="11"/>
    <n v="1"/>
    <n v="0"/>
    <n v="0"/>
    <n v="0"/>
    <n v="0"/>
    <n v="0"/>
    <n v="0"/>
    <n v="0"/>
    <n v="5"/>
  </r>
  <r>
    <m/>
    <m/>
    <m/>
    <m/>
    <m/>
    <m/>
    <m/>
    <m/>
    <m/>
    <m/>
    <m/>
    <x v="6"/>
    <n v="124"/>
    <s v="Ekiti"/>
    <s v="Q3 2021"/>
    <x v="76"/>
    <n v="0"/>
    <n v="0"/>
    <n v="0"/>
    <n v="6"/>
    <n v="0"/>
    <n v="0"/>
    <n v="3"/>
    <n v="2"/>
    <n v="3"/>
    <n v="1"/>
    <n v="0"/>
    <n v="0"/>
    <n v="1"/>
    <n v="0"/>
    <n v="0"/>
    <n v="14"/>
  </r>
  <r>
    <m/>
    <m/>
    <m/>
    <m/>
    <m/>
    <m/>
    <m/>
    <m/>
    <m/>
    <m/>
    <m/>
    <x v="6"/>
    <n v="125"/>
    <s v="Enugu"/>
    <s v="Q3 2021"/>
    <x v="20"/>
    <n v="0"/>
    <n v="6"/>
    <n v="1"/>
    <n v="21"/>
    <n v="0"/>
    <n v="0"/>
    <n v="7"/>
    <n v="2"/>
    <n v="0"/>
    <n v="1"/>
    <n v="0"/>
    <n v="0"/>
    <n v="0"/>
    <n v="0"/>
    <n v="0"/>
    <n v="17"/>
  </r>
  <r>
    <m/>
    <m/>
    <m/>
    <m/>
    <m/>
    <m/>
    <m/>
    <m/>
    <m/>
    <m/>
    <m/>
    <x v="6"/>
    <n v="126"/>
    <s v="FCT"/>
    <s v="Q3 2021"/>
    <x v="77"/>
    <n v="0"/>
    <n v="12"/>
    <n v="0"/>
    <n v="3"/>
    <n v="2"/>
    <n v="0"/>
    <n v="5"/>
    <n v="19"/>
    <n v="1"/>
    <n v="25"/>
    <n v="4"/>
    <n v="0"/>
    <n v="0"/>
    <n v="0"/>
    <n v="2"/>
    <n v="87"/>
  </r>
  <r>
    <m/>
    <m/>
    <m/>
    <m/>
    <m/>
    <m/>
    <m/>
    <m/>
    <m/>
    <m/>
    <m/>
    <x v="6"/>
    <n v="127"/>
    <s v="Gombe"/>
    <s v="Q3 2021"/>
    <x v="48"/>
    <n v="3"/>
    <n v="5"/>
    <n v="1"/>
    <n v="1"/>
    <n v="0"/>
    <n v="0"/>
    <n v="7"/>
    <n v="8"/>
    <n v="0"/>
    <n v="3"/>
    <n v="5"/>
    <n v="0"/>
    <n v="1"/>
    <n v="0"/>
    <n v="0"/>
    <n v="11"/>
  </r>
  <r>
    <m/>
    <m/>
    <m/>
    <m/>
    <m/>
    <m/>
    <m/>
    <m/>
    <m/>
    <m/>
    <m/>
    <x v="6"/>
    <n v="128"/>
    <s v="Imo"/>
    <s v="Q3 2021"/>
    <x v="13"/>
    <n v="0"/>
    <n v="2"/>
    <n v="1"/>
    <n v="4"/>
    <n v="0"/>
    <n v="0"/>
    <n v="3"/>
    <n v="3"/>
    <n v="0"/>
    <n v="2"/>
    <n v="0"/>
    <n v="0"/>
    <n v="1"/>
    <n v="0"/>
    <n v="0"/>
    <n v="1"/>
  </r>
  <r>
    <m/>
    <m/>
    <m/>
    <m/>
    <m/>
    <m/>
    <m/>
    <m/>
    <m/>
    <m/>
    <m/>
    <x v="6"/>
    <n v="129"/>
    <s v="Jigawa"/>
    <s v="Q3 2021"/>
    <x v="78"/>
    <n v="0"/>
    <n v="8"/>
    <n v="1"/>
    <n v="0"/>
    <n v="7"/>
    <n v="1"/>
    <n v="3"/>
    <n v="2"/>
    <n v="0"/>
    <n v="8"/>
    <n v="5"/>
    <n v="0"/>
    <n v="0"/>
    <n v="2"/>
    <n v="0"/>
    <n v="6"/>
  </r>
  <r>
    <m/>
    <m/>
    <m/>
    <m/>
    <m/>
    <m/>
    <m/>
    <m/>
    <m/>
    <m/>
    <m/>
    <x v="6"/>
    <n v="130"/>
    <s v="Kaduna"/>
    <s v="Q3 2021"/>
    <x v="16"/>
    <n v="0"/>
    <n v="7"/>
    <n v="3"/>
    <n v="2"/>
    <n v="3"/>
    <n v="0"/>
    <n v="29"/>
    <n v="2"/>
    <n v="2"/>
    <n v="11"/>
    <n v="0"/>
    <n v="0"/>
    <n v="0"/>
    <n v="0"/>
    <n v="1"/>
    <n v="16"/>
  </r>
  <r>
    <m/>
    <m/>
    <m/>
    <m/>
    <m/>
    <m/>
    <m/>
    <m/>
    <m/>
    <m/>
    <m/>
    <x v="6"/>
    <n v="131"/>
    <s v="Kano"/>
    <s v="Q3 2021"/>
    <x v="75"/>
    <n v="0"/>
    <n v="4"/>
    <n v="0"/>
    <n v="1"/>
    <n v="0"/>
    <n v="0"/>
    <n v="3"/>
    <n v="8"/>
    <n v="0"/>
    <n v="0"/>
    <n v="0"/>
    <n v="0"/>
    <n v="0"/>
    <n v="0"/>
    <n v="0"/>
    <n v="1"/>
  </r>
  <r>
    <m/>
    <m/>
    <m/>
    <m/>
    <m/>
    <m/>
    <m/>
    <m/>
    <m/>
    <m/>
    <m/>
    <x v="6"/>
    <n v="132"/>
    <s v="Katsina"/>
    <s v="Q3 2021"/>
    <x v="79"/>
    <n v="0"/>
    <n v="2"/>
    <n v="0"/>
    <n v="0"/>
    <n v="0"/>
    <n v="0"/>
    <n v="1"/>
    <n v="2"/>
    <n v="0"/>
    <n v="1"/>
    <n v="0"/>
    <n v="0"/>
    <n v="0"/>
    <n v="0"/>
    <n v="0"/>
    <n v="0"/>
  </r>
  <r>
    <m/>
    <m/>
    <m/>
    <m/>
    <m/>
    <m/>
    <m/>
    <m/>
    <m/>
    <m/>
    <m/>
    <x v="6"/>
    <n v="133"/>
    <s v="Kebbi"/>
    <s v="Q3 2021"/>
    <x v="67"/>
    <n v="0"/>
    <n v="0"/>
    <n v="1"/>
    <n v="0"/>
    <n v="1"/>
    <n v="0"/>
    <n v="4"/>
    <n v="8"/>
    <n v="0"/>
    <n v="2"/>
    <n v="0"/>
    <n v="0"/>
    <n v="0"/>
    <n v="0"/>
    <n v="1"/>
    <n v="0"/>
  </r>
  <r>
    <m/>
    <m/>
    <m/>
    <m/>
    <m/>
    <m/>
    <m/>
    <m/>
    <m/>
    <m/>
    <m/>
    <x v="6"/>
    <n v="134"/>
    <s v="Kogi"/>
    <s v="Q3 2021"/>
    <x v="80"/>
    <n v="0"/>
    <n v="5"/>
    <n v="4"/>
    <n v="7"/>
    <n v="0"/>
    <n v="0"/>
    <n v="9"/>
    <n v="6"/>
    <n v="0"/>
    <n v="8"/>
    <n v="1"/>
    <n v="1"/>
    <n v="0"/>
    <n v="0"/>
    <n v="1"/>
    <n v="21"/>
  </r>
  <r>
    <m/>
    <m/>
    <m/>
    <m/>
    <m/>
    <m/>
    <m/>
    <m/>
    <m/>
    <m/>
    <m/>
    <x v="6"/>
    <n v="135"/>
    <s v="Kwara"/>
    <s v="Q3 2021"/>
    <x v="81"/>
    <n v="0"/>
    <n v="5"/>
    <n v="5"/>
    <n v="3"/>
    <n v="0"/>
    <n v="0"/>
    <n v="7"/>
    <n v="4"/>
    <n v="0"/>
    <n v="1"/>
    <n v="1"/>
    <n v="1"/>
    <n v="0"/>
    <n v="0"/>
    <n v="0"/>
    <n v="14"/>
  </r>
  <r>
    <m/>
    <m/>
    <m/>
    <m/>
    <m/>
    <m/>
    <m/>
    <m/>
    <m/>
    <m/>
    <m/>
    <x v="6"/>
    <n v="136"/>
    <s v="Lagos"/>
    <s v="Q3 2021"/>
    <x v="82"/>
    <n v="1"/>
    <n v="2"/>
    <n v="13"/>
    <n v="15"/>
    <n v="0"/>
    <n v="0"/>
    <n v="9"/>
    <n v="10"/>
    <n v="2"/>
    <n v="8"/>
    <n v="0"/>
    <n v="1"/>
    <n v="0"/>
    <n v="1"/>
    <n v="2"/>
    <n v="0"/>
  </r>
  <r>
    <m/>
    <m/>
    <m/>
    <m/>
    <m/>
    <m/>
    <m/>
    <m/>
    <m/>
    <m/>
    <m/>
    <x v="6"/>
    <n v="137"/>
    <s v="Nasarawa"/>
    <s v="Q3 2021"/>
    <x v="83"/>
    <n v="0"/>
    <n v="9"/>
    <n v="1"/>
    <n v="4"/>
    <n v="1"/>
    <n v="0"/>
    <n v="32"/>
    <n v="34"/>
    <n v="0"/>
    <n v="9"/>
    <n v="1"/>
    <n v="0"/>
    <n v="0"/>
    <n v="0"/>
    <n v="0"/>
    <n v="37"/>
  </r>
  <r>
    <m/>
    <m/>
    <m/>
    <m/>
    <m/>
    <m/>
    <m/>
    <m/>
    <m/>
    <m/>
    <m/>
    <x v="6"/>
    <n v="138"/>
    <s v="Niger"/>
    <s v="Q3 2021"/>
    <x v="84"/>
    <n v="2"/>
    <n v="5"/>
    <n v="0"/>
    <n v="2"/>
    <n v="0"/>
    <n v="0"/>
    <n v="27"/>
    <n v="6"/>
    <n v="0"/>
    <n v="11"/>
    <n v="3"/>
    <n v="0"/>
    <n v="0"/>
    <n v="0"/>
    <n v="25"/>
    <n v="26"/>
  </r>
  <r>
    <m/>
    <m/>
    <m/>
    <m/>
    <m/>
    <m/>
    <m/>
    <m/>
    <m/>
    <m/>
    <m/>
    <x v="6"/>
    <n v="139"/>
    <s v="Ogun"/>
    <s v="Q3 2021"/>
    <x v="85"/>
    <n v="0"/>
    <n v="6"/>
    <n v="19"/>
    <n v="2"/>
    <n v="1"/>
    <n v="1"/>
    <n v="10"/>
    <n v="5"/>
    <n v="0"/>
    <n v="12"/>
    <n v="0"/>
    <n v="0"/>
    <n v="2"/>
    <n v="0"/>
    <n v="0"/>
    <n v="0"/>
  </r>
  <r>
    <m/>
    <m/>
    <m/>
    <m/>
    <m/>
    <m/>
    <m/>
    <m/>
    <m/>
    <m/>
    <m/>
    <x v="6"/>
    <n v="140"/>
    <s v="Ondo"/>
    <s v="Q3 2021"/>
    <x v="80"/>
    <n v="0"/>
    <n v="2"/>
    <n v="1"/>
    <n v="4"/>
    <n v="0"/>
    <n v="1"/>
    <n v="11"/>
    <n v="12"/>
    <n v="5"/>
    <n v="4"/>
    <n v="1"/>
    <n v="0"/>
    <n v="0"/>
    <n v="0"/>
    <n v="0"/>
    <n v="0"/>
  </r>
  <r>
    <m/>
    <m/>
    <m/>
    <m/>
    <m/>
    <m/>
    <m/>
    <m/>
    <m/>
    <m/>
    <m/>
    <x v="6"/>
    <n v="141"/>
    <s v="Osun"/>
    <s v="Q3 2021"/>
    <x v="53"/>
    <n v="0"/>
    <n v="8"/>
    <n v="4"/>
    <n v="6"/>
    <n v="1"/>
    <n v="0"/>
    <n v="17"/>
    <n v="9"/>
    <n v="2"/>
    <n v="9"/>
    <n v="0"/>
    <n v="0"/>
    <n v="0"/>
    <n v="0"/>
    <n v="0"/>
    <n v="0"/>
  </r>
  <r>
    <m/>
    <m/>
    <m/>
    <m/>
    <m/>
    <m/>
    <m/>
    <m/>
    <m/>
    <m/>
    <m/>
    <x v="6"/>
    <n v="142"/>
    <s v="Oyo"/>
    <s v="Q3 2021"/>
    <x v="86"/>
    <n v="1"/>
    <n v="14"/>
    <n v="4"/>
    <n v="11"/>
    <n v="0"/>
    <n v="0"/>
    <n v="18"/>
    <n v="6"/>
    <n v="2"/>
    <n v="7"/>
    <n v="1"/>
    <n v="0"/>
    <n v="0"/>
    <n v="0"/>
    <n v="4"/>
    <n v="3"/>
  </r>
  <r>
    <m/>
    <m/>
    <m/>
    <m/>
    <m/>
    <m/>
    <m/>
    <m/>
    <m/>
    <m/>
    <m/>
    <x v="6"/>
    <n v="143"/>
    <s v="Plateau"/>
    <s v="Q3 2021"/>
    <x v="9"/>
    <n v="0"/>
    <n v="4"/>
    <n v="5"/>
    <n v="15"/>
    <n v="0"/>
    <n v="0"/>
    <n v="9"/>
    <n v="10"/>
    <n v="0"/>
    <n v="0"/>
    <n v="2"/>
    <n v="0"/>
    <n v="0"/>
    <n v="0"/>
    <n v="0"/>
    <n v="2"/>
  </r>
  <r>
    <m/>
    <m/>
    <m/>
    <m/>
    <m/>
    <m/>
    <m/>
    <m/>
    <m/>
    <m/>
    <m/>
    <x v="6"/>
    <n v="144"/>
    <s v="Rivers"/>
    <s v="Q3 2021"/>
    <x v="75"/>
    <n v="0"/>
    <n v="2"/>
    <n v="0"/>
    <n v="2"/>
    <n v="0"/>
    <n v="0"/>
    <n v="6"/>
    <n v="4"/>
    <n v="0"/>
    <n v="5"/>
    <n v="0"/>
    <n v="0"/>
    <n v="0"/>
    <n v="0"/>
    <n v="0"/>
    <n v="0"/>
  </r>
  <r>
    <m/>
    <m/>
    <m/>
    <m/>
    <m/>
    <m/>
    <m/>
    <m/>
    <m/>
    <m/>
    <m/>
    <x v="6"/>
    <n v="145"/>
    <s v="Sokoto"/>
    <s v="Q3 2021"/>
    <x v="87"/>
    <n v="0"/>
    <n v="2"/>
    <n v="0"/>
    <n v="0"/>
    <n v="0"/>
    <n v="0"/>
    <n v="0"/>
    <n v="3"/>
    <n v="0"/>
    <n v="1"/>
    <n v="1"/>
    <n v="0"/>
    <n v="0"/>
    <n v="0"/>
    <n v="0"/>
    <n v="0"/>
  </r>
  <r>
    <m/>
    <m/>
    <m/>
    <m/>
    <m/>
    <m/>
    <m/>
    <m/>
    <m/>
    <m/>
    <m/>
    <x v="6"/>
    <n v="146"/>
    <s v="Taraba"/>
    <s v="Q3 2021"/>
    <x v="30"/>
    <n v="0"/>
    <n v="0"/>
    <n v="0"/>
    <n v="0"/>
    <n v="1"/>
    <n v="0"/>
    <n v="6"/>
    <n v="15"/>
    <n v="0"/>
    <n v="2"/>
    <n v="0"/>
    <n v="4"/>
    <n v="0"/>
    <n v="0"/>
    <n v="0"/>
    <n v="20"/>
  </r>
  <r>
    <m/>
    <m/>
    <m/>
    <m/>
    <m/>
    <m/>
    <m/>
    <m/>
    <m/>
    <m/>
    <m/>
    <x v="6"/>
    <n v="147"/>
    <s v="Yobe"/>
    <s v="Q3 2021"/>
    <x v="43"/>
    <n v="0"/>
    <n v="14"/>
    <n v="0"/>
    <n v="0"/>
    <n v="2"/>
    <n v="0"/>
    <n v="8"/>
    <n v="7"/>
    <n v="0"/>
    <n v="1"/>
    <n v="0"/>
    <n v="0"/>
    <n v="0"/>
    <n v="0"/>
    <n v="0"/>
    <n v="1"/>
  </r>
  <r>
    <m/>
    <m/>
    <m/>
    <m/>
    <m/>
    <m/>
    <m/>
    <m/>
    <m/>
    <m/>
    <m/>
    <x v="6"/>
    <n v="148"/>
    <s v="Zamfara"/>
    <s v="Q3 2021"/>
    <x v="11"/>
    <n v="0"/>
    <n v="2"/>
    <n v="0"/>
    <n v="0"/>
    <n v="0"/>
    <n v="0"/>
    <n v="4"/>
    <n v="0"/>
    <n v="0"/>
    <n v="4"/>
    <n v="0"/>
    <n v="0"/>
    <n v="0"/>
    <n v="0"/>
    <n v="0"/>
    <n v="2"/>
  </r>
  <r>
    <m/>
    <m/>
    <m/>
    <m/>
    <m/>
    <m/>
    <m/>
    <m/>
    <m/>
    <m/>
    <m/>
    <x v="6"/>
    <n v="149"/>
    <s v="Abia"/>
    <s v="Q4 2021"/>
    <x v="62"/>
    <n v="0"/>
    <n v="2"/>
    <n v="0"/>
    <n v="7"/>
    <n v="0"/>
    <n v="0"/>
    <n v="2"/>
    <n v="1"/>
    <n v="0"/>
    <n v="2"/>
    <n v="0"/>
    <n v="0"/>
    <n v="0"/>
    <n v="0"/>
    <n v="2"/>
    <n v="0"/>
  </r>
  <r>
    <m/>
    <m/>
    <m/>
    <m/>
    <m/>
    <m/>
    <m/>
    <m/>
    <m/>
    <m/>
    <m/>
    <x v="6"/>
    <n v="150"/>
    <s v="Adamawa"/>
    <s v="Q4 2021"/>
    <x v="88"/>
    <n v="0"/>
    <n v="4"/>
    <n v="0"/>
    <n v="0"/>
    <n v="0"/>
    <n v="0"/>
    <n v="10"/>
    <n v="0"/>
    <n v="0"/>
    <n v="3"/>
    <n v="13"/>
    <n v="0"/>
    <n v="0"/>
    <n v="0"/>
    <n v="0"/>
    <n v="0"/>
  </r>
  <r>
    <m/>
    <m/>
    <m/>
    <m/>
    <m/>
    <m/>
    <m/>
    <m/>
    <m/>
    <m/>
    <m/>
    <x v="6"/>
    <n v="151"/>
    <s v="Akwa Ibom"/>
    <s v="Q4 2021"/>
    <x v="55"/>
    <n v="0"/>
    <n v="1"/>
    <n v="3"/>
    <n v="4"/>
    <n v="0"/>
    <n v="1"/>
    <n v="0"/>
    <n v="0"/>
    <n v="0"/>
    <n v="0"/>
    <n v="0"/>
    <n v="0"/>
    <n v="0"/>
    <n v="0"/>
    <n v="0"/>
    <n v="0"/>
  </r>
  <r>
    <m/>
    <m/>
    <m/>
    <m/>
    <m/>
    <m/>
    <m/>
    <m/>
    <m/>
    <m/>
    <m/>
    <x v="6"/>
    <n v="152"/>
    <s v="Anambra"/>
    <s v="Q4 2021"/>
    <x v="71"/>
    <n v="0"/>
    <n v="1"/>
    <n v="3"/>
    <n v="12"/>
    <n v="0"/>
    <n v="0"/>
    <n v="8"/>
    <n v="0"/>
    <n v="3"/>
    <n v="6"/>
    <n v="2"/>
    <n v="0"/>
    <n v="1"/>
    <n v="0"/>
    <n v="1"/>
    <n v="0"/>
  </r>
  <r>
    <m/>
    <m/>
    <m/>
    <m/>
    <m/>
    <m/>
    <m/>
    <m/>
    <m/>
    <m/>
    <m/>
    <x v="6"/>
    <n v="153"/>
    <s v="Bauchi"/>
    <s v="Q4 2021"/>
    <x v="89"/>
    <n v="2"/>
    <n v="18"/>
    <n v="2"/>
    <n v="0"/>
    <n v="9"/>
    <n v="1"/>
    <n v="29"/>
    <n v="21"/>
    <n v="5"/>
    <n v="9"/>
    <n v="9"/>
    <n v="2"/>
    <n v="0"/>
    <n v="0"/>
    <n v="1"/>
    <n v="8"/>
  </r>
  <r>
    <m/>
    <m/>
    <m/>
    <m/>
    <m/>
    <m/>
    <m/>
    <m/>
    <m/>
    <m/>
    <m/>
    <x v="6"/>
    <n v="154"/>
    <s v="Bayelsa"/>
    <s v="Q4 2021"/>
    <x v="75"/>
    <n v="0"/>
    <n v="1"/>
    <n v="1"/>
    <n v="0"/>
    <n v="0"/>
    <n v="0"/>
    <n v="1"/>
    <n v="0"/>
    <n v="0"/>
    <n v="0"/>
    <n v="0"/>
    <n v="0"/>
    <n v="0"/>
    <n v="0"/>
    <n v="0"/>
    <n v="0"/>
  </r>
  <r>
    <m/>
    <m/>
    <m/>
    <m/>
    <m/>
    <m/>
    <m/>
    <m/>
    <m/>
    <m/>
    <m/>
    <x v="6"/>
    <n v="155"/>
    <s v="Benue"/>
    <s v="Q4 2021"/>
    <x v="90"/>
    <n v="1"/>
    <n v="2"/>
    <n v="0"/>
    <n v="0"/>
    <n v="0"/>
    <n v="0"/>
    <n v="3"/>
    <n v="4"/>
    <n v="1"/>
    <n v="1"/>
    <n v="0"/>
    <n v="0"/>
    <n v="1"/>
    <n v="0"/>
    <n v="0"/>
    <n v="0"/>
  </r>
  <r>
    <m/>
    <m/>
    <m/>
    <m/>
    <m/>
    <m/>
    <m/>
    <m/>
    <m/>
    <m/>
    <m/>
    <x v="6"/>
    <n v="156"/>
    <s v="Borno"/>
    <s v="Q4 2021"/>
    <x v="39"/>
    <n v="0"/>
    <n v="1"/>
    <n v="1"/>
    <n v="0"/>
    <n v="1"/>
    <n v="0"/>
    <n v="2"/>
    <n v="1"/>
    <n v="0"/>
    <n v="1"/>
    <n v="0"/>
    <n v="0"/>
    <n v="0"/>
    <n v="0"/>
    <n v="0"/>
    <n v="1"/>
  </r>
  <r>
    <m/>
    <m/>
    <m/>
    <m/>
    <m/>
    <m/>
    <m/>
    <m/>
    <m/>
    <m/>
    <m/>
    <x v="6"/>
    <n v="157"/>
    <s v="Cross River"/>
    <s v="Q4 2021"/>
    <x v="91"/>
    <n v="0"/>
    <n v="2"/>
    <n v="1"/>
    <n v="3"/>
    <n v="2"/>
    <n v="0"/>
    <n v="6"/>
    <n v="3"/>
    <n v="0"/>
    <n v="2"/>
    <n v="2"/>
    <n v="0"/>
    <n v="0"/>
    <n v="0"/>
    <n v="0"/>
    <n v="0"/>
  </r>
  <r>
    <m/>
    <m/>
    <m/>
    <m/>
    <m/>
    <m/>
    <m/>
    <m/>
    <m/>
    <m/>
    <m/>
    <x v="6"/>
    <n v="158"/>
    <s v="Delta"/>
    <s v="Q4 2021"/>
    <x v="40"/>
    <n v="0"/>
    <n v="7"/>
    <n v="4"/>
    <n v="1"/>
    <n v="1"/>
    <n v="0"/>
    <n v="1"/>
    <n v="3"/>
    <n v="0"/>
    <n v="6"/>
    <n v="0"/>
    <n v="2"/>
    <n v="0"/>
    <n v="0"/>
    <n v="0"/>
    <n v="17"/>
  </r>
  <r>
    <m/>
    <m/>
    <m/>
    <m/>
    <m/>
    <m/>
    <m/>
    <m/>
    <m/>
    <m/>
    <m/>
    <x v="6"/>
    <n v="159"/>
    <s v="Ebonyi"/>
    <s v="Q4 2021"/>
    <x v="75"/>
    <n v="0"/>
    <n v="2"/>
    <n v="0"/>
    <n v="1"/>
    <n v="0"/>
    <n v="0"/>
    <n v="4"/>
    <n v="4"/>
    <n v="0"/>
    <n v="2"/>
    <n v="0"/>
    <n v="0"/>
    <n v="0"/>
    <n v="0"/>
    <n v="0"/>
    <n v="1"/>
  </r>
  <r>
    <m/>
    <m/>
    <m/>
    <m/>
    <m/>
    <m/>
    <m/>
    <m/>
    <m/>
    <m/>
    <m/>
    <x v="6"/>
    <n v="160"/>
    <s v="Edo"/>
    <s v="Q4 2021"/>
    <x v="60"/>
    <n v="0"/>
    <n v="1"/>
    <n v="0"/>
    <n v="6"/>
    <n v="0"/>
    <n v="0"/>
    <n v="3"/>
    <n v="2"/>
    <n v="0"/>
    <n v="0"/>
    <n v="0"/>
    <n v="0"/>
    <n v="0"/>
    <n v="0"/>
    <n v="0"/>
    <n v="14"/>
  </r>
  <r>
    <m/>
    <m/>
    <m/>
    <m/>
    <m/>
    <m/>
    <m/>
    <m/>
    <m/>
    <m/>
    <m/>
    <x v="6"/>
    <n v="161"/>
    <s v="Ekiti"/>
    <s v="Q4 2021"/>
    <x v="30"/>
    <n v="0"/>
    <n v="0"/>
    <n v="0"/>
    <n v="5"/>
    <n v="0"/>
    <n v="0"/>
    <n v="1"/>
    <n v="0"/>
    <n v="0"/>
    <n v="5"/>
    <n v="0"/>
    <n v="0"/>
    <n v="0"/>
    <n v="0"/>
    <n v="0"/>
    <n v="9"/>
  </r>
  <r>
    <m/>
    <m/>
    <m/>
    <m/>
    <m/>
    <m/>
    <m/>
    <m/>
    <m/>
    <m/>
    <m/>
    <x v="6"/>
    <n v="162"/>
    <s v="Enugu"/>
    <s v="Q4 2021"/>
    <x v="71"/>
    <n v="0"/>
    <n v="8"/>
    <n v="0"/>
    <n v="14"/>
    <n v="0"/>
    <n v="0"/>
    <n v="2"/>
    <n v="1"/>
    <n v="0"/>
    <n v="0"/>
    <n v="0"/>
    <n v="0"/>
    <n v="0"/>
    <n v="0"/>
    <n v="0"/>
    <n v="13"/>
  </r>
  <r>
    <m/>
    <m/>
    <m/>
    <m/>
    <m/>
    <m/>
    <m/>
    <m/>
    <m/>
    <m/>
    <m/>
    <x v="6"/>
    <n v="163"/>
    <s v="FCT"/>
    <s v="Q4 2021"/>
    <x v="92"/>
    <n v="0"/>
    <n v="8"/>
    <n v="3"/>
    <n v="4"/>
    <n v="0"/>
    <n v="3"/>
    <n v="6"/>
    <n v="31"/>
    <n v="0"/>
    <n v="15"/>
    <n v="5"/>
    <n v="2"/>
    <n v="0"/>
    <n v="0"/>
    <n v="0"/>
    <n v="74"/>
  </r>
  <r>
    <m/>
    <m/>
    <m/>
    <m/>
    <m/>
    <m/>
    <m/>
    <m/>
    <m/>
    <m/>
    <m/>
    <x v="6"/>
    <n v="164"/>
    <s v="Gombe"/>
    <s v="Q4 2021"/>
    <x v="93"/>
    <n v="5"/>
    <n v="7"/>
    <n v="0"/>
    <n v="0"/>
    <n v="5"/>
    <n v="0"/>
    <n v="5"/>
    <n v="27"/>
    <n v="1"/>
    <n v="2"/>
    <n v="4"/>
    <n v="0"/>
    <n v="0"/>
    <n v="0"/>
    <n v="0"/>
    <n v="12"/>
  </r>
  <r>
    <m/>
    <m/>
    <m/>
    <m/>
    <m/>
    <m/>
    <m/>
    <m/>
    <m/>
    <m/>
    <m/>
    <x v="6"/>
    <n v="165"/>
    <s v="Imo"/>
    <s v="Q4 2021"/>
    <x v="56"/>
    <n v="0"/>
    <n v="2"/>
    <n v="0"/>
    <n v="5"/>
    <n v="0"/>
    <n v="0"/>
    <n v="3"/>
    <n v="5"/>
    <n v="1"/>
    <n v="2"/>
    <n v="0"/>
    <n v="0"/>
    <n v="0"/>
    <n v="0"/>
    <n v="0"/>
    <n v="0"/>
  </r>
  <r>
    <m/>
    <m/>
    <m/>
    <m/>
    <m/>
    <m/>
    <m/>
    <m/>
    <m/>
    <m/>
    <m/>
    <x v="6"/>
    <n v="166"/>
    <s v="Jigawa"/>
    <s v="Q4 2021"/>
    <x v="94"/>
    <n v="2"/>
    <n v="14"/>
    <n v="0"/>
    <n v="0"/>
    <n v="9"/>
    <n v="2"/>
    <n v="7"/>
    <n v="4"/>
    <n v="1"/>
    <n v="10"/>
    <n v="9"/>
    <n v="0"/>
    <n v="0"/>
    <n v="0"/>
    <n v="0"/>
    <n v="12"/>
  </r>
  <r>
    <m/>
    <m/>
    <m/>
    <m/>
    <m/>
    <m/>
    <m/>
    <m/>
    <m/>
    <m/>
    <m/>
    <x v="6"/>
    <n v="167"/>
    <s v="Kaduna"/>
    <s v="Q4 2021"/>
    <x v="95"/>
    <n v="0"/>
    <n v="8"/>
    <n v="2"/>
    <n v="2"/>
    <n v="1"/>
    <n v="3"/>
    <n v="16"/>
    <n v="9"/>
    <n v="4"/>
    <n v="10"/>
    <n v="1"/>
    <n v="0"/>
    <n v="0"/>
    <n v="0"/>
    <n v="5"/>
    <n v="0"/>
  </r>
  <r>
    <m/>
    <m/>
    <m/>
    <m/>
    <m/>
    <m/>
    <m/>
    <m/>
    <m/>
    <m/>
    <m/>
    <x v="6"/>
    <n v="168"/>
    <s v="Kano"/>
    <s v="Q4 2021"/>
    <x v="76"/>
    <n v="0"/>
    <n v="1"/>
    <n v="1"/>
    <n v="0"/>
    <n v="1"/>
    <n v="1"/>
    <n v="3"/>
    <n v="3"/>
    <n v="0"/>
    <n v="6"/>
    <n v="0"/>
    <n v="0"/>
    <n v="0"/>
    <n v="0"/>
    <n v="0"/>
    <n v="5"/>
  </r>
  <r>
    <m/>
    <m/>
    <m/>
    <m/>
    <m/>
    <m/>
    <m/>
    <m/>
    <m/>
    <m/>
    <m/>
    <x v="6"/>
    <n v="169"/>
    <s v="Katsina"/>
    <s v="Q4 2021"/>
    <x v="8"/>
    <n v="0"/>
    <n v="0"/>
    <n v="0"/>
    <n v="0"/>
    <n v="0"/>
    <n v="0"/>
    <n v="1"/>
    <n v="3"/>
    <n v="0"/>
    <n v="0"/>
    <n v="0"/>
    <n v="0"/>
    <n v="0"/>
    <n v="0"/>
    <n v="0"/>
    <n v="0"/>
  </r>
  <r>
    <m/>
    <m/>
    <m/>
    <m/>
    <m/>
    <m/>
    <m/>
    <m/>
    <m/>
    <m/>
    <m/>
    <x v="6"/>
    <n v="170"/>
    <s v="Kebbi"/>
    <s v="Q4 2021"/>
    <x v="96"/>
    <n v="1"/>
    <n v="0"/>
    <n v="0"/>
    <n v="0"/>
    <n v="0"/>
    <n v="0"/>
    <n v="8"/>
    <n v="5"/>
    <n v="0"/>
    <n v="0"/>
    <n v="0"/>
    <n v="0"/>
    <n v="0"/>
    <n v="0"/>
    <n v="0"/>
    <n v="1"/>
  </r>
  <r>
    <m/>
    <m/>
    <m/>
    <m/>
    <m/>
    <m/>
    <m/>
    <m/>
    <m/>
    <m/>
    <m/>
    <x v="6"/>
    <n v="171"/>
    <s v="Kogi"/>
    <s v="Q4 2021"/>
    <x v="22"/>
    <n v="0"/>
    <n v="5"/>
    <n v="7"/>
    <n v="15"/>
    <n v="1"/>
    <n v="0"/>
    <n v="20"/>
    <n v="7"/>
    <n v="0"/>
    <n v="16"/>
    <n v="3"/>
    <n v="5"/>
    <n v="1"/>
    <n v="0"/>
    <n v="0"/>
    <n v="39"/>
  </r>
  <r>
    <m/>
    <m/>
    <m/>
    <m/>
    <m/>
    <m/>
    <m/>
    <m/>
    <m/>
    <m/>
    <m/>
    <x v="6"/>
    <n v="172"/>
    <s v="Kwara"/>
    <s v="Q4 2021"/>
    <x v="68"/>
    <n v="0"/>
    <n v="4"/>
    <n v="6"/>
    <n v="2"/>
    <n v="0"/>
    <n v="0"/>
    <n v="18"/>
    <n v="9"/>
    <n v="0"/>
    <n v="3"/>
    <n v="0"/>
    <n v="0"/>
    <n v="0"/>
    <n v="0"/>
    <n v="0"/>
    <n v="26"/>
  </r>
  <r>
    <m/>
    <m/>
    <m/>
    <m/>
    <m/>
    <m/>
    <m/>
    <m/>
    <m/>
    <m/>
    <m/>
    <x v="6"/>
    <n v="173"/>
    <s v="Lagos"/>
    <s v="Q4 2021"/>
    <x v="97"/>
    <n v="0"/>
    <n v="4"/>
    <n v="17"/>
    <n v="6"/>
    <n v="0"/>
    <n v="0"/>
    <n v="12"/>
    <n v="13"/>
    <n v="1"/>
    <n v="5"/>
    <n v="1"/>
    <n v="0"/>
    <n v="2"/>
    <n v="0"/>
    <n v="3"/>
    <n v="1"/>
  </r>
  <r>
    <m/>
    <m/>
    <m/>
    <m/>
    <m/>
    <m/>
    <m/>
    <m/>
    <m/>
    <m/>
    <m/>
    <x v="6"/>
    <n v="174"/>
    <s v="Nasarawa"/>
    <s v="Q4 2021"/>
    <x v="98"/>
    <n v="1"/>
    <n v="4"/>
    <n v="25"/>
    <n v="9"/>
    <n v="4"/>
    <n v="8"/>
    <n v="22"/>
    <n v="20"/>
    <n v="22"/>
    <n v="4"/>
    <n v="6"/>
    <n v="0"/>
    <n v="3"/>
    <n v="0"/>
    <n v="0"/>
    <n v="33"/>
  </r>
  <r>
    <m/>
    <m/>
    <m/>
    <m/>
    <m/>
    <m/>
    <m/>
    <m/>
    <m/>
    <m/>
    <m/>
    <x v="6"/>
    <n v="175"/>
    <s v="Niger"/>
    <s v="Q4 2021"/>
    <x v="99"/>
    <n v="0"/>
    <n v="7"/>
    <n v="2"/>
    <n v="7"/>
    <n v="2"/>
    <n v="0"/>
    <n v="21"/>
    <n v="6"/>
    <n v="1"/>
    <n v="6"/>
    <n v="3"/>
    <n v="0"/>
    <n v="0"/>
    <n v="0"/>
    <n v="3"/>
    <n v="9"/>
  </r>
  <r>
    <m/>
    <m/>
    <m/>
    <m/>
    <m/>
    <m/>
    <m/>
    <m/>
    <m/>
    <m/>
    <m/>
    <x v="6"/>
    <n v="176"/>
    <s v="Ogun"/>
    <s v="Q4 2021"/>
    <x v="100"/>
    <n v="1"/>
    <n v="0"/>
    <n v="17"/>
    <n v="0"/>
    <n v="0"/>
    <n v="0"/>
    <n v="18"/>
    <n v="9"/>
    <n v="0"/>
    <n v="11"/>
    <n v="0"/>
    <n v="0"/>
    <n v="0"/>
    <n v="0"/>
    <n v="0"/>
    <n v="0"/>
  </r>
  <r>
    <m/>
    <m/>
    <m/>
    <m/>
    <m/>
    <m/>
    <m/>
    <m/>
    <m/>
    <m/>
    <m/>
    <x v="6"/>
    <n v="177"/>
    <s v="Ondo"/>
    <s v="Q4 2021"/>
    <x v="101"/>
    <n v="1"/>
    <n v="6"/>
    <n v="1"/>
    <n v="9"/>
    <n v="1"/>
    <n v="0"/>
    <n v="10"/>
    <n v="29"/>
    <n v="5"/>
    <n v="2"/>
    <n v="0"/>
    <n v="0"/>
    <n v="0"/>
    <n v="0"/>
    <n v="2"/>
    <n v="1"/>
  </r>
  <r>
    <m/>
    <m/>
    <m/>
    <m/>
    <m/>
    <m/>
    <m/>
    <m/>
    <m/>
    <m/>
    <m/>
    <x v="6"/>
    <n v="178"/>
    <s v="Osun"/>
    <s v="Q4 2021"/>
    <x v="102"/>
    <n v="0"/>
    <n v="9"/>
    <n v="5"/>
    <n v="6"/>
    <n v="0"/>
    <n v="2"/>
    <n v="11"/>
    <n v="6"/>
    <n v="1"/>
    <n v="19"/>
    <n v="0"/>
    <n v="0"/>
    <n v="0"/>
    <n v="0"/>
    <n v="0"/>
    <n v="0"/>
  </r>
  <r>
    <m/>
    <m/>
    <m/>
    <m/>
    <m/>
    <m/>
    <m/>
    <m/>
    <m/>
    <m/>
    <m/>
    <x v="6"/>
    <n v="179"/>
    <s v="Oyo"/>
    <s v="Q4 2021"/>
    <x v="103"/>
    <n v="1"/>
    <n v="12"/>
    <n v="7"/>
    <n v="8"/>
    <n v="2"/>
    <n v="2"/>
    <n v="15"/>
    <n v="17"/>
    <n v="2"/>
    <n v="10"/>
    <n v="0"/>
    <n v="1"/>
    <n v="1"/>
    <n v="0"/>
    <n v="5"/>
    <n v="1"/>
  </r>
  <r>
    <m/>
    <m/>
    <m/>
    <m/>
    <m/>
    <m/>
    <m/>
    <m/>
    <m/>
    <m/>
    <m/>
    <x v="6"/>
    <n v="180"/>
    <s v="Plateau"/>
    <s v="Q4 2021"/>
    <x v="36"/>
    <n v="0"/>
    <n v="2"/>
    <n v="5"/>
    <n v="21"/>
    <n v="0"/>
    <n v="0"/>
    <n v="5"/>
    <n v="6"/>
    <n v="0"/>
    <n v="0"/>
    <n v="0"/>
    <n v="0"/>
    <n v="2"/>
    <n v="0"/>
    <n v="0"/>
    <n v="2"/>
  </r>
  <r>
    <m/>
    <m/>
    <m/>
    <m/>
    <m/>
    <m/>
    <m/>
    <m/>
    <m/>
    <m/>
    <m/>
    <x v="6"/>
    <n v="181"/>
    <s v="Rivers"/>
    <s v="Q4 2021"/>
    <x v="104"/>
    <n v="0"/>
    <n v="5"/>
    <n v="0"/>
    <n v="6"/>
    <n v="0"/>
    <n v="2"/>
    <n v="4"/>
    <n v="3"/>
    <n v="0"/>
    <n v="2"/>
    <n v="1"/>
    <n v="0"/>
    <n v="0"/>
    <n v="0"/>
    <n v="0"/>
    <n v="0"/>
  </r>
  <r>
    <m/>
    <m/>
    <m/>
    <m/>
    <m/>
    <m/>
    <m/>
    <m/>
    <m/>
    <m/>
    <m/>
    <x v="6"/>
    <n v="182"/>
    <s v="Sokoto"/>
    <s v="Q4 2021"/>
    <x v="60"/>
    <n v="0"/>
    <n v="2"/>
    <n v="0"/>
    <n v="0"/>
    <n v="0"/>
    <n v="0"/>
    <n v="0"/>
    <n v="1"/>
    <n v="0"/>
    <n v="1"/>
    <n v="0"/>
    <n v="0"/>
    <n v="0"/>
    <n v="0"/>
    <n v="0"/>
    <n v="0"/>
  </r>
  <r>
    <m/>
    <m/>
    <m/>
    <m/>
    <m/>
    <m/>
    <m/>
    <m/>
    <m/>
    <m/>
    <m/>
    <x v="6"/>
    <n v="183"/>
    <s v="Taraba"/>
    <s v="Q4 2021"/>
    <x v="105"/>
    <n v="0"/>
    <n v="2"/>
    <n v="0"/>
    <n v="0"/>
    <n v="6"/>
    <n v="0"/>
    <n v="3"/>
    <n v="11"/>
    <n v="0"/>
    <n v="0"/>
    <n v="0"/>
    <n v="0"/>
    <n v="0"/>
    <n v="0"/>
    <n v="0"/>
    <n v="31"/>
  </r>
  <r>
    <m/>
    <m/>
    <m/>
    <m/>
    <m/>
    <m/>
    <m/>
    <m/>
    <m/>
    <m/>
    <m/>
    <x v="6"/>
    <n v="184"/>
    <s v="Yobe"/>
    <s v="Q4 2021"/>
    <x v="40"/>
    <n v="0"/>
    <n v="10"/>
    <n v="2"/>
    <n v="0"/>
    <n v="1"/>
    <n v="1"/>
    <n v="2"/>
    <n v="10"/>
    <n v="1"/>
    <n v="0"/>
    <n v="2"/>
    <n v="0"/>
    <n v="0"/>
    <n v="0"/>
    <n v="0"/>
    <n v="1"/>
  </r>
  <r>
    <m/>
    <m/>
    <m/>
    <m/>
    <m/>
    <m/>
    <m/>
    <m/>
    <m/>
    <m/>
    <m/>
    <x v="6"/>
    <n v="185"/>
    <s v="Zamfara"/>
    <s v="Q4 2021"/>
    <x v="106"/>
    <n v="0"/>
    <n v="2"/>
    <n v="0"/>
    <n v="0"/>
    <n v="0"/>
    <n v="0"/>
    <n v="5"/>
    <n v="1"/>
    <n v="1"/>
    <n v="0"/>
    <n v="0"/>
    <n v="0"/>
    <n v="0"/>
    <n v="0"/>
    <n v="0"/>
    <n v="1"/>
  </r>
  <r>
    <m/>
    <m/>
    <m/>
    <m/>
    <m/>
    <m/>
    <m/>
    <m/>
    <m/>
    <m/>
    <m/>
    <x v="6"/>
    <n v="186"/>
    <s v="Abia"/>
    <s v="Q1 2022"/>
    <x v="56"/>
    <n v="0"/>
    <n v="5"/>
    <n v="1"/>
    <n v="8"/>
    <n v="0"/>
    <n v="0"/>
    <n v="3"/>
    <n v="0"/>
    <n v="0"/>
    <n v="2"/>
    <n v="1"/>
    <n v="0"/>
    <n v="1"/>
    <n v="0"/>
    <n v="0"/>
    <n v="0"/>
  </r>
  <r>
    <m/>
    <m/>
    <m/>
    <m/>
    <m/>
    <m/>
    <m/>
    <m/>
    <m/>
    <m/>
    <m/>
    <x v="6"/>
    <n v="187"/>
    <s v="Adamawa"/>
    <s v="Q1 2022"/>
    <x v="50"/>
    <n v="0"/>
    <n v="2"/>
    <n v="2"/>
    <n v="0"/>
    <n v="0"/>
    <n v="0"/>
    <n v="15"/>
    <n v="1"/>
    <n v="1"/>
    <n v="2"/>
    <n v="3"/>
    <n v="0"/>
    <n v="0"/>
    <n v="0"/>
    <n v="0"/>
    <n v="0"/>
  </r>
  <r>
    <m/>
    <m/>
    <m/>
    <m/>
    <m/>
    <m/>
    <m/>
    <m/>
    <m/>
    <m/>
    <m/>
    <x v="6"/>
    <n v="188"/>
    <s v="Akwa Ibom"/>
    <s v="Q1 2022"/>
    <x v="55"/>
    <n v="1"/>
    <n v="0"/>
    <n v="1"/>
    <n v="0"/>
    <n v="0"/>
    <n v="0"/>
    <n v="1"/>
    <n v="0"/>
    <n v="0"/>
    <n v="1"/>
    <n v="0"/>
    <n v="0"/>
    <n v="0"/>
    <n v="0"/>
    <n v="0"/>
    <n v="0"/>
  </r>
  <r>
    <m/>
    <m/>
    <m/>
    <m/>
    <m/>
    <m/>
    <m/>
    <m/>
    <m/>
    <m/>
    <m/>
    <x v="6"/>
    <n v="189"/>
    <s v="Anambra"/>
    <s v="Q1 2022"/>
    <x v="71"/>
    <n v="0"/>
    <n v="1"/>
    <n v="0"/>
    <n v="7"/>
    <n v="0"/>
    <n v="0"/>
    <n v="8"/>
    <n v="0"/>
    <n v="0"/>
    <n v="2"/>
    <n v="3"/>
    <n v="0"/>
    <n v="0"/>
    <n v="0"/>
    <n v="1"/>
    <n v="0"/>
  </r>
  <r>
    <m/>
    <m/>
    <m/>
    <m/>
    <m/>
    <m/>
    <m/>
    <m/>
    <m/>
    <m/>
    <m/>
    <x v="6"/>
    <n v="190"/>
    <s v="Bauchi"/>
    <s v="Q1 2022"/>
    <x v="18"/>
    <n v="0"/>
    <n v="8"/>
    <n v="2"/>
    <n v="0"/>
    <n v="2"/>
    <n v="0"/>
    <n v="19"/>
    <n v="17"/>
    <n v="5"/>
    <n v="11"/>
    <n v="3"/>
    <n v="0"/>
    <n v="0"/>
    <n v="0"/>
    <n v="0"/>
    <n v="7"/>
  </r>
  <r>
    <m/>
    <m/>
    <m/>
    <m/>
    <m/>
    <m/>
    <m/>
    <m/>
    <m/>
    <m/>
    <m/>
    <x v="6"/>
    <n v="191"/>
    <s v="Bayelsa"/>
    <s v="Q1 2022"/>
    <x v="40"/>
    <n v="0"/>
    <n v="0"/>
    <n v="0"/>
    <n v="0"/>
    <n v="1"/>
    <n v="0"/>
    <n v="5"/>
    <n v="0"/>
    <n v="0"/>
    <n v="0"/>
    <n v="0"/>
    <n v="0"/>
    <n v="0"/>
    <n v="0"/>
    <n v="0"/>
    <n v="0"/>
  </r>
  <r>
    <m/>
    <m/>
    <m/>
    <m/>
    <m/>
    <m/>
    <m/>
    <m/>
    <m/>
    <m/>
    <m/>
    <x v="6"/>
    <n v="192"/>
    <s v="Benue"/>
    <s v="Q1 2022"/>
    <x v="58"/>
    <n v="2"/>
    <n v="2"/>
    <n v="3"/>
    <n v="3"/>
    <n v="0"/>
    <n v="0"/>
    <n v="4"/>
    <n v="4"/>
    <n v="1"/>
    <n v="2"/>
    <n v="2"/>
    <n v="1"/>
    <n v="0"/>
    <n v="0"/>
    <n v="0"/>
    <n v="0"/>
  </r>
  <r>
    <m/>
    <m/>
    <m/>
    <m/>
    <m/>
    <m/>
    <m/>
    <m/>
    <m/>
    <m/>
    <m/>
    <x v="6"/>
    <n v="193"/>
    <s v="Borno"/>
    <s v="Q1 2022"/>
    <x v="3"/>
    <n v="0"/>
    <n v="4"/>
    <n v="1"/>
    <n v="0"/>
    <n v="0"/>
    <n v="0"/>
    <n v="0"/>
    <n v="0"/>
    <n v="0"/>
    <n v="0"/>
    <n v="0"/>
    <n v="0"/>
    <n v="0"/>
    <n v="0"/>
    <n v="0"/>
    <n v="6"/>
  </r>
  <r>
    <m/>
    <m/>
    <m/>
    <m/>
    <m/>
    <m/>
    <m/>
    <m/>
    <m/>
    <m/>
    <m/>
    <x v="6"/>
    <n v="194"/>
    <s v="Cross River"/>
    <s v="Q1 2022"/>
    <x v="39"/>
    <n v="0"/>
    <n v="1"/>
    <n v="0"/>
    <n v="2"/>
    <n v="0"/>
    <n v="0"/>
    <n v="1"/>
    <n v="1"/>
    <n v="0"/>
    <n v="1"/>
    <n v="2"/>
    <n v="0"/>
    <n v="0"/>
    <n v="0"/>
    <n v="0"/>
    <n v="0"/>
  </r>
  <r>
    <m/>
    <m/>
    <m/>
    <m/>
    <m/>
    <m/>
    <m/>
    <m/>
    <m/>
    <m/>
    <m/>
    <x v="6"/>
    <n v="195"/>
    <s v="Delta"/>
    <s v="Q1 2022"/>
    <x v="107"/>
    <n v="0"/>
    <n v="13"/>
    <n v="4"/>
    <n v="6"/>
    <n v="1"/>
    <n v="0"/>
    <n v="6"/>
    <n v="2"/>
    <n v="0"/>
    <n v="2"/>
    <n v="0"/>
    <n v="0"/>
    <n v="0"/>
    <n v="0"/>
    <n v="0"/>
    <n v="21"/>
  </r>
  <r>
    <m/>
    <m/>
    <m/>
    <m/>
    <m/>
    <m/>
    <m/>
    <m/>
    <m/>
    <m/>
    <m/>
    <x v="6"/>
    <n v="196"/>
    <s v="Ebonyi"/>
    <s v="Q1 2022"/>
    <x v="56"/>
    <n v="0"/>
    <n v="2"/>
    <n v="0"/>
    <n v="0"/>
    <n v="0"/>
    <n v="0"/>
    <n v="12"/>
    <n v="2"/>
    <n v="0"/>
    <n v="1"/>
    <n v="0"/>
    <n v="0"/>
    <n v="0"/>
    <n v="0"/>
    <n v="0"/>
    <n v="3"/>
  </r>
  <r>
    <m/>
    <m/>
    <m/>
    <m/>
    <m/>
    <m/>
    <m/>
    <m/>
    <m/>
    <m/>
    <m/>
    <x v="6"/>
    <n v="197"/>
    <s v="Edo"/>
    <s v="Q1 2022"/>
    <x v="19"/>
    <n v="0"/>
    <n v="4"/>
    <n v="2"/>
    <n v="16"/>
    <n v="0"/>
    <n v="0"/>
    <n v="9"/>
    <n v="0"/>
    <n v="0"/>
    <n v="2"/>
    <n v="1"/>
    <n v="0"/>
    <n v="0"/>
    <n v="0"/>
    <n v="0"/>
    <n v="7"/>
  </r>
  <r>
    <m/>
    <m/>
    <m/>
    <m/>
    <m/>
    <m/>
    <m/>
    <m/>
    <m/>
    <m/>
    <m/>
    <x v="6"/>
    <n v="198"/>
    <s v="Ekiti"/>
    <s v="Q1 2022"/>
    <x v="1"/>
    <n v="0"/>
    <n v="0"/>
    <n v="1"/>
    <n v="2"/>
    <n v="1"/>
    <n v="0"/>
    <n v="0"/>
    <n v="0"/>
    <n v="0"/>
    <n v="0"/>
    <n v="0"/>
    <n v="0"/>
    <n v="0"/>
    <n v="0"/>
    <n v="0"/>
    <n v="3"/>
  </r>
  <r>
    <m/>
    <m/>
    <m/>
    <m/>
    <m/>
    <m/>
    <m/>
    <m/>
    <m/>
    <m/>
    <m/>
    <x v="6"/>
    <n v="199"/>
    <s v="Enugu"/>
    <s v="Q1 2022"/>
    <x v="30"/>
    <n v="0"/>
    <n v="1"/>
    <n v="0"/>
    <n v="17"/>
    <n v="1"/>
    <n v="0"/>
    <n v="4"/>
    <n v="0"/>
    <n v="0"/>
    <n v="0"/>
    <n v="1"/>
    <n v="0"/>
    <n v="0"/>
    <n v="0"/>
    <n v="0"/>
    <n v="20"/>
  </r>
  <r>
    <m/>
    <m/>
    <m/>
    <m/>
    <m/>
    <m/>
    <m/>
    <m/>
    <m/>
    <m/>
    <m/>
    <x v="6"/>
    <n v="200"/>
    <s v="FCT"/>
    <s v="Q1 2022"/>
    <x v="108"/>
    <n v="0"/>
    <n v="27"/>
    <n v="3"/>
    <n v="4"/>
    <n v="0"/>
    <n v="0"/>
    <n v="4"/>
    <n v="33"/>
    <n v="0"/>
    <n v="24"/>
    <n v="3"/>
    <n v="2"/>
    <n v="2"/>
    <n v="0"/>
    <n v="1"/>
    <n v="65"/>
  </r>
  <r>
    <m/>
    <m/>
    <m/>
    <m/>
    <m/>
    <m/>
    <m/>
    <m/>
    <m/>
    <m/>
    <m/>
    <x v="6"/>
    <n v="201"/>
    <s v="Gombe"/>
    <s v="Q1 2022"/>
    <x v="109"/>
    <n v="0"/>
    <n v="4"/>
    <n v="3"/>
    <n v="0"/>
    <n v="0"/>
    <n v="2"/>
    <n v="9"/>
    <n v="7"/>
    <n v="2"/>
    <n v="3"/>
    <n v="0"/>
    <n v="0"/>
    <n v="0"/>
    <n v="0"/>
    <n v="0"/>
    <n v="14"/>
  </r>
  <r>
    <m/>
    <m/>
    <m/>
    <m/>
    <m/>
    <m/>
    <m/>
    <m/>
    <m/>
    <m/>
    <m/>
    <x v="6"/>
    <n v="202"/>
    <s v="Imo"/>
    <s v="Q1 2022"/>
    <x v="44"/>
    <n v="0"/>
    <n v="3"/>
    <n v="0"/>
    <n v="7"/>
    <n v="0"/>
    <n v="0"/>
    <n v="1"/>
    <n v="1"/>
    <n v="0"/>
    <n v="0"/>
    <n v="0"/>
    <n v="0"/>
    <n v="0"/>
    <n v="0"/>
    <n v="0"/>
    <n v="10"/>
  </r>
  <r>
    <m/>
    <m/>
    <m/>
    <m/>
    <m/>
    <m/>
    <m/>
    <m/>
    <m/>
    <m/>
    <m/>
    <x v="6"/>
    <n v="203"/>
    <s v="Jigawa"/>
    <s v="Q1 2022"/>
    <x v="110"/>
    <n v="1"/>
    <n v="13"/>
    <n v="0"/>
    <n v="0"/>
    <n v="11"/>
    <n v="0"/>
    <n v="6"/>
    <n v="2"/>
    <n v="0"/>
    <n v="3"/>
    <n v="0"/>
    <n v="0"/>
    <n v="0"/>
    <n v="0"/>
    <n v="0"/>
    <n v="0"/>
  </r>
  <r>
    <m/>
    <m/>
    <m/>
    <m/>
    <m/>
    <m/>
    <m/>
    <m/>
    <m/>
    <m/>
    <m/>
    <x v="6"/>
    <n v="204"/>
    <s v="Kaduna"/>
    <s v="Q1 2022"/>
    <x v="47"/>
    <n v="0"/>
    <n v="13"/>
    <n v="2"/>
    <n v="1"/>
    <n v="1"/>
    <n v="1"/>
    <n v="15"/>
    <n v="19"/>
    <n v="2"/>
    <n v="13"/>
    <n v="1"/>
    <n v="0"/>
    <n v="0"/>
    <n v="0"/>
    <n v="4"/>
    <n v="0"/>
  </r>
  <r>
    <m/>
    <m/>
    <m/>
    <m/>
    <m/>
    <m/>
    <m/>
    <m/>
    <m/>
    <m/>
    <m/>
    <x v="6"/>
    <n v="205"/>
    <s v="Kano"/>
    <s v="Q1 2022"/>
    <x v="19"/>
    <n v="0"/>
    <n v="5"/>
    <n v="1"/>
    <n v="2"/>
    <n v="2"/>
    <n v="0"/>
    <n v="6"/>
    <n v="7"/>
    <n v="0"/>
    <n v="5"/>
    <n v="3"/>
    <n v="0"/>
    <n v="0"/>
    <n v="0"/>
    <n v="1"/>
    <n v="11"/>
  </r>
  <r>
    <m/>
    <m/>
    <m/>
    <m/>
    <m/>
    <m/>
    <m/>
    <m/>
    <m/>
    <m/>
    <m/>
    <x v="6"/>
    <n v="206"/>
    <s v="Katsina"/>
    <s v="Q1 2022"/>
    <x v="13"/>
    <n v="0"/>
    <n v="2"/>
    <n v="0"/>
    <n v="0"/>
    <n v="2"/>
    <n v="0"/>
    <n v="0"/>
    <n v="2"/>
    <n v="0"/>
    <n v="0"/>
    <n v="0"/>
    <n v="0"/>
    <n v="0"/>
    <n v="0"/>
    <n v="0"/>
    <n v="2"/>
  </r>
  <r>
    <m/>
    <m/>
    <m/>
    <m/>
    <m/>
    <m/>
    <m/>
    <m/>
    <m/>
    <m/>
    <m/>
    <x v="6"/>
    <n v="207"/>
    <s v="Kebbi"/>
    <s v="Q1 2022"/>
    <x v="2"/>
    <n v="0"/>
    <n v="0"/>
    <n v="0"/>
    <n v="0"/>
    <n v="0"/>
    <n v="0"/>
    <n v="2"/>
    <n v="0"/>
    <n v="0"/>
    <n v="0"/>
    <n v="0"/>
    <n v="0"/>
    <n v="0"/>
    <n v="0"/>
    <n v="0"/>
    <n v="0"/>
  </r>
  <r>
    <m/>
    <m/>
    <m/>
    <m/>
    <m/>
    <m/>
    <m/>
    <m/>
    <m/>
    <m/>
    <m/>
    <x v="6"/>
    <n v="208"/>
    <s v="Kogi"/>
    <s v="Q1 2022"/>
    <x v="111"/>
    <n v="1"/>
    <n v="9"/>
    <n v="5"/>
    <n v="13"/>
    <n v="2"/>
    <n v="0"/>
    <n v="20"/>
    <n v="11"/>
    <n v="0"/>
    <n v="6"/>
    <n v="2"/>
    <n v="10"/>
    <n v="0"/>
    <n v="0"/>
    <n v="1"/>
    <n v="2"/>
  </r>
  <r>
    <m/>
    <m/>
    <m/>
    <m/>
    <m/>
    <m/>
    <m/>
    <m/>
    <m/>
    <m/>
    <m/>
    <x v="6"/>
    <n v="209"/>
    <s v="Kwara"/>
    <s v="Q1 2022"/>
    <x v="112"/>
    <n v="1"/>
    <n v="10"/>
    <n v="4"/>
    <n v="5"/>
    <n v="0"/>
    <n v="0"/>
    <n v="7"/>
    <n v="4"/>
    <n v="0"/>
    <n v="2"/>
    <n v="0"/>
    <n v="0"/>
    <n v="0"/>
    <n v="0"/>
    <n v="0"/>
    <n v="3"/>
  </r>
  <r>
    <m/>
    <m/>
    <m/>
    <m/>
    <m/>
    <m/>
    <m/>
    <m/>
    <m/>
    <m/>
    <m/>
    <x v="6"/>
    <n v="210"/>
    <s v="Lagos"/>
    <s v="Q1 2022"/>
    <x v="86"/>
    <n v="0"/>
    <n v="9"/>
    <n v="9"/>
    <n v="34"/>
    <n v="0"/>
    <n v="0"/>
    <n v="6"/>
    <n v="13"/>
    <n v="0"/>
    <n v="14"/>
    <n v="0"/>
    <n v="0"/>
    <n v="3"/>
    <n v="0"/>
    <n v="6"/>
    <n v="0"/>
  </r>
  <r>
    <m/>
    <m/>
    <m/>
    <m/>
    <m/>
    <m/>
    <m/>
    <m/>
    <m/>
    <m/>
    <m/>
    <x v="6"/>
    <n v="211"/>
    <s v="Nasarawa"/>
    <s v="Q1 2022"/>
    <x v="113"/>
    <n v="0"/>
    <n v="10"/>
    <n v="6"/>
    <n v="6"/>
    <n v="3"/>
    <n v="0"/>
    <n v="18"/>
    <n v="27"/>
    <n v="0"/>
    <n v="17"/>
    <n v="5"/>
    <n v="0"/>
    <n v="0"/>
    <n v="0"/>
    <n v="0"/>
    <n v="44"/>
  </r>
  <r>
    <m/>
    <m/>
    <m/>
    <m/>
    <m/>
    <m/>
    <m/>
    <m/>
    <m/>
    <m/>
    <m/>
    <x v="6"/>
    <n v="212"/>
    <s v="Niger"/>
    <s v="Q1 2022"/>
    <x v="89"/>
    <n v="0"/>
    <n v="8"/>
    <n v="0"/>
    <n v="2"/>
    <n v="2"/>
    <n v="0"/>
    <n v="22"/>
    <n v="1"/>
    <n v="2"/>
    <n v="3"/>
    <n v="1"/>
    <n v="0"/>
    <n v="0"/>
    <n v="0"/>
    <n v="21"/>
    <n v="4"/>
  </r>
  <r>
    <m/>
    <m/>
    <m/>
    <m/>
    <m/>
    <m/>
    <m/>
    <m/>
    <m/>
    <m/>
    <m/>
    <x v="6"/>
    <n v="213"/>
    <s v="Ogun"/>
    <s v="Q1 2022"/>
    <x v="77"/>
    <n v="0"/>
    <n v="7"/>
    <n v="5"/>
    <n v="7"/>
    <n v="2"/>
    <n v="0"/>
    <n v="16"/>
    <n v="7"/>
    <n v="0"/>
    <n v="18"/>
    <n v="0"/>
    <n v="1"/>
    <n v="2"/>
    <n v="0"/>
    <n v="0"/>
    <n v="4"/>
  </r>
  <r>
    <m/>
    <m/>
    <m/>
    <m/>
    <m/>
    <m/>
    <m/>
    <m/>
    <m/>
    <m/>
    <m/>
    <x v="6"/>
    <n v="214"/>
    <s v="Ondo"/>
    <s v="Q1 2022"/>
    <x v="101"/>
    <n v="0"/>
    <n v="11"/>
    <n v="3"/>
    <n v="8"/>
    <n v="2"/>
    <n v="0"/>
    <n v="9"/>
    <n v="22"/>
    <n v="0"/>
    <n v="7"/>
    <n v="0"/>
    <n v="0"/>
    <n v="0"/>
    <n v="0"/>
    <n v="0"/>
    <n v="0"/>
  </r>
  <r>
    <m/>
    <m/>
    <m/>
    <m/>
    <m/>
    <m/>
    <m/>
    <m/>
    <m/>
    <m/>
    <m/>
    <x v="6"/>
    <n v="215"/>
    <s v="Osun"/>
    <s v="Q1 2022"/>
    <x v="50"/>
    <n v="0"/>
    <n v="18"/>
    <n v="6"/>
    <n v="4"/>
    <n v="1"/>
    <n v="1"/>
    <n v="13"/>
    <n v="2"/>
    <n v="1"/>
    <n v="15"/>
    <n v="0"/>
    <n v="0"/>
    <n v="0"/>
    <n v="0"/>
    <n v="0"/>
    <n v="1"/>
  </r>
  <r>
    <m/>
    <m/>
    <m/>
    <m/>
    <m/>
    <m/>
    <m/>
    <m/>
    <m/>
    <m/>
    <m/>
    <x v="6"/>
    <n v="216"/>
    <s v="Oyo"/>
    <s v="Q1 2022"/>
    <x v="89"/>
    <n v="0"/>
    <n v="14"/>
    <n v="5"/>
    <n v="12"/>
    <n v="2"/>
    <n v="0"/>
    <n v="14"/>
    <n v="15"/>
    <n v="0"/>
    <n v="10"/>
    <n v="1"/>
    <n v="0"/>
    <n v="0"/>
    <n v="0"/>
    <n v="4"/>
    <n v="0"/>
  </r>
  <r>
    <m/>
    <m/>
    <m/>
    <m/>
    <m/>
    <m/>
    <m/>
    <m/>
    <m/>
    <m/>
    <m/>
    <x v="6"/>
    <n v="217"/>
    <s v="Plateau"/>
    <s v="Q1 2022"/>
    <x v="87"/>
    <n v="0"/>
    <n v="0"/>
    <n v="2"/>
    <n v="18"/>
    <n v="1"/>
    <n v="0"/>
    <n v="8"/>
    <n v="6"/>
    <n v="0"/>
    <n v="7"/>
    <n v="1"/>
    <n v="0"/>
    <n v="1"/>
    <n v="0"/>
    <n v="0"/>
    <n v="1"/>
  </r>
  <r>
    <m/>
    <m/>
    <m/>
    <m/>
    <m/>
    <m/>
    <m/>
    <m/>
    <m/>
    <m/>
    <m/>
    <x v="6"/>
    <n v="218"/>
    <s v="Rivers"/>
    <s v="Q1 2022"/>
    <x v="56"/>
    <n v="0"/>
    <n v="4"/>
    <n v="1"/>
    <n v="3"/>
    <n v="0"/>
    <n v="0"/>
    <n v="2"/>
    <n v="3"/>
    <n v="0"/>
    <n v="4"/>
    <n v="0"/>
    <n v="0"/>
    <n v="0"/>
    <n v="0"/>
    <n v="0"/>
    <n v="0"/>
  </r>
  <r>
    <m/>
    <m/>
    <m/>
    <m/>
    <m/>
    <m/>
    <m/>
    <m/>
    <m/>
    <m/>
    <m/>
    <x v="6"/>
    <n v="219"/>
    <s v="Sokoto"/>
    <s v="Q1 2022"/>
    <x v="1"/>
    <n v="0"/>
    <n v="3"/>
    <n v="0"/>
    <n v="1"/>
    <n v="0"/>
    <n v="1"/>
    <n v="2"/>
    <n v="1"/>
    <n v="0"/>
    <n v="1"/>
    <n v="0"/>
    <n v="0"/>
    <n v="0"/>
    <n v="0"/>
    <n v="0"/>
    <n v="0"/>
  </r>
  <r>
    <m/>
    <m/>
    <m/>
    <m/>
    <m/>
    <m/>
    <m/>
    <m/>
    <m/>
    <m/>
    <m/>
    <x v="6"/>
    <n v="220"/>
    <s v="Taraba"/>
    <s v="Q1 2022"/>
    <x v="79"/>
    <n v="0"/>
    <n v="5"/>
    <n v="0"/>
    <n v="0"/>
    <n v="3"/>
    <n v="0"/>
    <n v="12"/>
    <n v="16"/>
    <n v="0"/>
    <n v="1"/>
    <n v="0"/>
    <n v="0"/>
    <n v="0"/>
    <n v="0"/>
    <n v="3"/>
    <n v="13"/>
  </r>
  <r>
    <m/>
    <m/>
    <m/>
    <m/>
    <m/>
    <m/>
    <m/>
    <m/>
    <m/>
    <m/>
    <m/>
    <x v="6"/>
    <n v="221"/>
    <s v="Yobe"/>
    <s v="Q1 2022"/>
    <x v="79"/>
    <n v="0"/>
    <n v="5"/>
    <n v="0"/>
    <n v="0"/>
    <n v="1"/>
    <n v="0"/>
    <n v="3"/>
    <n v="3"/>
    <n v="0"/>
    <n v="4"/>
    <n v="0"/>
    <n v="0"/>
    <n v="0"/>
    <n v="0"/>
    <n v="0"/>
    <n v="0"/>
  </r>
  <r>
    <m/>
    <m/>
    <m/>
    <m/>
    <m/>
    <m/>
    <m/>
    <m/>
    <m/>
    <m/>
    <m/>
    <x v="6"/>
    <n v="222"/>
    <s v="Zamfara"/>
    <s v="Q1 2022"/>
    <x v="56"/>
    <n v="0"/>
    <n v="0"/>
    <n v="0"/>
    <n v="0"/>
    <n v="1"/>
    <n v="0"/>
    <n v="8"/>
    <n v="0"/>
    <n v="0"/>
    <n v="0"/>
    <n v="0"/>
    <n v="0"/>
    <n v="0"/>
    <n v="0"/>
    <n v="0"/>
    <n v="2"/>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r>
    <m/>
    <m/>
    <m/>
    <m/>
    <m/>
    <m/>
    <m/>
    <m/>
    <m/>
    <m/>
    <m/>
    <x v="6"/>
    <m/>
    <m/>
    <m/>
    <x v="0"/>
    <m/>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n v="1"/>
    <s v="Abia"/>
    <s v="Q4 2020"/>
    <n v="19"/>
    <n v="0"/>
    <n v="4"/>
    <n v="0"/>
    <n v="3"/>
    <n v="0"/>
    <n v="0"/>
    <n v="5"/>
    <n v="0"/>
    <n v="0"/>
    <n v="3"/>
    <n v="0"/>
    <n v="0"/>
    <n v="0"/>
    <n v="0"/>
    <n v="0"/>
    <n v="2"/>
  </r>
  <r>
    <n v="2"/>
    <s v="Adamawa"/>
    <s v="Q4 2020"/>
    <n v="57"/>
    <n v="0"/>
    <n v="3"/>
    <n v="2"/>
    <n v="0"/>
    <n v="1"/>
    <n v="0"/>
    <n v="17"/>
    <n v="1"/>
    <n v="0"/>
    <n v="3"/>
    <n v="10"/>
    <n v="0"/>
    <n v="0"/>
    <n v="0"/>
    <n v="0"/>
    <n v="0"/>
  </r>
  <r>
    <n v="3"/>
    <s v="Akwa Ibom"/>
    <s v="Q4 2020"/>
    <n v="15"/>
    <n v="0"/>
    <n v="0"/>
    <n v="0"/>
    <n v="2"/>
    <n v="0"/>
    <n v="0"/>
    <n v="1"/>
    <n v="4"/>
    <n v="0"/>
    <n v="1"/>
    <n v="0"/>
    <n v="0"/>
    <n v="0"/>
    <n v="0"/>
    <n v="1"/>
    <n v="0"/>
  </r>
  <r>
    <n v="4"/>
    <s v="Anambra"/>
    <s v="Q4 2020"/>
    <n v="43"/>
    <n v="0"/>
    <n v="3"/>
    <n v="0"/>
    <n v="9"/>
    <n v="0"/>
    <n v="0"/>
    <n v="4"/>
    <n v="0"/>
    <n v="0"/>
    <n v="6"/>
    <n v="1"/>
    <n v="0"/>
    <n v="1"/>
    <n v="0"/>
    <n v="0"/>
    <n v="6"/>
  </r>
  <r>
    <n v="5"/>
    <s v="Bauchi"/>
    <s v="Q4 2020"/>
    <n v="74"/>
    <n v="0"/>
    <n v="11"/>
    <n v="3"/>
    <n v="0"/>
    <n v="5"/>
    <n v="2"/>
    <n v="21"/>
    <n v="7"/>
    <n v="2"/>
    <n v="4"/>
    <n v="3"/>
    <n v="0"/>
    <n v="0"/>
    <n v="0"/>
    <n v="0"/>
    <n v="8"/>
  </r>
  <r>
    <n v="6"/>
    <s v="Bayelsa"/>
    <s v="Q4 2020"/>
    <n v="1"/>
    <n v="0"/>
    <n v="0"/>
    <n v="0"/>
    <n v="0"/>
    <n v="0"/>
    <n v="0"/>
    <n v="0"/>
    <n v="0"/>
    <n v="0"/>
    <n v="0"/>
    <n v="0"/>
    <n v="0"/>
    <n v="0"/>
    <n v="0"/>
    <n v="0"/>
    <n v="0"/>
  </r>
  <r>
    <n v="7"/>
    <s v="Benue"/>
    <s v="Q4 2020"/>
    <n v="81"/>
    <n v="0"/>
    <n v="0"/>
    <n v="0"/>
    <n v="0"/>
    <n v="0"/>
    <n v="0"/>
    <n v="0"/>
    <n v="0"/>
    <n v="0"/>
    <n v="0"/>
    <n v="0"/>
    <n v="0"/>
    <n v="0"/>
    <n v="0"/>
    <n v="0"/>
    <n v="0"/>
  </r>
  <r>
    <n v="8"/>
    <s v="Borno"/>
    <s v="Q4 2020"/>
    <n v="11"/>
    <n v="0"/>
    <n v="4"/>
    <n v="2"/>
    <n v="0"/>
    <n v="0"/>
    <n v="0"/>
    <n v="0"/>
    <n v="1"/>
    <n v="0"/>
    <n v="0"/>
    <n v="0"/>
    <n v="0"/>
    <n v="0"/>
    <n v="0"/>
    <n v="0"/>
    <n v="0"/>
  </r>
  <r>
    <n v="9"/>
    <s v="Cross River"/>
    <s v="Q4 2020"/>
    <n v="23"/>
    <n v="0"/>
    <n v="1"/>
    <n v="2"/>
    <n v="1"/>
    <n v="1"/>
    <n v="0"/>
    <n v="2"/>
    <n v="3"/>
    <n v="1"/>
    <n v="0"/>
    <n v="4"/>
    <n v="0"/>
    <n v="0"/>
    <n v="0"/>
    <n v="0"/>
    <n v="0"/>
  </r>
  <r>
    <n v="10"/>
    <s v="Delta"/>
    <s v="Q4 2020"/>
    <n v="70"/>
    <n v="0"/>
    <n v="10"/>
    <n v="0"/>
    <n v="4"/>
    <n v="0"/>
    <n v="0"/>
    <n v="8"/>
    <n v="1"/>
    <n v="0"/>
    <n v="1"/>
    <n v="0"/>
    <n v="0"/>
    <n v="0"/>
    <n v="0"/>
    <n v="0"/>
    <n v="17"/>
  </r>
  <r>
    <n v="11"/>
    <s v="Ebonyi"/>
    <s v="Q4 2020"/>
    <n v="9"/>
    <n v="0"/>
    <n v="8"/>
    <n v="0"/>
    <n v="0"/>
    <n v="0"/>
    <n v="0"/>
    <n v="6"/>
    <n v="3"/>
    <n v="0"/>
    <n v="0"/>
    <n v="0"/>
    <n v="0"/>
    <n v="0"/>
    <n v="0"/>
    <n v="0"/>
    <n v="3"/>
  </r>
  <r>
    <n v="12"/>
    <s v="Edo"/>
    <s v="Q4 2020"/>
    <n v="77"/>
    <n v="0"/>
    <n v="9"/>
    <n v="2"/>
    <n v="2"/>
    <n v="2"/>
    <n v="0"/>
    <n v="4"/>
    <n v="5"/>
    <n v="0"/>
    <n v="1"/>
    <n v="0"/>
    <n v="0"/>
    <n v="0"/>
    <n v="0"/>
    <n v="0"/>
    <n v="0"/>
  </r>
  <r>
    <n v="13"/>
    <s v="Ekiti"/>
    <s v="Q4 2020"/>
    <n v="23"/>
    <n v="0"/>
    <n v="1"/>
    <n v="0"/>
    <n v="4"/>
    <n v="0"/>
    <n v="0"/>
    <n v="7"/>
    <n v="2"/>
    <n v="0"/>
    <n v="1"/>
    <n v="1"/>
    <n v="0"/>
    <n v="1"/>
    <n v="0"/>
    <n v="0"/>
    <n v="4"/>
  </r>
  <r>
    <n v="14"/>
    <s v="Enugu"/>
    <s v="Q4 2020"/>
    <n v="10"/>
    <n v="0"/>
    <n v="0"/>
    <n v="1"/>
    <n v="10"/>
    <n v="0"/>
    <n v="0"/>
    <n v="2"/>
    <n v="3"/>
    <n v="0"/>
    <n v="1"/>
    <n v="0"/>
    <n v="0"/>
    <n v="0"/>
    <n v="0"/>
    <n v="0"/>
    <n v="21"/>
  </r>
  <r>
    <n v="15"/>
    <s v="FCT"/>
    <s v="Q4 2020"/>
    <n v="284"/>
    <n v="1"/>
    <n v="18"/>
    <n v="4"/>
    <n v="7"/>
    <n v="1"/>
    <n v="4"/>
    <n v="13"/>
    <n v="18"/>
    <n v="0"/>
    <n v="18"/>
    <n v="2"/>
    <n v="0"/>
    <n v="1"/>
    <n v="0"/>
    <n v="2"/>
    <n v="91"/>
  </r>
  <r>
    <n v="16"/>
    <s v="Gombe"/>
    <s v="Q4 2020"/>
    <n v="59"/>
    <n v="1"/>
    <n v="2"/>
    <n v="1"/>
    <n v="1"/>
    <n v="0"/>
    <n v="0"/>
    <n v="7"/>
    <n v="8"/>
    <n v="0"/>
    <n v="1"/>
    <n v="0"/>
    <n v="0"/>
    <n v="0"/>
    <n v="0"/>
    <n v="0"/>
    <n v="4"/>
  </r>
  <r>
    <n v="17"/>
    <s v="Imo"/>
    <s v="Q4 2020"/>
    <n v="11"/>
    <n v="0"/>
    <n v="3"/>
    <n v="0"/>
    <n v="1"/>
    <n v="0"/>
    <n v="0"/>
    <n v="1"/>
    <n v="4"/>
    <n v="1"/>
    <n v="0"/>
    <n v="1"/>
    <n v="0"/>
    <n v="0"/>
    <n v="0"/>
    <n v="0"/>
    <n v="2"/>
  </r>
  <r>
    <n v="18"/>
    <s v="Jigawa"/>
    <s v="Q4 2020"/>
    <n v="118"/>
    <n v="1"/>
    <n v="11"/>
    <n v="2"/>
    <n v="0"/>
    <n v="12"/>
    <n v="0"/>
    <n v="7"/>
    <n v="1"/>
    <n v="0"/>
    <n v="8"/>
    <n v="10"/>
    <n v="0"/>
    <n v="0"/>
    <n v="0"/>
    <n v="0"/>
    <n v="6"/>
  </r>
  <r>
    <n v="19"/>
    <s v="Kaduna"/>
    <s v="Q4 2020"/>
    <n v="194"/>
    <n v="1"/>
    <n v="13"/>
    <n v="0"/>
    <n v="5"/>
    <n v="3"/>
    <n v="4"/>
    <n v="15"/>
    <n v="13"/>
    <n v="8"/>
    <n v="22"/>
    <n v="2"/>
    <n v="2"/>
    <n v="0"/>
    <n v="0"/>
    <n v="0"/>
    <n v="35"/>
  </r>
  <r>
    <n v="20"/>
    <s v="Kano"/>
    <s v="Q4 2020"/>
    <n v="90"/>
    <n v="0"/>
    <n v="4"/>
    <n v="0"/>
    <n v="2"/>
    <n v="0"/>
    <n v="2"/>
    <n v="7"/>
    <n v="13"/>
    <n v="0"/>
    <n v="6"/>
    <n v="0"/>
    <n v="0"/>
    <n v="0"/>
    <n v="0"/>
    <n v="2"/>
    <n v="3"/>
  </r>
  <r>
    <n v="21"/>
    <s v="Katsina"/>
    <s v="Q4 2020"/>
    <n v="80"/>
    <n v="0"/>
    <n v="1"/>
    <n v="2"/>
    <n v="3"/>
    <n v="0"/>
    <n v="0"/>
    <n v="4"/>
    <n v="7"/>
    <n v="3"/>
    <n v="3"/>
    <n v="1"/>
    <n v="1"/>
    <n v="0"/>
    <n v="0"/>
    <n v="0"/>
    <n v="1"/>
  </r>
  <r>
    <n v="22"/>
    <s v="Kebbi"/>
    <s v="Q4 2020"/>
    <n v="45"/>
    <n v="0"/>
    <n v="3"/>
    <n v="2"/>
    <n v="0"/>
    <n v="0"/>
    <n v="0"/>
    <n v="6"/>
    <n v="4"/>
    <n v="0"/>
    <n v="1"/>
    <n v="0"/>
    <n v="0"/>
    <n v="0"/>
    <n v="0"/>
    <n v="0"/>
    <n v="1"/>
  </r>
  <r>
    <n v="23"/>
    <s v="Kogi"/>
    <s v="Q4 2020"/>
    <n v="91"/>
    <n v="0"/>
    <n v="8"/>
    <n v="4"/>
    <n v="8"/>
    <n v="1"/>
    <n v="0"/>
    <n v="16"/>
    <n v="8"/>
    <n v="2"/>
    <n v="6"/>
    <n v="6"/>
    <n v="0"/>
    <n v="1"/>
    <n v="0"/>
    <n v="1"/>
    <n v="26"/>
  </r>
  <r>
    <n v="24"/>
    <s v="Kwara"/>
    <s v="Q4 2020"/>
    <n v="105"/>
    <n v="1"/>
    <n v="5"/>
    <n v="3"/>
    <n v="5"/>
    <n v="0"/>
    <n v="0"/>
    <n v="18"/>
    <n v="6"/>
    <n v="2"/>
    <n v="0"/>
    <n v="0"/>
    <n v="0"/>
    <n v="0"/>
    <n v="0"/>
    <n v="0"/>
    <n v="15"/>
  </r>
  <r>
    <n v="25"/>
    <s v="Lagos"/>
    <s v="Q4 2020"/>
    <n v="46"/>
    <n v="0"/>
    <n v="3"/>
    <n v="12"/>
    <n v="23"/>
    <n v="0"/>
    <n v="0"/>
    <n v="4"/>
    <n v="6"/>
    <n v="6"/>
    <n v="3"/>
    <n v="0"/>
    <n v="0"/>
    <n v="1"/>
    <n v="0"/>
    <n v="3"/>
    <n v="0"/>
  </r>
  <r>
    <n v="26"/>
    <s v="Nasarawa"/>
    <s v="Q4 2020"/>
    <n v="114"/>
    <n v="0"/>
    <n v="6"/>
    <n v="4"/>
    <n v="1"/>
    <n v="0"/>
    <n v="0"/>
    <n v="12"/>
    <n v="52"/>
    <n v="5"/>
    <n v="14"/>
    <n v="2"/>
    <n v="0"/>
    <n v="0"/>
    <n v="0"/>
    <n v="0"/>
    <n v="32"/>
  </r>
  <r>
    <n v="27"/>
    <s v="Niger"/>
    <s v="Q4 2020"/>
    <n v="102"/>
    <n v="0"/>
    <n v="1"/>
    <n v="1"/>
    <n v="4"/>
    <n v="0"/>
    <n v="0"/>
    <n v="4"/>
    <n v="0"/>
    <n v="0"/>
    <n v="8"/>
    <n v="1"/>
    <n v="1"/>
    <n v="0"/>
    <n v="0"/>
    <n v="0"/>
    <n v="4"/>
  </r>
  <r>
    <n v="28"/>
    <s v="Ogun"/>
    <s v="Q4 2020"/>
    <n v="254"/>
    <n v="0"/>
    <n v="22"/>
    <n v="10"/>
    <n v="28"/>
    <n v="4"/>
    <n v="1"/>
    <n v="12"/>
    <n v="20"/>
    <n v="1"/>
    <n v="13"/>
    <n v="6"/>
    <n v="0"/>
    <n v="0"/>
    <n v="0"/>
    <n v="0"/>
    <n v="2"/>
  </r>
  <r>
    <n v="29"/>
    <s v="Ondo"/>
    <s v="Q4 2020"/>
    <n v="107"/>
    <n v="0"/>
    <n v="7"/>
    <n v="3"/>
    <n v="3"/>
    <n v="0"/>
    <n v="0"/>
    <n v="14"/>
    <n v="13"/>
    <n v="1"/>
    <n v="4"/>
    <n v="1"/>
    <n v="1"/>
    <n v="0"/>
    <n v="0"/>
    <n v="1"/>
    <n v="0"/>
  </r>
  <r>
    <n v="30"/>
    <s v="Osun"/>
    <s v="Q4 2020"/>
    <n v="93"/>
    <n v="0"/>
    <n v="11"/>
    <n v="5"/>
    <n v="3"/>
    <n v="2"/>
    <n v="0"/>
    <n v="8"/>
    <n v="10"/>
    <n v="2"/>
    <n v="7"/>
    <n v="1"/>
    <n v="1"/>
    <n v="0"/>
    <n v="0"/>
    <n v="0"/>
    <n v="0"/>
  </r>
  <r>
    <n v="31"/>
    <s v="Oyo"/>
    <s v="Q4 2020"/>
    <n v="128"/>
    <n v="1"/>
    <n v="15"/>
    <n v="5"/>
    <n v="14"/>
    <n v="1"/>
    <n v="0"/>
    <n v="14"/>
    <n v="18"/>
    <n v="1"/>
    <n v="6"/>
    <n v="0"/>
    <n v="2"/>
    <n v="0"/>
    <n v="0"/>
    <n v="4"/>
    <n v="0"/>
  </r>
  <r>
    <n v="32"/>
    <s v="Plateau"/>
    <s v="Q4 2020"/>
    <n v="18"/>
    <n v="0"/>
    <n v="2"/>
    <n v="3"/>
    <n v="9"/>
    <n v="0"/>
    <n v="0"/>
    <n v="3"/>
    <n v="7"/>
    <n v="0"/>
    <n v="0"/>
    <n v="0"/>
    <n v="0"/>
    <n v="2"/>
    <n v="0"/>
    <n v="0"/>
    <n v="1"/>
  </r>
  <r>
    <n v="33"/>
    <s v="Rivers"/>
    <s v="Q4 2020"/>
    <n v="19"/>
    <n v="0"/>
    <n v="2"/>
    <n v="1"/>
    <n v="3"/>
    <n v="0"/>
    <n v="0"/>
    <n v="0"/>
    <n v="0"/>
    <n v="0"/>
    <n v="2"/>
    <n v="0"/>
    <n v="0"/>
    <n v="0"/>
    <n v="0"/>
    <n v="0"/>
    <n v="2"/>
  </r>
  <r>
    <n v="34"/>
    <s v="Sokoto"/>
    <s v="Q4 2020"/>
    <n v="49"/>
    <n v="0"/>
    <n v="0"/>
    <n v="0"/>
    <n v="0"/>
    <n v="2"/>
    <n v="0"/>
    <n v="2"/>
    <n v="2"/>
    <n v="0"/>
    <n v="1"/>
    <n v="4"/>
    <n v="0"/>
    <n v="0"/>
    <n v="0"/>
    <n v="0"/>
    <n v="0"/>
  </r>
  <r>
    <n v="35"/>
    <s v="Taraba"/>
    <s v="Q4 2020"/>
    <n v="57"/>
    <n v="0"/>
    <n v="2"/>
    <n v="1"/>
    <n v="0"/>
    <n v="1"/>
    <n v="0"/>
    <n v="4"/>
    <n v="7"/>
    <n v="0"/>
    <n v="3"/>
    <n v="0"/>
    <n v="5"/>
    <n v="0"/>
    <n v="0"/>
    <n v="0"/>
    <n v="12"/>
  </r>
  <r>
    <n v="36"/>
    <s v="Yobe"/>
    <s v="Q4 2020"/>
    <n v="28"/>
    <n v="0"/>
    <n v="9"/>
    <n v="1"/>
    <n v="0"/>
    <n v="2"/>
    <n v="0"/>
    <n v="7"/>
    <n v="5"/>
    <n v="0"/>
    <n v="1"/>
    <n v="0"/>
    <n v="0"/>
    <n v="0"/>
    <n v="0"/>
    <n v="0"/>
    <n v="0"/>
  </r>
  <r>
    <n v="37"/>
    <s v="Zamfara"/>
    <s v="Q4 2020"/>
    <n v="40"/>
    <n v="0"/>
    <n v="2"/>
    <n v="1"/>
    <n v="0"/>
    <n v="5"/>
    <n v="2"/>
    <n v="6"/>
    <n v="0"/>
    <n v="1"/>
    <n v="2"/>
    <n v="0"/>
    <n v="0"/>
    <n v="0"/>
    <n v="0"/>
    <n v="0"/>
    <n v="1"/>
  </r>
  <r>
    <n v="38"/>
    <s v="Abia"/>
    <s v="Q1 2021"/>
    <n v="7"/>
    <n v="0"/>
    <n v="10"/>
    <n v="1"/>
    <n v="4"/>
    <n v="0"/>
    <n v="0"/>
    <n v="3"/>
    <n v="0"/>
    <n v="0"/>
    <n v="3"/>
    <n v="0"/>
    <n v="0"/>
    <n v="0"/>
    <n v="0"/>
    <n v="0"/>
    <n v="7"/>
  </r>
  <r>
    <n v="39"/>
    <s v="Adamawa"/>
    <s v="Q1 2021"/>
    <n v="60"/>
    <n v="0"/>
    <n v="7"/>
    <n v="0"/>
    <n v="0"/>
    <n v="4"/>
    <n v="0"/>
    <n v="16"/>
    <n v="0"/>
    <n v="0"/>
    <n v="5"/>
    <n v="14"/>
    <n v="1"/>
    <n v="0"/>
    <n v="0"/>
    <n v="0"/>
    <n v="3"/>
  </r>
  <r>
    <n v="40"/>
    <s v="Akwa Ibom"/>
    <s v="Q1 2021"/>
    <n v="15"/>
    <n v="0"/>
    <n v="0"/>
    <n v="0"/>
    <n v="3"/>
    <n v="0"/>
    <n v="0"/>
    <n v="2"/>
    <n v="1"/>
    <n v="0"/>
    <n v="1"/>
    <n v="0"/>
    <n v="0"/>
    <n v="0"/>
    <n v="0"/>
    <n v="0"/>
    <n v="2"/>
  </r>
  <r>
    <n v="41"/>
    <s v="Anambra"/>
    <s v="Q1 2021"/>
    <n v="59"/>
    <n v="0"/>
    <n v="6"/>
    <n v="1"/>
    <n v="21"/>
    <n v="0"/>
    <n v="0"/>
    <n v="6"/>
    <n v="1"/>
    <n v="0"/>
    <n v="4"/>
    <n v="1"/>
    <n v="0"/>
    <n v="0"/>
    <n v="0"/>
    <n v="0"/>
    <n v="9"/>
  </r>
  <r>
    <n v="42"/>
    <s v="Bauchi"/>
    <s v="Q1 2021"/>
    <n v="77"/>
    <n v="0"/>
    <n v="16"/>
    <n v="3"/>
    <n v="0"/>
    <n v="0"/>
    <n v="1"/>
    <n v="18"/>
    <n v="15"/>
    <n v="1"/>
    <n v="4"/>
    <n v="2"/>
    <n v="1"/>
    <n v="0"/>
    <n v="0"/>
    <n v="0"/>
    <n v="14"/>
  </r>
  <r>
    <n v="43"/>
    <s v="Bayelsa"/>
    <s v="Q1 2021"/>
    <n v="7"/>
    <n v="0"/>
    <n v="0"/>
    <n v="0"/>
    <n v="0"/>
    <n v="0"/>
    <n v="0"/>
    <n v="0"/>
    <n v="1"/>
    <n v="0"/>
    <n v="0"/>
    <n v="0"/>
    <n v="0"/>
    <n v="0"/>
    <n v="1"/>
    <n v="0"/>
    <n v="0"/>
  </r>
  <r>
    <n v="44"/>
    <s v="Benue"/>
    <s v="Q1 2021"/>
    <n v="46"/>
    <n v="0"/>
    <n v="1"/>
    <n v="0"/>
    <n v="1"/>
    <n v="0"/>
    <n v="0"/>
    <n v="0"/>
    <n v="2"/>
    <n v="0"/>
    <n v="0"/>
    <n v="0"/>
    <n v="0"/>
    <n v="0"/>
    <n v="0"/>
    <n v="0"/>
    <n v="1"/>
  </r>
  <r>
    <n v="45"/>
    <s v="Borno"/>
    <s v="Q1 2021"/>
    <n v="31"/>
    <n v="0"/>
    <n v="3"/>
    <n v="0"/>
    <n v="0"/>
    <n v="0"/>
    <n v="0"/>
    <n v="2"/>
    <n v="5"/>
    <n v="0"/>
    <n v="2"/>
    <n v="1"/>
    <n v="0"/>
    <n v="0"/>
    <n v="0"/>
    <n v="0"/>
    <n v="2"/>
  </r>
  <r>
    <n v="46"/>
    <s v="Cross River"/>
    <s v="Q1 2021"/>
    <n v="17"/>
    <n v="0"/>
    <n v="0"/>
    <n v="2"/>
    <n v="2"/>
    <n v="0"/>
    <n v="0"/>
    <n v="5"/>
    <n v="3"/>
    <n v="0"/>
    <n v="0"/>
    <n v="0"/>
    <n v="0"/>
    <n v="0"/>
    <n v="0"/>
    <n v="0"/>
    <n v="0"/>
  </r>
  <r>
    <n v="47"/>
    <s v="Delta"/>
    <s v="Q1 2021"/>
    <n v="68"/>
    <n v="1"/>
    <n v="6"/>
    <n v="2"/>
    <n v="7"/>
    <n v="0"/>
    <n v="0"/>
    <n v="5"/>
    <n v="3"/>
    <n v="0"/>
    <n v="2"/>
    <n v="0"/>
    <n v="0"/>
    <n v="0"/>
    <n v="0"/>
    <n v="0"/>
    <n v="11"/>
  </r>
  <r>
    <n v="48"/>
    <s v="Ebonyi"/>
    <s v="Q1 2021"/>
    <n v="13"/>
    <n v="0"/>
    <n v="6"/>
    <n v="0"/>
    <n v="0"/>
    <n v="0"/>
    <n v="0"/>
    <n v="5"/>
    <n v="0"/>
    <n v="0"/>
    <n v="2"/>
    <n v="0"/>
    <n v="0"/>
    <n v="0"/>
    <n v="0"/>
    <n v="0"/>
    <n v="6"/>
  </r>
  <r>
    <n v="49"/>
    <s v="Edo"/>
    <s v="Q1 2021"/>
    <n v="68"/>
    <n v="0"/>
    <n v="2"/>
    <n v="1"/>
    <n v="2"/>
    <n v="0"/>
    <n v="0"/>
    <n v="5"/>
    <n v="4"/>
    <n v="0"/>
    <n v="6"/>
    <n v="0"/>
    <n v="0"/>
    <n v="0"/>
    <n v="0"/>
    <n v="0"/>
    <n v="0"/>
  </r>
  <r>
    <n v="50"/>
    <s v="Ekiti"/>
    <s v="Q1 2021"/>
    <n v="29"/>
    <n v="0"/>
    <n v="1"/>
    <n v="1"/>
    <n v="4"/>
    <n v="0"/>
    <n v="0"/>
    <n v="1"/>
    <n v="0"/>
    <n v="0"/>
    <n v="0"/>
    <n v="0"/>
    <n v="0"/>
    <n v="1"/>
    <n v="0"/>
    <n v="0"/>
    <n v="4"/>
  </r>
  <r>
    <n v="51"/>
    <s v="Enugu"/>
    <s v="Q1 2021"/>
    <n v="3"/>
    <n v="0"/>
    <n v="4"/>
    <n v="3"/>
    <n v="7"/>
    <n v="0"/>
    <n v="0"/>
    <n v="5"/>
    <n v="7"/>
    <n v="0"/>
    <n v="5"/>
    <n v="0"/>
    <n v="0"/>
    <n v="0"/>
    <n v="0"/>
    <n v="0"/>
    <n v="41"/>
  </r>
  <r>
    <n v="52"/>
    <s v="FCT"/>
    <s v="Q1 2021"/>
    <n v="158"/>
    <n v="0"/>
    <n v="17"/>
    <n v="4"/>
    <n v="7"/>
    <n v="2"/>
    <n v="0"/>
    <n v="1"/>
    <n v="36"/>
    <n v="0"/>
    <n v="34"/>
    <n v="1"/>
    <n v="0"/>
    <n v="1"/>
    <n v="0"/>
    <n v="0"/>
    <n v="125"/>
  </r>
  <r>
    <n v="53"/>
    <s v="Gombe"/>
    <s v="Q1 2021"/>
    <n v="33"/>
    <n v="0"/>
    <n v="9"/>
    <n v="7"/>
    <n v="2"/>
    <n v="3"/>
    <n v="0"/>
    <n v="2"/>
    <n v="11"/>
    <n v="0"/>
    <n v="4"/>
    <n v="2"/>
    <n v="0"/>
    <n v="0"/>
    <n v="0"/>
    <n v="0"/>
    <n v="9"/>
  </r>
  <r>
    <n v="54"/>
    <s v="Imo"/>
    <s v="Q1 2021"/>
    <n v="5"/>
    <n v="0"/>
    <n v="3"/>
    <n v="1"/>
    <n v="2"/>
    <n v="0"/>
    <n v="0"/>
    <n v="3"/>
    <n v="0"/>
    <n v="0"/>
    <n v="0"/>
    <n v="0"/>
    <n v="0"/>
    <n v="0"/>
    <n v="0"/>
    <n v="0"/>
    <n v="2"/>
  </r>
  <r>
    <n v="55"/>
    <s v="Jigawa"/>
    <s v="Q1 2021"/>
    <n v="82"/>
    <n v="1"/>
    <n v="7"/>
    <n v="1"/>
    <n v="0"/>
    <n v="12"/>
    <n v="0"/>
    <n v="6"/>
    <n v="6"/>
    <n v="0"/>
    <n v="5"/>
    <n v="7"/>
    <n v="0"/>
    <n v="0"/>
    <n v="0"/>
    <n v="1"/>
    <n v="4"/>
  </r>
  <r>
    <n v="56"/>
    <s v="Kaduna"/>
    <s v="Q1 2021"/>
    <n v="211"/>
    <n v="1"/>
    <n v="22"/>
    <n v="4"/>
    <n v="5"/>
    <n v="0"/>
    <n v="0"/>
    <n v="30"/>
    <n v="12"/>
    <n v="3"/>
    <n v="16"/>
    <n v="2"/>
    <n v="3"/>
    <n v="0"/>
    <n v="0"/>
    <n v="7"/>
    <n v="48"/>
  </r>
  <r>
    <n v="57"/>
    <s v="Kano"/>
    <s v="Q1 2021"/>
    <n v="110"/>
    <n v="1"/>
    <n v="8"/>
    <n v="0"/>
    <n v="1"/>
    <n v="2"/>
    <n v="4"/>
    <n v="17"/>
    <n v="6"/>
    <n v="1"/>
    <n v="12"/>
    <n v="2"/>
    <n v="0"/>
    <n v="0"/>
    <n v="0"/>
    <n v="3"/>
    <n v="17"/>
  </r>
  <r>
    <n v="58"/>
    <s v="Katsina"/>
    <s v="Q1 2021"/>
    <n v="74"/>
    <n v="0"/>
    <n v="2"/>
    <n v="0"/>
    <n v="3"/>
    <n v="0"/>
    <n v="0"/>
    <n v="3"/>
    <n v="7"/>
    <n v="0"/>
    <n v="2"/>
    <n v="0"/>
    <n v="0"/>
    <n v="0"/>
    <n v="0"/>
    <n v="0"/>
    <n v="1"/>
  </r>
  <r>
    <n v="59"/>
    <s v="Kebbi"/>
    <s v="Q1 2021"/>
    <n v="38"/>
    <n v="0"/>
    <n v="0"/>
    <n v="0"/>
    <n v="0"/>
    <n v="1"/>
    <n v="0"/>
    <n v="4"/>
    <n v="4"/>
    <n v="0"/>
    <n v="0"/>
    <n v="0"/>
    <n v="0"/>
    <n v="0"/>
    <n v="0"/>
    <n v="0"/>
    <n v="0"/>
  </r>
  <r>
    <n v="60"/>
    <s v="Kogi"/>
    <s v="Q1 2021"/>
    <n v="105"/>
    <n v="0"/>
    <n v="8"/>
    <n v="5"/>
    <n v="10"/>
    <n v="0"/>
    <n v="0"/>
    <n v="19"/>
    <n v="6"/>
    <n v="0"/>
    <n v="11"/>
    <n v="9"/>
    <n v="4"/>
    <n v="1"/>
    <n v="0"/>
    <n v="0"/>
    <n v="35"/>
  </r>
  <r>
    <n v="61"/>
    <s v="Kwara"/>
    <s v="Q1 2021"/>
    <n v="91"/>
    <n v="0"/>
    <n v="5"/>
    <n v="6"/>
    <n v="1"/>
    <n v="1"/>
    <n v="1"/>
    <n v="17"/>
    <n v="2"/>
    <n v="0"/>
    <n v="0"/>
    <n v="0"/>
    <n v="0"/>
    <n v="0"/>
    <n v="0"/>
    <n v="0"/>
    <n v="32"/>
  </r>
  <r>
    <n v="62"/>
    <s v="Lagos"/>
    <s v="Q1 2021"/>
    <n v="85"/>
    <n v="0"/>
    <n v="2"/>
    <n v="16"/>
    <n v="13"/>
    <n v="0"/>
    <n v="0"/>
    <n v="12"/>
    <n v="8"/>
    <n v="3"/>
    <n v="6"/>
    <n v="0"/>
    <n v="0"/>
    <n v="0"/>
    <n v="0"/>
    <n v="2"/>
    <n v="0"/>
  </r>
  <r>
    <n v="63"/>
    <s v="Nasarawa"/>
    <s v="Q1 2021"/>
    <n v="75"/>
    <n v="0"/>
    <n v="8"/>
    <n v="9"/>
    <n v="3"/>
    <n v="0"/>
    <n v="0"/>
    <n v="10"/>
    <n v="34"/>
    <n v="1"/>
    <n v="11"/>
    <n v="0"/>
    <n v="0"/>
    <n v="1"/>
    <n v="0"/>
    <n v="1"/>
    <n v="34"/>
  </r>
  <r>
    <n v="64"/>
    <s v="Niger"/>
    <s v="Q1 2021"/>
    <n v="128"/>
    <n v="0"/>
    <n v="1"/>
    <n v="4"/>
    <n v="4"/>
    <n v="2"/>
    <n v="0"/>
    <n v="11"/>
    <n v="8"/>
    <n v="0"/>
    <n v="7"/>
    <n v="1"/>
    <n v="0"/>
    <n v="0"/>
    <n v="0"/>
    <n v="2"/>
    <n v="2"/>
  </r>
  <r>
    <n v="65"/>
    <s v="Ogun"/>
    <s v="Q1 2021"/>
    <n v="270"/>
    <n v="0"/>
    <n v="20"/>
    <n v="25"/>
    <n v="23"/>
    <n v="6"/>
    <n v="1"/>
    <n v="18"/>
    <n v="8"/>
    <n v="10"/>
    <n v="11"/>
    <n v="4"/>
    <n v="3"/>
    <n v="0"/>
    <n v="0"/>
    <n v="0"/>
    <n v="4"/>
  </r>
  <r>
    <n v="66"/>
    <s v="Ondo"/>
    <s v="Q1 2021"/>
    <n v="96"/>
    <n v="0"/>
    <n v="8"/>
    <n v="3"/>
    <n v="9"/>
    <n v="0"/>
    <n v="1"/>
    <n v="14"/>
    <n v="12"/>
    <n v="3"/>
    <n v="4"/>
    <n v="0"/>
    <n v="0"/>
    <n v="0"/>
    <n v="0"/>
    <n v="2"/>
    <n v="0"/>
  </r>
  <r>
    <n v="67"/>
    <s v="Osun"/>
    <s v="Q1 2021"/>
    <n v="78"/>
    <n v="0"/>
    <n v="11"/>
    <n v="6"/>
    <n v="8"/>
    <n v="0"/>
    <n v="2"/>
    <n v="7"/>
    <n v="10"/>
    <n v="2"/>
    <n v="2"/>
    <n v="2"/>
    <n v="1"/>
    <n v="0"/>
    <n v="0"/>
    <n v="3"/>
    <n v="0"/>
  </r>
  <r>
    <n v="68"/>
    <s v="Oyo"/>
    <s v="Q1 2021"/>
    <n v="129"/>
    <n v="0"/>
    <n v="14"/>
    <n v="7"/>
    <n v="19"/>
    <n v="1"/>
    <n v="2"/>
    <n v="19"/>
    <n v="17"/>
    <n v="5"/>
    <n v="4"/>
    <n v="2"/>
    <n v="0"/>
    <n v="0"/>
    <n v="2"/>
    <n v="1"/>
    <n v="0"/>
  </r>
  <r>
    <n v="69"/>
    <s v="Plateau"/>
    <s v="Q1 2021"/>
    <n v="15"/>
    <n v="0"/>
    <n v="1"/>
    <n v="3"/>
    <n v="7"/>
    <n v="1"/>
    <n v="0"/>
    <n v="4"/>
    <n v="9"/>
    <n v="0"/>
    <n v="0"/>
    <n v="1"/>
    <n v="0"/>
    <n v="0"/>
    <n v="0"/>
    <n v="0"/>
    <n v="1"/>
  </r>
  <r>
    <n v="70"/>
    <s v="Rivers"/>
    <s v="Q1 2021"/>
    <n v="12"/>
    <n v="0"/>
    <n v="4"/>
    <n v="0"/>
    <n v="0"/>
    <n v="0"/>
    <n v="0"/>
    <n v="2"/>
    <n v="0"/>
    <n v="0"/>
    <n v="1"/>
    <n v="0"/>
    <n v="0"/>
    <n v="0"/>
    <n v="0"/>
    <n v="0"/>
    <n v="1"/>
  </r>
  <r>
    <n v="71"/>
    <s v="Sokoto"/>
    <s v="Q1 2021"/>
    <n v="46"/>
    <n v="0"/>
    <n v="1"/>
    <n v="0"/>
    <n v="1"/>
    <n v="0"/>
    <n v="1"/>
    <n v="1"/>
    <n v="5"/>
    <n v="0"/>
    <n v="1"/>
    <n v="1"/>
    <n v="0"/>
    <n v="0"/>
    <n v="0"/>
    <n v="0"/>
    <n v="0"/>
  </r>
  <r>
    <n v="72"/>
    <s v="Taraba"/>
    <s v="Q1 2021"/>
    <n v="31"/>
    <n v="0"/>
    <n v="3"/>
    <n v="1"/>
    <n v="0"/>
    <n v="0"/>
    <n v="0"/>
    <n v="3"/>
    <n v="21"/>
    <n v="0"/>
    <n v="1"/>
    <n v="3"/>
    <n v="22"/>
    <n v="0"/>
    <n v="0"/>
    <n v="0"/>
    <n v="19"/>
  </r>
  <r>
    <n v="73"/>
    <s v="Yobe"/>
    <s v="Q1 2021"/>
    <n v="28"/>
    <n v="0"/>
    <n v="5"/>
    <n v="1"/>
    <n v="0"/>
    <n v="1"/>
    <n v="0"/>
    <n v="6"/>
    <n v="7"/>
    <n v="1"/>
    <n v="1"/>
    <n v="1"/>
    <n v="0"/>
    <n v="0"/>
    <n v="0"/>
    <n v="0"/>
    <n v="0"/>
  </r>
  <r>
    <n v="74"/>
    <s v="Zamfara"/>
    <s v="Q1 2021"/>
    <n v="29"/>
    <n v="0"/>
    <n v="2"/>
    <n v="0"/>
    <n v="0"/>
    <n v="0"/>
    <n v="1"/>
    <n v="6"/>
    <n v="2"/>
    <n v="0"/>
    <n v="5"/>
    <n v="0"/>
    <n v="1"/>
    <n v="0"/>
    <n v="0"/>
    <n v="0"/>
    <n v="1"/>
  </r>
  <r>
    <n v="75"/>
    <s v="Abia"/>
    <s v="Q2 2021"/>
    <n v="20"/>
    <n v="0"/>
    <n v="1"/>
    <n v="1"/>
    <n v="1"/>
    <n v="1"/>
    <n v="0"/>
    <n v="0"/>
    <n v="3"/>
    <n v="0"/>
    <n v="4"/>
    <n v="0"/>
    <n v="0"/>
    <n v="0"/>
    <n v="0"/>
    <n v="0"/>
    <n v="0"/>
  </r>
  <r>
    <n v="76"/>
    <s v="Adamawa"/>
    <s v="Q2 2021"/>
    <n v="70"/>
    <n v="0"/>
    <n v="3"/>
    <n v="3"/>
    <n v="0"/>
    <n v="0"/>
    <n v="0"/>
    <n v="11"/>
    <n v="1"/>
    <n v="0"/>
    <n v="3"/>
    <n v="14"/>
    <n v="0"/>
    <n v="0"/>
    <n v="0"/>
    <n v="0"/>
    <n v="2"/>
  </r>
  <r>
    <n v="77"/>
    <s v="Akwa Ibom"/>
    <s v="Q2 2021"/>
    <n v="10"/>
    <n v="0"/>
    <n v="0"/>
    <n v="0"/>
    <n v="1"/>
    <n v="0"/>
    <n v="0"/>
    <n v="2"/>
    <n v="1"/>
    <n v="1"/>
    <n v="1"/>
    <n v="0"/>
    <n v="0"/>
    <n v="0"/>
    <n v="0"/>
    <n v="0"/>
    <n v="0"/>
  </r>
  <r>
    <n v="78"/>
    <s v="Anambra"/>
    <s v="Q2 2021"/>
    <n v="37"/>
    <n v="0"/>
    <n v="2"/>
    <n v="4"/>
    <n v="38"/>
    <n v="0"/>
    <n v="0"/>
    <n v="6"/>
    <n v="1"/>
    <n v="0"/>
    <n v="6"/>
    <n v="0"/>
    <n v="1"/>
    <n v="0"/>
    <n v="0"/>
    <n v="0"/>
    <n v="5"/>
  </r>
  <r>
    <n v="79"/>
    <s v="Bauchi"/>
    <s v="Q2 2021"/>
    <n v="55"/>
    <n v="0"/>
    <n v="8"/>
    <n v="5"/>
    <n v="0"/>
    <n v="2"/>
    <n v="0"/>
    <n v="17"/>
    <n v="7"/>
    <n v="0"/>
    <n v="5"/>
    <n v="5"/>
    <n v="1"/>
    <n v="0"/>
    <n v="0"/>
    <n v="0"/>
    <n v="7"/>
  </r>
  <r>
    <n v="80"/>
    <s v="Bayelsa"/>
    <s v="Q2 2021"/>
    <n v="5"/>
    <n v="0"/>
    <n v="0"/>
    <n v="0"/>
    <n v="0"/>
    <n v="0"/>
    <n v="0"/>
    <n v="0"/>
    <n v="1"/>
    <n v="0"/>
    <n v="1"/>
    <n v="0"/>
    <n v="0"/>
    <n v="0"/>
    <n v="0"/>
    <n v="0"/>
    <n v="0"/>
  </r>
  <r>
    <n v="81"/>
    <s v="Benue"/>
    <s v="Q2 2021"/>
    <n v="63"/>
    <n v="1"/>
    <n v="0"/>
    <n v="0"/>
    <n v="0"/>
    <n v="0"/>
    <n v="0"/>
    <n v="0"/>
    <n v="2"/>
    <n v="0"/>
    <n v="1"/>
    <n v="0"/>
    <n v="0"/>
    <n v="0"/>
    <n v="0"/>
    <n v="0"/>
    <n v="2"/>
  </r>
  <r>
    <n v="82"/>
    <s v="Borno"/>
    <s v="Q2 2021"/>
    <n v="7"/>
    <n v="0"/>
    <n v="7"/>
    <n v="0"/>
    <n v="0"/>
    <n v="0"/>
    <n v="0"/>
    <n v="3"/>
    <n v="0"/>
    <n v="0"/>
    <n v="0"/>
    <n v="0"/>
    <n v="0"/>
    <n v="0"/>
    <n v="0"/>
    <n v="0"/>
    <n v="7"/>
  </r>
  <r>
    <n v="83"/>
    <s v="Cross River"/>
    <s v="Q2 2021"/>
    <n v="17"/>
    <n v="1"/>
    <n v="2"/>
    <n v="1"/>
    <n v="5"/>
    <n v="0"/>
    <n v="0"/>
    <n v="4"/>
    <n v="1"/>
    <n v="0"/>
    <n v="0"/>
    <n v="1"/>
    <n v="0"/>
    <n v="0"/>
    <n v="0"/>
    <n v="0"/>
    <n v="1"/>
  </r>
  <r>
    <n v="84"/>
    <s v="Delta"/>
    <s v="Q2 2021"/>
    <n v="46"/>
    <n v="0"/>
    <n v="6"/>
    <n v="1"/>
    <n v="5"/>
    <n v="0"/>
    <n v="0"/>
    <n v="3"/>
    <n v="0"/>
    <n v="0"/>
    <n v="0"/>
    <n v="0"/>
    <n v="0"/>
    <n v="0"/>
    <n v="0"/>
    <n v="0"/>
    <n v="10"/>
  </r>
  <r>
    <n v="85"/>
    <s v="Ebonyi"/>
    <s v="Q2 2021"/>
    <n v="20"/>
    <n v="0"/>
    <n v="6"/>
    <n v="0"/>
    <n v="0"/>
    <n v="0"/>
    <n v="0"/>
    <n v="4"/>
    <n v="0"/>
    <n v="0"/>
    <n v="1"/>
    <n v="0"/>
    <n v="0"/>
    <n v="0"/>
    <n v="0"/>
    <n v="0"/>
    <n v="2"/>
  </r>
  <r>
    <n v="86"/>
    <s v="Edo"/>
    <s v="Q2 2021"/>
    <n v="61"/>
    <n v="0"/>
    <n v="3"/>
    <n v="2"/>
    <n v="4"/>
    <n v="0"/>
    <n v="0"/>
    <n v="9"/>
    <n v="1"/>
    <n v="0"/>
    <n v="1"/>
    <n v="0"/>
    <n v="0"/>
    <n v="0"/>
    <n v="0"/>
    <n v="0"/>
    <n v="0"/>
  </r>
  <r>
    <n v="87"/>
    <s v="Ekiti"/>
    <s v="Q2 2021"/>
    <n v="39"/>
    <n v="0"/>
    <n v="2"/>
    <n v="0"/>
    <n v="1"/>
    <n v="1"/>
    <n v="0"/>
    <n v="1"/>
    <n v="4"/>
    <n v="1"/>
    <n v="0"/>
    <n v="1"/>
    <n v="0"/>
    <n v="0"/>
    <n v="0"/>
    <n v="0"/>
    <n v="10"/>
  </r>
  <r>
    <n v="88"/>
    <s v="Enugu"/>
    <s v="Q2 2021"/>
    <n v="8"/>
    <n v="0"/>
    <n v="9"/>
    <n v="2"/>
    <n v="4"/>
    <n v="1"/>
    <n v="0"/>
    <n v="9"/>
    <n v="4"/>
    <n v="0"/>
    <n v="2"/>
    <n v="0"/>
    <n v="0"/>
    <n v="0"/>
    <n v="0"/>
    <n v="0"/>
    <n v="39"/>
  </r>
  <r>
    <n v="89"/>
    <s v="FCT"/>
    <s v="Q2 2021"/>
    <n v="135"/>
    <n v="0"/>
    <n v="10"/>
    <n v="4"/>
    <n v="6"/>
    <n v="0"/>
    <n v="0"/>
    <n v="1"/>
    <n v="22"/>
    <n v="0"/>
    <n v="15"/>
    <n v="9"/>
    <n v="0"/>
    <n v="2"/>
    <n v="0"/>
    <n v="0"/>
    <n v="144"/>
  </r>
  <r>
    <n v="90"/>
    <s v="Gombe"/>
    <s v="Q2 2021"/>
    <n v="40"/>
    <n v="0"/>
    <n v="1"/>
    <n v="0"/>
    <n v="2"/>
    <n v="6"/>
    <n v="0"/>
    <n v="3"/>
    <n v="26"/>
    <n v="0"/>
    <n v="5"/>
    <n v="3"/>
    <n v="0"/>
    <n v="0"/>
    <n v="0"/>
    <n v="0"/>
    <n v="21"/>
  </r>
  <r>
    <n v="91"/>
    <s v="Imo"/>
    <s v="Q2 2021"/>
    <n v="6"/>
    <n v="0"/>
    <n v="5"/>
    <n v="0"/>
    <n v="3"/>
    <n v="0"/>
    <n v="0"/>
    <n v="1"/>
    <n v="3"/>
    <n v="0"/>
    <n v="2"/>
    <n v="1"/>
    <n v="0"/>
    <n v="0"/>
    <n v="0"/>
    <n v="0"/>
    <n v="3"/>
  </r>
  <r>
    <n v="92"/>
    <s v="Jigawa"/>
    <s v="Q2 2021"/>
    <n v="74"/>
    <n v="0"/>
    <n v="12"/>
    <n v="1"/>
    <n v="0"/>
    <n v="7"/>
    <n v="1"/>
    <n v="6"/>
    <n v="0"/>
    <n v="0"/>
    <n v="6"/>
    <n v="9"/>
    <n v="0"/>
    <n v="0"/>
    <n v="0"/>
    <n v="1"/>
    <n v="2"/>
  </r>
  <r>
    <n v="93"/>
    <s v="Kaduna"/>
    <s v="Q2 2021"/>
    <n v="179"/>
    <n v="0"/>
    <n v="21"/>
    <n v="1"/>
    <n v="3"/>
    <n v="4"/>
    <n v="1"/>
    <n v="31"/>
    <n v="12"/>
    <n v="2"/>
    <n v="4"/>
    <n v="8"/>
    <n v="0"/>
    <n v="0"/>
    <n v="0"/>
    <n v="5"/>
    <n v="19"/>
  </r>
  <r>
    <n v="94"/>
    <s v="Kano"/>
    <s v="Q2 2021"/>
    <n v="56"/>
    <n v="0"/>
    <n v="3"/>
    <n v="1"/>
    <n v="1"/>
    <n v="0"/>
    <n v="3"/>
    <n v="7"/>
    <n v="6"/>
    <n v="1"/>
    <n v="1"/>
    <n v="2"/>
    <n v="0"/>
    <n v="0"/>
    <n v="0"/>
    <n v="0"/>
    <n v="0"/>
  </r>
  <r>
    <n v="95"/>
    <s v="Katsina"/>
    <s v="Q2 2021"/>
    <n v="40"/>
    <n v="0"/>
    <n v="2"/>
    <n v="0"/>
    <n v="0"/>
    <n v="0"/>
    <n v="0"/>
    <n v="2"/>
    <n v="8"/>
    <n v="3"/>
    <n v="0"/>
    <n v="0"/>
    <n v="0"/>
    <n v="0"/>
    <n v="0"/>
    <n v="0"/>
    <n v="3"/>
  </r>
  <r>
    <n v="96"/>
    <s v="Kebbi"/>
    <s v="Q2 2021"/>
    <n v="41"/>
    <n v="0"/>
    <n v="0"/>
    <n v="0"/>
    <n v="0"/>
    <n v="1"/>
    <n v="0"/>
    <n v="4"/>
    <n v="1"/>
    <n v="0"/>
    <n v="4"/>
    <n v="0"/>
    <n v="0"/>
    <n v="1"/>
    <n v="0"/>
    <n v="0"/>
    <n v="2"/>
  </r>
  <r>
    <n v="97"/>
    <s v="Kogi"/>
    <s v="Q2 2021"/>
    <n v="56"/>
    <n v="0"/>
    <n v="3"/>
    <n v="6"/>
    <n v="5"/>
    <n v="4"/>
    <n v="0"/>
    <n v="10"/>
    <n v="9"/>
    <n v="0"/>
    <n v="7"/>
    <n v="2"/>
    <n v="2"/>
    <n v="0"/>
    <n v="0"/>
    <n v="0"/>
    <n v="32"/>
  </r>
  <r>
    <n v="98"/>
    <s v="Kwara"/>
    <s v="Q2 2021"/>
    <n v="64"/>
    <n v="0"/>
    <n v="10"/>
    <n v="6"/>
    <n v="3"/>
    <n v="0"/>
    <n v="0"/>
    <n v="16"/>
    <n v="3"/>
    <n v="0"/>
    <n v="0"/>
    <n v="0"/>
    <n v="0"/>
    <n v="2"/>
    <n v="0"/>
    <n v="0"/>
    <n v="37"/>
  </r>
  <r>
    <n v="99"/>
    <s v="Lagos"/>
    <s v="Q2 2021"/>
    <n v="75"/>
    <n v="0"/>
    <n v="7"/>
    <n v="6"/>
    <n v="20"/>
    <n v="0"/>
    <n v="0"/>
    <n v="6"/>
    <n v="14"/>
    <n v="6"/>
    <n v="3"/>
    <n v="0"/>
    <n v="0"/>
    <n v="0"/>
    <n v="0"/>
    <n v="3"/>
    <n v="0"/>
  </r>
  <r>
    <n v="100"/>
    <s v="Nasarawa"/>
    <s v="Q2 2021"/>
    <n v="107"/>
    <n v="1"/>
    <n v="6"/>
    <n v="2"/>
    <n v="5"/>
    <n v="3"/>
    <n v="2"/>
    <n v="43"/>
    <n v="37"/>
    <n v="1"/>
    <n v="10"/>
    <n v="4"/>
    <n v="1"/>
    <n v="2"/>
    <n v="0"/>
    <n v="0"/>
    <n v="48"/>
  </r>
  <r>
    <n v="101"/>
    <s v="Niger"/>
    <s v="Q2 2021"/>
    <n v="114"/>
    <n v="0"/>
    <n v="7"/>
    <n v="1"/>
    <n v="2"/>
    <n v="2"/>
    <n v="2"/>
    <n v="16"/>
    <n v="1"/>
    <n v="2"/>
    <n v="6"/>
    <n v="4"/>
    <n v="0"/>
    <n v="0"/>
    <n v="0"/>
    <n v="18"/>
    <n v="14"/>
  </r>
  <r>
    <n v="102"/>
    <s v="Ogun"/>
    <s v="Q2 2021"/>
    <n v="293"/>
    <n v="0"/>
    <n v="0"/>
    <n v="17"/>
    <n v="0"/>
    <n v="0"/>
    <n v="0"/>
    <n v="19"/>
    <n v="3"/>
    <n v="0"/>
    <n v="5"/>
    <n v="1"/>
    <n v="0"/>
    <n v="1"/>
    <n v="0"/>
    <n v="0"/>
    <n v="0"/>
  </r>
  <r>
    <n v="103"/>
    <s v="Ondo"/>
    <s v="Q2 2021"/>
    <n v="90"/>
    <n v="2"/>
    <n v="9"/>
    <n v="3"/>
    <n v="5"/>
    <n v="0"/>
    <n v="0"/>
    <n v="13"/>
    <n v="13"/>
    <n v="5"/>
    <n v="3"/>
    <n v="2"/>
    <n v="0"/>
    <n v="2"/>
    <n v="0"/>
    <n v="1"/>
    <n v="0"/>
  </r>
  <r>
    <n v="104"/>
    <s v="Osun"/>
    <s v="Q2 2021"/>
    <n v="61"/>
    <n v="0"/>
    <n v="15"/>
    <n v="3"/>
    <n v="7"/>
    <n v="1"/>
    <n v="1"/>
    <n v="8"/>
    <n v="4"/>
    <n v="2"/>
    <n v="4"/>
    <n v="3"/>
    <n v="0"/>
    <n v="0"/>
    <n v="0"/>
    <n v="3"/>
    <n v="0"/>
  </r>
  <r>
    <n v="105"/>
    <s v="Oyo"/>
    <s v="Q2 2021"/>
    <n v="107"/>
    <n v="1"/>
    <n v="10"/>
    <n v="2"/>
    <n v="4"/>
    <n v="0"/>
    <n v="0"/>
    <n v="22"/>
    <n v="12"/>
    <n v="5"/>
    <n v="11"/>
    <n v="2"/>
    <n v="0"/>
    <n v="0"/>
    <n v="0"/>
    <n v="5"/>
    <n v="0"/>
  </r>
  <r>
    <n v="106"/>
    <s v="Plateau"/>
    <s v="Q2 2021"/>
    <n v="31"/>
    <n v="0"/>
    <n v="2"/>
    <n v="3"/>
    <n v="17"/>
    <n v="0"/>
    <n v="0"/>
    <n v="10"/>
    <n v="17"/>
    <n v="1"/>
    <n v="2"/>
    <n v="4"/>
    <n v="0"/>
    <n v="0"/>
    <n v="0"/>
    <n v="0"/>
    <n v="6"/>
  </r>
  <r>
    <n v="107"/>
    <s v="Rivers"/>
    <s v="Q2 2021"/>
    <n v="13"/>
    <n v="0"/>
    <n v="0"/>
    <n v="0"/>
    <n v="2"/>
    <n v="0"/>
    <n v="2"/>
    <n v="3"/>
    <n v="4"/>
    <n v="0"/>
    <n v="4"/>
    <n v="0"/>
    <n v="0"/>
    <n v="0"/>
    <n v="0"/>
    <n v="0"/>
    <n v="0"/>
  </r>
  <r>
    <n v="108"/>
    <s v="Sokoto"/>
    <s v="Q2 2021"/>
    <n v="35"/>
    <n v="0"/>
    <n v="0"/>
    <n v="0"/>
    <n v="0"/>
    <n v="1"/>
    <n v="0"/>
    <n v="0"/>
    <n v="3"/>
    <n v="0"/>
    <n v="0"/>
    <n v="0"/>
    <n v="0"/>
    <n v="0"/>
    <n v="0"/>
    <n v="0"/>
    <n v="0"/>
  </r>
  <r>
    <n v="109"/>
    <s v="Taraba"/>
    <s v="Q2 2021"/>
    <n v="28"/>
    <n v="0"/>
    <n v="1"/>
    <n v="0"/>
    <n v="0"/>
    <n v="3"/>
    <n v="0"/>
    <n v="2"/>
    <n v="21"/>
    <n v="0"/>
    <n v="1"/>
    <n v="0"/>
    <n v="0"/>
    <n v="0"/>
    <n v="0"/>
    <n v="0"/>
    <n v="21"/>
  </r>
  <r>
    <n v="110"/>
    <s v="Yobe"/>
    <s v="Q2 2021"/>
    <n v="24"/>
    <n v="0"/>
    <n v="11"/>
    <n v="0"/>
    <n v="0"/>
    <n v="0"/>
    <n v="0"/>
    <n v="6"/>
    <n v="6"/>
    <n v="0"/>
    <n v="0"/>
    <n v="0"/>
    <n v="0"/>
    <n v="0"/>
    <n v="0"/>
    <n v="0"/>
    <n v="0"/>
  </r>
  <r>
    <n v="111"/>
    <s v="Zamfara"/>
    <s v="Q2 2021"/>
    <n v="35"/>
    <n v="1"/>
    <n v="5"/>
    <n v="0"/>
    <n v="0"/>
    <n v="2"/>
    <n v="0"/>
    <n v="5"/>
    <n v="0"/>
    <n v="0"/>
    <n v="4"/>
    <n v="1"/>
    <n v="0"/>
    <n v="0"/>
    <n v="0"/>
    <n v="0"/>
    <n v="3"/>
  </r>
  <r>
    <n v="112"/>
    <s v="Abia"/>
    <s v="Q3 2021"/>
    <n v="4"/>
    <n v="0"/>
    <n v="5"/>
    <n v="0"/>
    <n v="5"/>
    <n v="0"/>
    <n v="0"/>
    <n v="4"/>
    <n v="2"/>
    <n v="0"/>
    <n v="3"/>
    <n v="0"/>
    <n v="0"/>
    <n v="1"/>
    <n v="0"/>
    <n v="0"/>
    <n v="0"/>
  </r>
  <r>
    <n v="113"/>
    <s v="Adamawa"/>
    <s v="Q3 2021"/>
    <n v="66"/>
    <n v="0"/>
    <n v="2"/>
    <n v="1"/>
    <n v="0"/>
    <n v="0"/>
    <n v="0"/>
    <n v="15"/>
    <n v="1"/>
    <n v="0"/>
    <n v="4"/>
    <n v="6"/>
    <n v="0"/>
    <n v="0"/>
    <n v="0"/>
    <n v="0"/>
    <n v="0"/>
  </r>
  <r>
    <n v="114"/>
    <s v="Akwa Ibom"/>
    <s v="Q3 2021"/>
    <n v="11"/>
    <n v="0"/>
    <n v="0"/>
    <n v="0"/>
    <n v="0"/>
    <n v="0"/>
    <n v="0"/>
    <n v="0"/>
    <n v="3"/>
    <n v="0"/>
    <n v="0"/>
    <n v="0"/>
    <n v="0"/>
    <n v="0"/>
    <n v="0"/>
    <n v="0"/>
    <n v="0"/>
  </r>
  <r>
    <n v="115"/>
    <s v="Anambra"/>
    <s v="Q3 2021"/>
    <n v="20"/>
    <n v="0"/>
    <n v="4"/>
    <n v="1"/>
    <n v="32"/>
    <n v="0"/>
    <n v="0"/>
    <n v="5"/>
    <n v="1"/>
    <n v="0"/>
    <n v="9"/>
    <n v="56"/>
    <n v="0"/>
    <n v="3"/>
    <n v="0"/>
    <n v="0"/>
    <n v="3"/>
  </r>
  <r>
    <n v="116"/>
    <s v="Bauchi"/>
    <s v="Q3 2021"/>
    <n v="69"/>
    <n v="0"/>
    <n v="7"/>
    <n v="7"/>
    <n v="0"/>
    <n v="2"/>
    <n v="1"/>
    <n v="15"/>
    <n v="6"/>
    <n v="1"/>
    <n v="8"/>
    <n v="0"/>
    <n v="4"/>
    <n v="0"/>
    <n v="1"/>
    <n v="0"/>
    <n v="5"/>
  </r>
  <r>
    <n v="117"/>
    <s v="Bayelsa"/>
    <s v="Q3 2021"/>
    <n v="16"/>
    <n v="0"/>
    <n v="0"/>
    <n v="2"/>
    <n v="0"/>
    <n v="1"/>
    <n v="0"/>
    <n v="0"/>
    <n v="1"/>
    <n v="0"/>
    <n v="1"/>
    <n v="0"/>
    <n v="0"/>
    <n v="0"/>
    <n v="0"/>
    <n v="1"/>
    <n v="0"/>
  </r>
  <r>
    <n v="118"/>
    <s v="Benue"/>
    <s v="Q3 2021"/>
    <n v="37"/>
    <n v="0"/>
    <n v="0"/>
    <n v="0"/>
    <n v="1"/>
    <n v="0"/>
    <n v="0"/>
    <n v="2"/>
    <n v="7"/>
    <n v="0"/>
    <n v="0"/>
    <n v="0"/>
    <n v="0"/>
    <n v="1"/>
    <n v="0"/>
    <n v="0"/>
    <n v="0"/>
  </r>
  <r>
    <n v="119"/>
    <s v="Borno"/>
    <s v="Q3 2021"/>
    <n v="9"/>
    <n v="0"/>
    <n v="4"/>
    <n v="0"/>
    <n v="0"/>
    <n v="0"/>
    <n v="0"/>
    <n v="2"/>
    <n v="0"/>
    <n v="0"/>
    <n v="0"/>
    <n v="0"/>
    <n v="0"/>
    <n v="0"/>
    <n v="0"/>
    <n v="0"/>
    <n v="1"/>
  </r>
  <r>
    <n v="120"/>
    <s v="Cross River"/>
    <s v="Q3 2021"/>
    <n v="24"/>
    <n v="0"/>
    <n v="5"/>
    <n v="1"/>
    <n v="1"/>
    <n v="0"/>
    <n v="0"/>
    <n v="7"/>
    <n v="0"/>
    <n v="0"/>
    <n v="0"/>
    <n v="0"/>
    <n v="0"/>
    <n v="0"/>
    <n v="0"/>
    <n v="1"/>
    <n v="0"/>
  </r>
  <r>
    <n v="121"/>
    <s v="Delta"/>
    <s v="Q3 2021"/>
    <n v="30"/>
    <n v="0"/>
    <n v="2"/>
    <n v="4"/>
    <n v="2"/>
    <n v="0"/>
    <n v="2"/>
    <n v="3"/>
    <n v="0"/>
    <n v="0"/>
    <n v="6"/>
    <n v="0"/>
    <n v="2"/>
    <n v="0"/>
    <n v="0"/>
    <n v="0"/>
    <n v="15"/>
  </r>
  <r>
    <n v="122"/>
    <s v="Ebonyi"/>
    <s v="Q3 2021"/>
    <n v="19"/>
    <n v="0"/>
    <n v="4"/>
    <n v="2"/>
    <n v="0"/>
    <n v="0"/>
    <n v="0"/>
    <n v="4"/>
    <n v="0"/>
    <n v="0"/>
    <n v="1"/>
    <n v="0"/>
    <n v="0"/>
    <n v="0"/>
    <n v="0"/>
    <n v="0"/>
    <n v="0"/>
  </r>
  <r>
    <n v="123"/>
    <s v="Edo"/>
    <s v="Q3 2021"/>
    <n v="68"/>
    <n v="0"/>
    <n v="2"/>
    <n v="3"/>
    <n v="7"/>
    <n v="0"/>
    <n v="0"/>
    <n v="11"/>
    <n v="1"/>
    <n v="0"/>
    <n v="0"/>
    <n v="0"/>
    <n v="0"/>
    <n v="0"/>
    <n v="0"/>
    <n v="0"/>
    <n v="5"/>
  </r>
  <r>
    <n v="124"/>
    <s v="Ekiti"/>
    <s v="Q3 2021"/>
    <n v="30"/>
    <n v="0"/>
    <n v="0"/>
    <n v="0"/>
    <n v="6"/>
    <n v="0"/>
    <n v="0"/>
    <n v="3"/>
    <n v="2"/>
    <n v="3"/>
    <n v="1"/>
    <n v="0"/>
    <n v="0"/>
    <n v="1"/>
    <n v="0"/>
    <n v="0"/>
    <n v="14"/>
  </r>
  <r>
    <n v="125"/>
    <s v="Enugu"/>
    <s v="Q3 2021"/>
    <n v="45"/>
    <n v="0"/>
    <n v="6"/>
    <n v="1"/>
    <n v="21"/>
    <n v="0"/>
    <n v="0"/>
    <n v="7"/>
    <n v="2"/>
    <n v="0"/>
    <n v="1"/>
    <n v="0"/>
    <n v="0"/>
    <n v="0"/>
    <n v="0"/>
    <n v="0"/>
    <n v="17"/>
  </r>
  <r>
    <n v="126"/>
    <s v="FCT"/>
    <s v="Q3 2021"/>
    <n v="260"/>
    <n v="0"/>
    <n v="12"/>
    <n v="0"/>
    <n v="3"/>
    <n v="2"/>
    <n v="0"/>
    <n v="5"/>
    <n v="19"/>
    <n v="1"/>
    <n v="25"/>
    <n v="4"/>
    <n v="0"/>
    <n v="0"/>
    <n v="0"/>
    <n v="2"/>
    <n v="87"/>
  </r>
  <r>
    <n v="127"/>
    <s v="Gombe"/>
    <s v="Q3 2021"/>
    <n v="38"/>
    <n v="3"/>
    <n v="5"/>
    <n v="1"/>
    <n v="1"/>
    <n v="0"/>
    <n v="0"/>
    <n v="7"/>
    <n v="8"/>
    <n v="0"/>
    <n v="3"/>
    <n v="5"/>
    <n v="0"/>
    <n v="1"/>
    <n v="0"/>
    <n v="0"/>
    <n v="11"/>
  </r>
  <r>
    <n v="128"/>
    <s v="Imo"/>
    <s v="Q3 2021"/>
    <n v="10"/>
    <n v="0"/>
    <n v="2"/>
    <n v="1"/>
    <n v="4"/>
    <n v="0"/>
    <n v="0"/>
    <n v="3"/>
    <n v="3"/>
    <n v="0"/>
    <n v="2"/>
    <n v="0"/>
    <n v="0"/>
    <n v="1"/>
    <n v="0"/>
    <n v="0"/>
    <n v="1"/>
  </r>
  <r>
    <n v="129"/>
    <s v="Jigawa"/>
    <s v="Q3 2021"/>
    <n v="89"/>
    <n v="0"/>
    <n v="8"/>
    <n v="1"/>
    <n v="0"/>
    <n v="7"/>
    <n v="1"/>
    <n v="3"/>
    <n v="2"/>
    <n v="0"/>
    <n v="8"/>
    <n v="5"/>
    <n v="0"/>
    <n v="0"/>
    <n v="2"/>
    <n v="0"/>
    <n v="6"/>
  </r>
  <r>
    <n v="130"/>
    <s v="Kaduna"/>
    <s v="Q3 2021"/>
    <n v="118"/>
    <n v="0"/>
    <n v="7"/>
    <n v="3"/>
    <n v="2"/>
    <n v="3"/>
    <n v="0"/>
    <n v="29"/>
    <n v="2"/>
    <n v="2"/>
    <n v="11"/>
    <n v="0"/>
    <n v="0"/>
    <n v="0"/>
    <n v="0"/>
    <n v="1"/>
    <n v="16"/>
  </r>
  <r>
    <n v="131"/>
    <s v="Kano"/>
    <s v="Q3 2021"/>
    <n v="16"/>
    <n v="0"/>
    <n v="4"/>
    <n v="0"/>
    <n v="1"/>
    <n v="0"/>
    <n v="0"/>
    <n v="3"/>
    <n v="8"/>
    <n v="0"/>
    <n v="0"/>
    <n v="0"/>
    <n v="0"/>
    <n v="0"/>
    <n v="0"/>
    <n v="0"/>
    <n v="1"/>
  </r>
  <r>
    <n v="132"/>
    <s v="Katsina"/>
    <s v="Q3 2021"/>
    <n v="21"/>
    <n v="0"/>
    <n v="2"/>
    <n v="0"/>
    <n v="0"/>
    <n v="0"/>
    <n v="0"/>
    <n v="1"/>
    <n v="2"/>
    <n v="0"/>
    <n v="1"/>
    <n v="0"/>
    <n v="0"/>
    <n v="0"/>
    <n v="0"/>
    <n v="0"/>
    <n v="0"/>
  </r>
  <r>
    <n v="133"/>
    <s v="Kebbi"/>
    <s v="Q3 2021"/>
    <n v="41"/>
    <n v="0"/>
    <n v="0"/>
    <n v="1"/>
    <n v="0"/>
    <n v="1"/>
    <n v="0"/>
    <n v="4"/>
    <n v="8"/>
    <n v="0"/>
    <n v="2"/>
    <n v="0"/>
    <n v="0"/>
    <n v="0"/>
    <n v="0"/>
    <n v="1"/>
    <n v="0"/>
  </r>
  <r>
    <n v="134"/>
    <s v="Kogi"/>
    <s v="Q3 2021"/>
    <n v="72"/>
    <n v="0"/>
    <n v="5"/>
    <n v="4"/>
    <n v="7"/>
    <n v="0"/>
    <n v="0"/>
    <n v="9"/>
    <n v="6"/>
    <n v="0"/>
    <n v="8"/>
    <n v="1"/>
    <n v="1"/>
    <n v="0"/>
    <n v="0"/>
    <n v="1"/>
    <n v="21"/>
  </r>
  <r>
    <n v="135"/>
    <s v="Kwara"/>
    <s v="Q3 2021"/>
    <n v="65"/>
    <n v="0"/>
    <n v="5"/>
    <n v="5"/>
    <n v="3"/>
    <n v="0"/>
    <n v="0"/>
    <n v="7"/>
    <n v="4"/>
    <n v="0"/>
    <n v="1"/>
    <n v="1"/>
    <n v="1"/>
    <n v="0"/>
    <n v="0"/>
    <n v="0"/>
    <n v="14"/>
  </r>
  <r>
    <n v="136"/>
    <s v="Lagos"/>
    <s v="Q3 2021"/>
    <n v="71"/>
    <n v="1"/>
    <n v="2"/>
    <n v="13"/>
    <n v="15"/>
    <n v="0"/>
    <n v="0"/>
    <n v="9"/>
    <n v="10"/>
    <n v="2"/>
    <n v="8"/>
    <n v="0"/>
    <n v="1"/>
    <n v="0"/>
    <n v="1"/>
    <n v="2"/>
    <n v="0"/>
  </r>
  <r>
    <n v="137"/>
    <s v="Nasarawa"/>
    <s v="Q3 2021"/>
    <n v="126"/>
    <n v="0"/>
    <n v="9"/>
    <n v="1"/>
    <n v="4"/>
    <n v="1"/>
    <n v="0"/>
    <n v="32"/>
    <n v="34"/>
    <n v="0"/>
    <n v="9"/>
    <n v="1"/>
    <n v="0"/>
    <n v="0"/>
    <n v="0"/>
    <n v="0"/>
    <n v="37"/>
  </r>
  <r>
    <n v="138"/>
    <s v="Niger"/>
    <s v="Q3 2021"/>
    <n v="162"/>
    <n v="2"/>
    <n v="5"/>
    <n v="0"/>
    <n v="2"/>
    <n v="0"/>
    <n v="0"/>
    <n v="27"/>
    <n v="6"/>
    <n v="0"/>
    <n v="11"/>
    <n v="3"/>
    <n v="0"/>
    <n v="0"/>
    <n v="0"/>
    <n v="25"/>
    <n v="26"/>
  </r>
  <r>
    <n v="139"/>
    <s v="Ogun"/>
    <s v="Q3 2021"/>
    <n v="253"/>
    <n v="0"/>
    <n v="6"/>
    <n v="19"/>
    <n v="2"/>
    <n v="1"/>
    <n v="1"/>
    <n v="10"/>
    <n v="5"/>
    <n v="0"/>
    <n v="12"/>
    <n v="0"/>
    <n v="0"/>
    <n v="2"/>
    <n v="0"/>
    <n v="0"/>
    <n v="0"/>
  </r>
  <r>
    <n v="140"/>
    <s v="Ondo"/>
    <s v="Q3 2021"/>
    <n v="72"/>
    <n v="0"/>
    <n v="2"/>
    <n v="1"/>
    <n v="4"/>
    <n v="0"/>
    <n v="1"/>
    <n v="11"/>
    <n v="12"/>
    <n v="5"/>
    <n v="4"/>
    <n v="1"/>
    <n v="0"/>
    <n v="0"/>
    <n v="0"/>
    <n v="0"/>
    <n v="0"/>
  </r>
  <r>
    <n v="141"/>
    <s v="Osun"/>
    <s v="Q3 2021"/>
    <n v="78"/>
    <n v="0"/>
    <n v="8"/>
    <n v="4"/>
    <n v="6"/>
    <n v="1"/>
    <n v="0"/>
    <n v="17"/>
    <n v="9"/>
    <n v="2"/>
    <n v="9"/>
    <n v="0"/>
    <n v="0"/>
    <n v="0"/>
    <n v="0"/>
    <n v="0"/>
    <n v="0"/>
  </r>
  <r>
    <n v="142"/>
    <s v="Oyo"/>
    <s v="Q3 2021"/>
    <n v="88"/>
    <n v="1"/>
    <n v="14"/>
    <n v="4"/>
    <n v="11"/>
    <n v="0"/>
    <n v="0"/>
    <n v="18"/>
    <n v="6"/>
    <n v="2"/>
    <n v="7"/>
    <n v="1"/>
    <n v="0"/>
    <n v="0"/>
    <n v="0"/>
    <n v="4"/>
    <n v="3"/>
  </r>
  <r>
    <n v="143"/>
    <s v="Plateau"/>
    <s v="Q3 2021"/>
    <n v="23"/>
    <n v="0"/>
    <n v="4"/>
    <n v="5"/>
    <n v="15"/>
    <n v="0"/>
    <n v="0"/>
    <n v="9"/>
    <n v="10"/>
    <n v="0"/>
    <n v="0"/>
    <n v="2"/>
    <n v="0"/>
    <n v="0"/>
    <n v="0"/>
    <n v="0"/>
    <n v="2"/>
  </r>
  <r>
    <n v="144"/>
    <s v="Rivers"/>
    <s v="Q3 2021"/>
    <n v="16"/>
    <n v="0"/>
    <n v="2"/>
    <n v="0"/>
    <n v="2"/>
    <n v="0"/>
    <n v="0"/>
    <n v="6"/>
    <n v="4"/>
    <n v="0"/>
    <n v="5"/>
    <n v="0"/>
    <n v="0"/>
    <n v="0"/>
    <n v="0"/>
    <n v="0"/>
    <n v="0"/>
  </r>
  <r>
    <n v="145"/>
    <s v="Sokoto"/>
    <s v="Q3 2021"/>
    <n v="26"/>
    <n v="0"/>
    <n v="2"/>
    <n v="0"/>
    <n v="0"/>
    <n v="0"/>
    <n v="0"/>
    <n v="0"/>
    <n v="3"/>
    <n v="0"/>
    <n v="1"/>
    <n v="1"/>
    <n v="0"/>
    <n v="0"/>
    <n v="0"/>
    <n v="0"/>
    <n v="0"/>
  </r>
  <r>
    <n v="146"/>
    <s v="Taraba"/>
    <s v="Q3 2021"/>
    <n v="18"/>
    <n v="0"/>
    <n v="0"/>
    <n v="0"/>
    <n v="0"/>
    <n v="1"/>
    <n v="0"/>
    <n v="6"/>
    <n v="15"/>
    <n v="0"/>
    <n v="2"/>
    <n v="0"/>
    <n v="4"/>
    <n v="0"/>
    <n v="0"/>
    <n v="0"/>
    <n v="20"/>
  </r>
  <r>
    <n v="147"/>
    <s v="Yobe"/>
    <s v="Q3 2021"/>
    <n v="33"/>
    <n v="0"/>
    <n v="14"/>
    <n v="0"/>
    <n v="0"/>
    <n v="2"/>
    <n v="0"/>
    <n v="8"/>
    <n v="7"/>
    <n v="0"/>
    <n v="1"/>
    <n v="0"/>
    <n v="0"/>
    <n v="0"/>
    <n v="0"/>
    <n v="0"/>
    <n v="1"/>
  </r>
  <r>
    <n v="148"/>
    <s v="Zamfara"/>
    <s v="Q3 2021"/>
    <n v="9"/>
    <n v="0"/>
    <n v="2"/>
    <n v="0"/>
    <n v="0"/>
    <n v="0"/>
    <n v="0"/>
    <n v="4"/>
    <n v="0"/>
    <n v="0"/>
    <n v="4"/>
    <n v="0"/>
    <n v="0"/>
    <n v="0"/>
    <n v="0"/>
    <n v="0"/>
    <n v="2"/>
  </r>
  <r>
    <n v="149"/>
    <s v="Abia"/>
    <s v="Q4 2021"/>
    <n v="8"/>
    <n v="0"/>
    <n v="2"/>
    <n v="0"/>
    <n v="7"/>
    <n v="0"/>
    <n v="0"/>
    <n v="2"/>
    <n v="1"/>
    <n v="0"/>
    <n v="2"/>
    <n v="0"/>
    <n v="0"/>
    <n v="0"/>
    <n v="0"/>
    <n v="2"/>
    <n v="0"/>
  </r>
  <r>
    <n v="150"/>
    <s v="Adamawa"/>
    <s v="Q4 2021"/>
    <n v="62"/>
    <n v="0"/>
    <n v="4"/>
    <n v="0"/>
    <n v="0"/>
    <n v="0"/>
    <n v="0"/>
    <n v="10"/>
    <n v="0"/>
    <n v="0"/>
    <n v="3"/>
    <n v="13"/>
    <n v="0"/>
    <n v="0"/>
    <n v="0"/>
    <n v="0"/>
    <n v="0"/>
  </r>
  <r>
    <n v="151"/>
    <s v="Akwa Ibom"/>
    <s v="Q4 2021"/>
    <n v="12"/>
    <n v="0"/>
    <n v="1"/>
    <n v="3"/>
    <n v="4"/>
    <n v="0"/>
    <n v="1"/>
    <n v="0"/>
    <n v="0"/>
    <n v="0"/>
    <n v="0"/>
    <n v="0"/>
    <n v="0"/>
    <n v="0"/>
    <n v="0"/>
    <n v="0"/>
    <n v="0"/>
  </r>
  <r>
    <n v="152"/>
    <s v="Anambra"/>
    <s v="Q4 2021"/>
    <n v="24"/>
    <n v="0"/>
    <n v="1"/>
    <n v="3"/>
    <n v="12"/>
    <n v="0"/>
    <n v="0"/>
    <n v="8"/>
    <n v="0"/>
    <n v="3"/>
    <n v="6"/>
    <n v="2"/>
    <n v="0"/>
    <n v="1"/>
    <n v="0"/>
    <n v="1"/>
    <n v="0"/>
  </r>
  <r>
    <n v="153"/>
    <s v="Bauchi"/>
    <s v="Q4 2021"/>
    <n v="124"/>
    <n v="2"/>
    <n v="18"/>
    <n v="2"/>
    <n v="0"/>
    <n v="9"/>
    <n v="1"/>
    <n v="29"/>
    <n v="21"/>
    <n v="5"/>
    <n v="9"/>
    <n v="9"/>
    <n v="2"/>
    <n v="0"/>
    <n v="0"/>
    <n v="1"/>
    <n v="8"/>
  </r>
  <r>
    <n v="154"/>
    <s v="Bayelsa"/>
    <s v="Q4 2021"/>
    <n v="16"/>
    <n v="0"/>
    <n v="1"/>
    <n v="1"/>
    <n v="0"/>
    <n v="0"/>
    <n v="0"/>
    <n v="1"/>
    <n v="0"/>
    <n v="0"/>
    <n v="0"/>
    <n v="0"/>
    <n v="0"/>
    <n v="0"/>
    <n v="0"/>
    <n v="0"/>
    <n v="0"/>
  </r>
  <r>
    <n v="155"/>
    <s v="Benue"/>
    <s v="Q4 2021"/>
    <n v="34"/>
    <n v="1"/>
    <n v="2"/>
    <n v="0"/>
    <n v="0"/>
    <n v="0"/>
    <n v="0"/>
    <n v="3"/>
    <n v="4"/>
    <n v="1"/>
    <n v="1"/>
    <n v="0"/>
    <n v="0"/>
    <n v="1"/>
    <n v="0"/>
    <n v="0"/>
    <n v="0"/>
  </r>
  <r>
    <n v="156"/>
    <s v="Borno"/>
    <s v="Q4 2021"/>
    <n v="13"/>
    <n v="0"/>
    <n v="1"/>
    <n v="1"/>
    <n v="0"/>
    <n v="1"/>
    <n v="0"/>
    <n v="2"/>
    <n v="1"/>
    <n v="0"/>
    <n v="1"/>
    <n v="0"/>
    <n v="0"/>
    <n v="0"/>
    <n v="0"/>
    <n v="0"/>
    <n v="1"/>
  </r>
  <r>
    <n v="157"/>
    <s v="Cross River"/>
    <s v="Q4 2021"/>
    <n v="48"/>
    <n v="0"/>
    <n v="2"/>
    <n v="1"/>
    <n v="3"/>
    <n v="2"/>
    <n v="0"/>
    <n v="6"/>
    <n v="3"/>
    <n v="0"/>
    <n v="2"/>
    <n v="2"/>
    <n v="0"/>
    <n v="0"/>
    <n v="0"/>
    <n v="0"/>
    <n v="0"/>
  </r>
  <r>
    <n v="158"/>
    <s v="Delta"/>
    <s v="Q4 2021"/>
    <n v="29"/>
    <n v="0"/>
    <n v="7"/>
    <n v="4"/>
    <n v="1"/>
    <n v="1"/>
    <n v="0"/>
    <n v="1"/>
    <n v="3"/>
    <n v="0"/>
    <n v="6"/>
    <n v="0"/>
    <n v="2"/>
    <n v="0"/>
    <n v="0"/>
    <n v="0"/>
    <n v="17"/>
  </r>
  <r>
    <n v="159"/>
    <s v="Ebonyi"/>
    <s v="Q4 2021"/>
    <n v="16"/>
    <n v="0"/>
    <n v="2"/>
    <n v="0"/>
    <n v="1"/>
    <n v="0"/>
    <n v="0"/>
    <n v="4"/>
    <n v="4"/>
    <n v="0"/>
    <n v="2"/>
    <n v="0"/>
    <n v="0"/>
    <n v="0"/>
    <n v="0"/>
    <n v="0"/>
    <n v="1"/>
  </r>
  <r>
    <n v="160"/>
    <s v="Edo"/>
    <s v="Q4 2021"/>
    <n v="61"/>
    <n v="0"/>
    <n v="1"/>
    <n v="0"/>
    <n v="6"/>
    <n v="0"/>
    <n v="0"/>
    <n v="3"/>
    <n v="2"/>
    <n v="0"/>
    <n v="0"/>
    <n v="0"/>
    <n v="0"/>
    <n v="0"/>
    <n v="0"/>
    <n v="0"/>
    <n v="14"/>
  </r>
  <r>
    <n v="161"/>
    <s v="Ekiti"/>
    <s v="Q4 2021"/>
    <n v="18"/>
    <n v="0"/>
    <n v="0"/>
    <n v="0"/>
    <n v="5"/>
    <n v="0"/>
    <n v="0"/>
    <n v="1"/>
    <n v="0"/>
    <n v="0"/>
    <n v="5"/>
    <n v="0"/>
    <n v="0"/>
    <n v="0"/>
    <n v="0"/>
    <n v="0"/>
    <n v="9"/>
  </r>
  <r>
    <n v="162"/>
    <s v="Enugu"/>
    <s v="Q4 2021"/>
    <n v="24"/>
    <n v="0"/>
    <n v="8"/>
    <n v="0"/>
    <n v="14"/>
    <n v="0"/>
    <n v="0"/>
    <n v="2"/>
    <n v="1"/>
    <n v="0"/>
    <n v="0"/>
    <n v="0"/>
    <n v="0"/>
    <n v="0"/>
    <n v="0"/>
    <n v="0"/>
    <n v="13"/>
  </r>
  <r>
    <n v="163"/>
    <s v="FCT"/>
    <s v="Q4 2021"/>
    <n v="172"/>
    <n v="0"/>
    <n v="8"/>
    <n v="3"/>
    <n v="4"/>
    <n v="0"/>
    <n v="3"/>
    <n v="6"/>
    <n v="31"/>
    <n v="0"/>
    <n v="15"/>
    <n v="5"/>
    <n v="2"/>
    <n v="0"/>
    <n v="0"/>
    <n v="0"/>
    <n v="74"/>
  </r>
  <r>
    <n v="164"/>
    <s v="Gombe"/>
    <s v="Q4 2021"/>
    <n v="44"/>
    <n v="5"/>
    <n v="7"/>
    <n v="0"/>
    <n v="0"/>
    <n v="5"/>
    <n v="0"/>
    <n v="5"/>
    <n v="27"/>
    <n v="1"/>
    <n v="2"/>
    <n v="4"/>
    <n v="0"/>
    <n v="0"/>
    <n v="0"/>
    <n v="0"/>
    <n v="12"/>
  </r>
  <r>
    <n v="165"/>
    <s v="Imo"/>
    <s v="Q4 2021"/>
    <n v="20"/>
    <n v="0"/>
    <n v="2"/>
    <n v="0"/>
    <n v="5"/>
    <n v="0"/>
    <n v="0"/>
    <n v="3"/>
    <n v="5"/>
    <n v="1"/>
    <n v="2"/>
    <n v="0"/>
    <n v="0"/>
    <n v="0"/>
    <n v="0"/>
    <n v="0"/>
    <n v="0"/>
  </r>
  <r>
    <n v="166"/>
    <s v="Jigawa"/>
    <s v="Q4 2021"/>
    <n v="142"/>
    <n v="2"/>
    <n v="14"/>
    <n v="0"/>
    <n v="0"/>
    <n v="9"/>
    <n v="2"/>
    <n v="7"/>
    <n v="4"/>
    <n v="1"/>
    <n v="10"/>
    <n v="9"/>
    <n v="0"/>
    <n v="0"/>
    <n v="0"/>
    <n v="0"/>
    <n v="12"/>
  </r>
  <r>
    <n v="167"/>
    <s v="Kaduna"/>
    <s v="Q4 2021"/>
    <n v="121"/>
    <n v="0"/>
    <n v="8"/>
    <n v="2"/>
    <n v="2"/>
    <n v="1"/>
    <n v="3"/>
    <n v="16"/>
    <n v="9"/>
    <n v="4"/>
    <n v="10"/>
    <n v="1"/>
    <n v="0"/>
    <n v="0"/>
    <n v="0"/>
    <n v="5"/>
    <n v="0"/>
  </r>
  <r>
    <n v="168"/>
    <s v="Kano"/>
    <s v="Q4 2021"/>
    <n v="30"/>
    <n v="0"/>
    <n v="1"/>
    <n v="1"/>
    <n v="0"/>
    <n v="1"/>
    <n v="1"/>
    <n v="3"/>
    <n v="3"/>
    <n v="0"/>
    <n v="6"/>
    <n v="0"/>
    <n v="0"/>
    <n v="0"/>
    <n v="0"/>
    <n v="0"/>
    <n v="5"/>
  </r>
  <r>
    <n v="169"/>
    <s v="Katsina"/>
    <s v="Q4 2021"/>
    <n v="11"/>
    <n v="0"/>
    <n v="0"/>
    <n v="0"/>
    <n v="0"/>
    <n v="0"/>
    <n v="0"/>
    <n v="1"/>
    <n v="3"/>
    <n v="0"/>
    <n v="0"/>
    <n v="0"/>
    <n v="0"/>
    <n v="0"/>
    <n v="0"/>
    <n v="0"/>
    <n v="0"/>
  </r>
  <r>
    <n v="170"/>
    <s v="Kebbi"/>
    <s v="Q4 2021"/>
    <n v="47"/>
    <n v="1"/>
    <n v="0"/>
    <n v="0"/>
    <n v="0"/>
    <n v="0"/>
    <n v="0"/>
    <n v="8"/>
    <n v="5"/>
    <n v="0"/>
    <n v="0"/>
    <n v="0"/>
    <n v="0"/>
    <n v="0"/>
    <n v="0"/>
    <n v="0"/>
    <n v="1"/>
  </r>
  <r>
    <n v="171"/>
    <s v="Kogi"/>
    <s v="Q4 2021"/>
    <n v="105"/>
    <n v="0"/>
    <n v="5"/>
    <n v="7"/>
    <n v="15"/>
    <n v="1"/>
    <n v="0"/>
    <n v="20"/>
    <n v="7"/>
    <n v="0"/>
    <n v="16"/>
    <n v="3"/>
    <n v="5"/>
    <n v="1"/>
    <n v="0"/>
    <n v="0"/>
    <n v="39"/>
  </r>
  <r>
    <n v="172"/>
    <s v="Kwara"/>
    <s v="Q4 2021"/>
    <n v="64"/>
    <n v="0"/>
    <n v="4"/>
    <n v="6"/>
    <n v="2"/>
    <n v="0"/>
    <n v="0"/>
    <n v="18"/>
    <n v="9"/>
    <n v="0"/>
    <n v="3"/>
    <n v="0"/>
    <n v="0"/>
    <n v="0"/>
    <n v="0"/>
    <n v="0"/>
    <n v="26"/>
  </r>
  <r>
    <n v="173"/>
    <s v="Lagos"/>
    <s v="Q4 2021"/>
    <n v="84"/>
    <n v="0"/>
    <n v="4"/>
    <n v="17"/>
    <n v="6"/>
    <n v="0"/>
    <n v="0"/>
    <n v="12"/>
    <n v="13"/>
    <n v="1"/>
    <n v="5"/>
    <n v="1"/>
    <n v="0"/>
    <n v="2"/>
    <n v="0"/>
    <n v="3"/>
    <n v="1"/>
  </r>
  <r>
    <n v="174"/>
    <s v="Nasarawa"/>
    <s v="Q4 2021"/>
    <n v="92"/>
    <n v="1"/>
    <n v="4"/>
    <n v="25"/>
    <n v="9"/>
    <n v="4"/>
    <n v="8"/>
    <n v="22"/>
    <n v="20"/>
    <n v="22"/>
    <n v="4"/>
    <n v="6"/>
    <n v="0"/>
    <n v="3"/>
    <n v="0"/>
    <n v="0"/>
    <n v="33"/>
  </r>
  <r>
    <n v="175"/>
    <s v="Niger"/>
    <s v="Q4 2021"/>
    <n v="154"/>
    <n v="0"/>
    <n v="7"/>
    <n v="2"/>
    <n v="7"/>
    <n v="2"/>
    <n v="0"/>
    <n v="21"/>
    <n v="6"/>
    <n v="1"/>
    <n v="6"/>
    <n v="3"/>
    <n v="0"/>
    <n v="0"/>
    <n v="0"/>
    <n v="3"/>
    <n v="9"/>
  </r>
  <r>
    <n v="176"/>
    <s v="Ogun"/>
    <s v="Q4 2021"/>
    <n v="239"/>
    <n v="1"/>
    <n v="0"/>
    <n v="17"/>
    <n v="0"/>
    <n v="0"/>
    <n v="0"/>
    <n v="18"/>
    <n v="9"/>
    <n v="0"/>
    <n v="11"/>
    <n v="0"/>
    <n v="0"/>
    <n v="0"/>
    <n v="0"/>
    <n v="0"/>
    <n v="0"/>
  </r>
  <r>
    <n v="177"/>
    <s v="Ondo"/>
    <s v="Q4 2021"/>
    <n v="95"/>
    <n v="1"/>
    <n v="6"/>
    <n v="1"/>
    <n v="9"/>
    <n v="1"/>
    <n v="0"/>
    <n v="10"/>
    <n v="29"/>
    <n v="5"/>
    <n v="2"/>
    <n v="0"/>
    <n v="0"/>
    <n v="0"/>
    <n v="0"/>
    <n v="2"/>
    <n v="1"/>
  </r>
  <r>
    <n v="178"/>
    <s v="Osun"/>
    <s v="Q4 2021"/>
    <n v="73"/>
    <n v="0"/>
    <n v="9"/>
    <n v="5"/>
    <n v="6"/>
    <n v="0"/>
    <n v="2"/>
    <n v="11"/>
    <n v="6"/>
    <n v="1"/>
    <n v="19"/>
    <n v="0"/>
    <n v="0"/>
    <n v="0"/>
    <n v="0"/>
    <n v="0"/>
    <n v="0"/>
  </r>
  <r>
    <n v="179"/>
    <s v="Oyo"/>
    <s v="Q4 2021"/>
    <n v="101"/>
    <n v="1"/>
    <n v="12"/>
    <n v="7"/>
    <n v="8"/>
    <n v="2"/>
    <n v="2"/>
    <n v="15"/>
    <n v="17"/>
    <n v="2"/>
    <n v="10"/>
    <n v="0"/>
    <n v="1"/>
    <n v="1"/>
    <n v="0"/>
    <n v="5"/>
    <n v="1"/>
  </r>
  <r>
    <n v="180"/>
    <s v="Plateau"/>
    <s v="Q4 2021"/>
    <n v="31"/>
    <n v="0"/>
    <n v="2"/>
    <n v="5"/>
    <n v="21"/>
    <n v="0"/>
    <n v="0"/>
    <n v="5"/>
    <n v="6"/>
    <n v="0"/>
    <n v="0"/>
    <n v="0"/>
    <n v="0"/>
    <n v="2"/>
    <n v="0"/>
    <n v="0"/>
    <n v="2"/>
  </r>
  <r>
    <n v="181"/>
    <s v="Rivers"/>
    <s v="Q4 2021"/>
    <n v="14"/>
    <n v="0"/>
    <n v="5"/>
    <n v="0"/>
    <n v="6"/>
    <n v="0"/>
    <n v="2"/>
    <n v="4"/>
    <n v="3"/>
    <n v="0"/>
    <n v="2"/>
    <n v="1"/>
    <n v="0"/>
    <n v="0"/>
    <n v="0"/>
    <n v="0"/>
    <n v="0"/>
  </r>
  <r>
    <n v="182"/>
    <s v="Sokoto"/>
    <s v="Q4 2021"/>
    <n v="61"/>
    <n v="0"/>
    <n v="2"/>
    <n v="0"/>
    <n v="0"/>
    <n v="0"/>
    <n v="0"/>
    <n v="0"/>
    <n v="1"/>
    <n v="0"/>
    <n v="1"/>
    <n v="0"/>
    <n v="0"/>
    <n v="0"/>
    <n v="0"/>
    <n v="0"/>
    <n v="0"/>
  </r>
  <r>
    <n v="183"/>
    <s v="Taraba"/>
    <s v="Q4 2021"/>
    <n v="25"/>
    <n v="0"/>
    <n v="2"/>
    <n v="0"/>
    <n v="0"/>
    <n v="6"/>
    <n v="0"/>
    <n v="3"/>
    <n v="11"/>
    <n v="0"/>
    <n v="0"/>
    <n v="0"/>
    <n v="0"/>
    <n v="0"/>
    <n v="0"/>
    <n v="0"/>
    <n v="31"/>
  </r>
  <r>
    <n v="184"/>
    <s v="Yobe"/>
    <s v="Q4 2021"/>
    <n v="29"/>
    <n v="0"/>
    <n v="10"/>
    <n v="2"/>
    <n v="0"/>
    <n v="1"/>
    <n v="1"/>
    <n v="2"/>
    <n v="10"/>
    <n v="1"/>
    <n v="0"/>
    <n v="2"/>
    <n v="0"/>
    <n v="0"/>
    <n v="0"/>
    <n v="0"/>
    <n v="1"/>
  </r>
  <r>
    <n v="185"/>
    <s v="Zamfara"/>
    <s v="Q4 2021"/>
    <n v="22"/>
    <n v="0"/>
    <n v="2"/>
    <n v="0"/>
    <n v="0"/>
    <n v="0"/>
    <n v="0"/>
    <n v="5"/>
    <n v="1"/>
    <n v="1"/>
    <n v="0"/>
    <n v="0"/>
    <n v="0"/>
    <n v="0"/>
    <n v="0"/>
    <n v="0"/>
    <n v="1"/>
  </r>
  <r>
    <n v="186"/>
    <s v="Abia"/>
    <s v="Q1 2022"/>
    <n v="20"/>
    <n v="0"/>
    <n v="5"/>
    <n v="1"/>
    <n v="8"/>
    <n v="0"/>
    <n v="0"/>
    <n v="3"/>
    <n v="0"/>
    <n v="0"/>
    <n v="2"/>
    <n v="1"/>
    <n v="0"/>
    <n v="1"/>
    <n v="0"/>
    <n v="0"/>
    <n v="0"/>
  </r>
  <r>
    <n v="187"/>
    <s v="Adamawa"/>
    <s v="Q1 2022"/>
    <n v="75"/>
    <n v="0"/>
    <n v="2"/>
    <n v="2"/>
    <n v="0"/>
    <n v="0"/>
    <n v="0"/>
    <n v="15"/>
    <n v="1"/>
    <n v="1"/>
    <n v="2"/>
    <n v="3"/>
    <n v="0"/>
    <n v="0"/>
    <n v="0"/>
    <n v="0"/>
    <n v="0"/>
  </r>
  <r>
    <n v="188"/>
    <s v="Akwa Ibom"/>
    <s v="Q1 2022"/>
    <n v="12"/>
    <n v="1"/>
    <n v="0"/>
    <n v="1"/>
    <n v="0"/>
    <n v="0"/>
    <n v="0"/>
    <n v="1"/>
    <n v="0"/>
    <n v="0"/>
    <n v="1"/>
    <n v="0"/>
    <n v="0"/>
    <n v="0"/>
    <n v="0"/>
    <n v="0"/>
    <n v="0"/>
  </r>
  <r>
    <n v="189"/>
    <s v="Anambra"/>
    <s v="Q1 2022"/>
    <n v="24"/>
    <n v="0"/>
    <n v="1"/>
    <n v="0"/>
    <n v="7"/>
    <n v="0"/>
    <n v="0"/>
    <n v="8"/>
    <n v="0"/>
    <n v="0"/>
    <n v="2"/>
    <n v="3"/>
    <n v="0"/>
    <n v="0"/>
    <n v="0"/>
    <n v="1"/>
    <n v="0"/>
  </r>
  <r>
    <n v="190"/>
    <s v="Bauchi"/>
    <s v="Q1 2022"/>
    <n v="90"/>
    <n v="0"/>
    <n v="8"/>
    <n v="2"/>
    <n v="0"/>
    <n v="2"/>
    <n v="0"/>
    <n v="19"/>
    <n v="17"/>
    <n v="5"/>
    <n v="11"/>
    <n v="3"/>
    <n v="0"/>
    <n v="0"/>
    <n v="0"/>
    <n v="0"/>
    <n v="7"/>
  </r>
  <r>
    <n v="191"/>
    <s v="Bayelsa"/>
    <s v="Q1 2022"/>
    <n v="29"/>
    <n v="0"/>
    <n v="0"/>
    <n v="0"/>
    <n v="0"/>
    <n v="1"/>
    <n v="0"/>
    <n v="5"/>
    <n v="0"/>
    <n v="0"/>
    <n v="0"/>
    <n v="0"/>
    <n v="0"/>
    <n v="0"/>
    <n v="0"/>
    <n v="0"/>
    <n v="0"/>
  </r>
  <r>
    <n v="192"/>
    <s v="Benue"/>
    <s v="Q1 2022"/>
    <n v="55"/>
    <n v="2"/>
    <n v="2"/>
    <n v="3"/>
    <n v="3"/>
    <n v="0"/>
    <n v="0"/>
    <n v="4"/>
    <n v="4"/>
    <n v="1"/>
    <n v="2"/>
    <n v="2"/>
    <n v="1"/>
    <n v="0"/>
    <n v="0"/>
    <n v="0"/>
    <n v="0"/>
  </r>
  <r>
    <n v="193"/>
    <s v="Borno"/>
    <s v="Q1 2022"/>
    <n v="15"/>
    <n v="0"/>
    <n v="4"/>
    <n v="1"/>
    <n v="0"/>
    <n v="0"/>
    <n v="0"/>
    <n v="0"/>
    <n v="0"/>
    <n v="0"/>
    <n v="0"/>
    <n v="0"/>
    <n v="0"/>
    <n v="0"/>
    <n v="0"/>
    <n v="0"/>
    <n v="6"/>
  </r>
  <r>
    <n v="194"/>
    <s v="Cross River"/>
    <s v="Q1 2022"/>
    <n v="13"/>
    <n v="0"/>
    <n v="1"/>
    <n v="0"/>
    <n v="2"/>
    <n v="0"/>
    <n v="0"/>
    <n v="1"/>
    <n v="1"/>
    <n v="0"/>
    <n v="1"/>
    <n v="2"/>
    <n v="0"/>
    <n v="0"/>
    <n v="0"/>
    <n v="0"/>
    <n v="0"/>
  </r>
  <r>
    <n v="195"/>
    <s v="Delta"/>
    <s v="Q1 2022"/>
    <n v="51"/>
    <n v="0"/>
    <n v="13"/>
    <n v="4"/>
    <n v="6"/>
    <n v="1"/>
    <n v="0"/>
    <n v="6"/>
    <n v="2"/>
    <n v="0"/>
    <n v="2"/>
    <n v="0"/>
    <n v="0"/>
    <n v="0"/>
    <n v="0"/>
    <n v="0"/>
    <n v="21"/>
  </r>
  <r>
    <n v="196"/>
    <s v="Ebonyi"/>
    <s v="Q1 2022"/>
    <n v="20"/>
    <n v="0"/>
    <n v="2"/>
    <n v="0"/>
    <n v="0"/>
    <n v="0"/>
    <n v="0"/>
    <n v="12"/>
    <n v="2"/>
    <n v="0"/>
    <n v="1"/>
    <n v="0"/>
    <n v="0"/>
    <n v="0"/>
    <n v="0"/>
    <n v="0"/>
    <n v="3"/>
  </r>
  <r>
    <n v="197"/>
    <s v="Edo"/>
    <s v="Q1 2022"/>
    <n v="80"/>
    <n v="0"/>
    <n v="4"/>
    <n v="2"/>
    <n v="16"/>
    <n v="0"/>
    <n v="0"/>
    <n v="9"/>
    <n v="0"/>
    <n v="0"/>
    <n v="2"/>
    <n v="1"/>
    <n v="0"/>
    <n v="0"/>
    <n v="0"/>
    <n v="0"/>
    <n v="7"/>
  </r>
  <r>
    <n v="198"/>
    <s v="Ekiti"/>
    <s v="Q1 2022"/>
    <n v="19"/>
    <n v="0"/>
    <n v="0"/>
    <n v="1"/>
    <n v="2"/>
    <n v="1"/>
    <n v="0"/>
    <n v="0"/>
    <n v="0"/>
    <n v="0"/>
    <n v="0"/>
    <n v="0"/>
    <n v="0"/>
    <n v="0"/>
    <n v="0"/>
    <n v="0"/>
    <n v="3"/>
  </r>
  <r>
    <n v="199"/>
    <s v="Enugu"/>
    <s v="Q1 2022"/>
    <n v="18"/>
    <n v="0"/>
    <n v="1"/>
    <n v="0"/>
    <n v="17"/>
    <n v="1"/>
    <n v="0"/>
    <n v="4"/>
    <n v="0"/>
    <n v="0"/>
    <n v="0"/>
    <n v="1"/>
    <n v="0"/>
    <n v="0"/>
    <n v="0"/>
    <n v="0"/>
    <n v="20"/>
  </r>
  <r>
    <n v="200"/>
    <s v="FCT"/>
    <s v="Q1 2022"/>
    <n v="240"/>
    <n v="0"/>
    <n v="27"/>
    <n v="3"/>
    <n v="4"/>
    <n v="0"/>
    <n v="0"/>
    <n v="4"/>
    <n v="33"/>
    <n v="0"/>
    <n v="24"/>
    <n v="3"/>
    <n v="2"/>
    <n v="2"/>
    <n v="0"/>
    <n v="1"/>
    <n v="65"/>
  </r>
  <r>
    <n v="201"/>
    <s v="Gombe"/>
    <s v="Q1 2022"/>
    <n v="53"/>
    <n v="0"/>
    <n v="4"/>
    <n v="3"/>
    <n v="0"/>
    <n v="0"/>
    <n v="2"/>
    <n v="9"/>
    <n v="7"/>
    <n v="2"/>
    <n v="3"/>
    <n v="0"/>
    <n v="0"/>
    <n v="0"/>
    <n v="0"/>
    <n v="0"/>
    <n v="14"/>
  </r>
  <r>
    <n v="202"/>
    <s v="Imo"/>
    <s v="Q1 2022"/>
    <n v="5"/>
    <n v="0"/>
    <n v="3"/>
    <n v="0"/>
    <n v="7"/>
    <n v="0"/>
    <n v="0"/>
    <n v="1"/>
    <n v="1"/>
    <n v="0"/>
    <n v="0"/>
    <n v="0"/>
    <n v="0"/>
    <n v="0"/>
    <n v="0"/>
    <n v="0"/>
    <n v="10"/>
  </r>
  <r>
    <n v="203"/>
    <s v="Jigawa"/>
    <s v="Q1 2022"/>
    <n v="168"/>
    <n v="1"/>
    <n v="13"/>
    <n v="0"/>
    <n v="0"/>
    <n v="11"/>
    <n v="0"/>
    <n v="6"/>
    <n v="2"/>
    <n v="0"/>
    <n v="3"/>
    <n v="0"/>
    <n v="0"/>
    <n v="0"/>
    <n v="0"/>
    <n v="0"/>
    <n v="0"/>
  </r>
  <r>
    <n v="204"/>
    <s v="Kaduna"/>
    <s v="Q1 2022"/>
    <n v="110"/>
    <n v="0"/>
    <n v="13"/>
    <n v="2"/>
    <n v="1"/>
    <n v="1"/>
    <n v="1"/>
    <n v="15"/>
    <n v="19"/>
    <n v="2"/>
    <n v="13"/>
    <n v="1"/>
    <n v="0"/>
    <n v="0"/>
    <n v="0"/>
    <n v="4"/>
    <n v="0"/>
  </r>
  <r>
    <n v="205"/>
    <s v="Kano"/>
    <s v="Q1 2022"/>
    <n v="80"/>
    <n v="0"/>
    <n v="5"/>
    <n v="1"/>
    <n v="2"/>
    <n v="2"/>
    <n v="0"/>
    <n v="6"/>
    <n v="7"/>
    <n v="0"/>
    <n v="5"/>
    <n v="3"/>
    <n v="0"/>
    <n v="0"/>
    <n v="0"/>
    <n v="1"/>
    <n v="11"/>
  </r>
  <r>
    <n v="206"/>
    <s v="Katsina"/>
    <s v="Q1 2022"/>
    <n v="10"/>
    <n v="0"/>
    <n v="2"/>
    <n v="0"/>
    <n v="0"/>
    <n v="2"/>
    <n v="0"/>
    <n v="0"/>
    <n v="2"/>
    <n v="0"/>
    <n v="0"/>
    <n v="0"/>
    <n v="0"/>
    <n v="0"/>
    <n v="0"/>
    <n v="0"/>
    <n v="2"/>
  </r>
  <r>
    <n v="207"/>
    <s v="Kebbi"/>
    <s v="Q1 2022"/>
    <n v="57"/>
    <n v="0"/>
    <n v="0"/>
    <n v="0"/>
    <n v="0"/>
    <n v="0"/>
    <n v="0"/>
    <n v="2"/>
    <n v="0"/>
    <n v="0"/>
    <n v="0"/>
    <n v="0"/>
    <n v="0"/>
    <n v="0"/>
    <n v="0"/>
    <n v="0"/>
    <n v="0"/>
  </r>
  <r>
    <n v="208"/>
    <s v="Kogi"/>
    <s v="Q1 2022"/>
    <n v="132"/>
    <n v="1"/>
    <n v="9"/>
    <n v="5"/>
    <n v="13"/>
    <n v="2"/>
    <n v="0"/>
    <n v="20"/>
    <n v="11"/>
    <n v="0"/>
    <n v="6"/>
    <n v="2"/>
    <n v="10"/>
    <n v="0"/>
    <n v="0"/>
    <n v="1"/>
    <n v="2"/>
  </r>
  <r>
    <n v="209"/>
    <s v="Kwara"/>
    <s v="Q1 2022"/>
    <n v="109"/>
    <n v="1"/>
    <n v="10"/>
    <n v="4"/>
    <n v="5"/>
    <n v="0"/>
    <n v="0"/>
    <n v="7"/>
    <n v="4"/>
    <n v="0"/>
    <n v="2"/>
    <n v="0"/>
    <n v="0"/>
    <n v="0"/>
    <n v="0"/>
    <n v="0"/>
    <n v="3"/>
  </r>
  <r>
    <n v="210"/>
    <s v="Lagos"/>
    <s v="Q1 2022"/>
    <n v="88"/>
    <n v="0"/>
    <n v="9"/>
    <n v="9"/>
    <n v="34"/>
    <n v="0"/>
    <n v="0"/>
    <n v="6"/>
    <n v="13"/>
    <n v="0"/>
    <n v="14"/>
    <n v="0"/>
    <n v="0"/>
    <n v="3"/>
    <n v="0"/>
    <n v="6"/>
    <n v="0"/>
  </r>
  <r>
    <n v="211"/>
    <s v="Nasarawa"/>
    <s v="Q1 2022"/>
    <n v="183"/>
    <n v="0"/>
    <n v="10"/>
    <n v="6"/>
    <n v="6"/>
    <n v="3"/>
    <n v="0"/>
    <n v="18"/>
    <n v="27"/>
    <n v="0"/>
    <n v="17"/>
    <n v="5"/>
    <n v="0"/>
    <n v="0"/>
    <n v="0"/>
    <n v="0"/>
    <n v="44"/>
  </r>
  <r>
    <n v="212"/>
    <s v="Niger"/>
    <s v="Q1 2022"/>
    <n v="124"/>
    <n v="0"/>
    <n v="8"/>
    <n v="0"/>
    <n v="2"/>
    <n v="2"/>
    <n v="0"/>
    <n v="22"/>
    <n v="1"/>
    <n v="2"/>
    <n v="3"/>
    <n v="1"/>
    <n v="0"/>
    <n v="0"/>
    <n v="0"/>
    <n v="21"/>
    <n v="4"/>
  </r>
  <r>
    <n v="213"/>
    <s v="Ogun"/>
    <s v="Q1 2022"/>
    <n v="260"/>
    <n v="0"/>
    <n v="7"/>
    <n v="5"/>
    <n v="7"/>
    <n v="2"/>
    <n v="0"/>
    <n v="16"/>
    <n v="7"/>
    <n v="0"/>
    <n v="18"/>
    <n v="0"/>
    <n v="1"/>
    <n v="2"/>
    <n v="0"/>
    <n v="0"/>
    <n v="4"/>
  </r>
  <r>
    <n v="214"/>
    <s v="Ondo"/>
    <s v="Q1 2022"/>
    <n v="95"/>
    <n v="0"/>
    <n v="11"/>
    <n v="3"/>
    <n v="8"/>
    <n v="2"/>
    <n v="0"/>
    <n v="9"/>
    <n v="22"/>
    <n v="0"/>
    <n v="7"/>
    <n v="0"/>
    <n v="0"/>
    <n v="0"/>
    <n v="0"/>
    <n v="0"/>
    <n v="0"/>
  </r>
  <r>
    <n v="215"/>
    <s v="Osun"/>
    <s v="Q1 2022"/>
    <n v="75"/>
    <n v="0"/>
    <n v="18"/>
    <n v="6"/>
    <n v="4"/>
    <n v="1"/>
    <n v="1"/>
    <n v="13"/>
    <n v="2"/>
    <n v="1"/>
    <n v="15"/>
    <n v="0"/>
    <n v="0"/>
    <n v="0"/>
    <n v="0"/>
    <n v="0"/>
    <n v="1"/>
  </r>
  <r>
    <n v="216"/>
    <s v="Oyo"/>
    <s v="Q1 2022"/>
    <n v="124"/>
    <n v="0"/>
    <n v="14"/>
    <n v="5"/>
    <n v="12"/>
    <n v="2"/>
    <n v="0"/>
    <n v="14"/>
    <n v="15"/>
    <n v="0"/>
    <n v="10"/>
    <n v="1"/>
    <n v="0"/>
    <n v="0"/>
    <n v="0"/>
    <n v="4"/>
    <n v="0"/>
  </r>
  <r>
    <n v="217"/>
    <s v="Plateau"/>
    <s v="Q1 2022"/>
    <n v="26"/>
    <n v="0"/>
    <n v="0"/>
    <n v="2"/>
    <n v="18"/>
    <n v="1"/>
    <n v="0"/>
    <n v="8"/>
    <n v="6"/>
    <n v="0"/>
    <n v="7"/>
    <n v="1"/>
    <n v="0"/>
    <n v="1"/>
    <n v="0"/>
    <n v="0"/>
    <n v="1"/>
  </r>
  <r>
    <n v="218"/>
    <s v="Rivers"/>
    <s v="Q1 2022"/>
    <n v="20"/>
    <n v="0"/>
    <n v="4"/>
    <n v="1"/>
    <n v="3"/>
    <n v="0"/>
    <n v="0"/>
    <n v="2"/>
    <n v="3"/>
    <n v="0"/>
    <n v="4"/>
    <n v="0"/>
    <n v="0"/>
    <n v="0"/>
    <n v="0"/>
    <n v="0"/>
    <n v="0"/>
  </r>
  <r>
    <n v="219"/>
    <s v="Sokoto"/>
    <s v="Q1 2022"/>
    <n v="19"/>
    <n v="0"/>
    <n v="3"/>
    <n v="0"/>
    <n v="1"/>
    <n v="0"/>
    <n v="1"/>
    <n v="2"/>
    <n v="1"/>
    <n v="0"/>
    <n v="1"/>
    <n v="0"/>
    <n v="0"/>
    <n v="0"/>
    <n v="0"/>
    <n v="0"/>
    <n v="0"/>
  </r>
  <r>
    <n v="220"/>
    <s v="Taraba"/>
    <s v="Q1 2022"/>
    <n v="21"/>
    <n v="0"/>
    <n v="5"/>
    <n v="0"/>
    <n v="0"/>
    <n v="3"/>
    <n v="0"/>
    <n v="12"/>
    <n v="16"/>
    <n v="0"/>
    <n v="1"/>
    <n v="0"/>
    <n v="0"/>
    <n v="0"/>
    <n v="0"/>
    <n v="3"/>
    <n v="13"/>
  </r>
  <r>
    <n v="221"/>
    <s v="Yobe"/>
    <s v="Q1 2022"/>
    <n v="21"/>
    <n v="0"/>
    <n v="5"/>
    <n v="0"/>
    <n v="0"/>
    <n v="1"/>
    <n v="0"/>
    <n v="3"/>
    <n v="3"/>
    <n v="0"/>
    <n v="4"/>
    <n v="0"/>
    <n v="0"/>
    <n v="0"/>
    <n v="0"/>
    <n v="0"/>
    <n v="0"/>
  </r>
  <r>
    <n v="222"/>
    <s v="Zamfara"/>
    <s v="Q1 2022"/>
    <n v="20"/>
    <n v="0"/>
    <n v="0"/>
    <n v="0"/>
    <n v="0"/>
    <n v="1"/>
    <n v="0"/>
    <n v="8"/>
    <n v="0"/>
    <n v="0"/>
    <n v="0"/>
    <n v="0"/>
    <n v="0"/>
    <n v="0"/>
    <n v="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44183-FDF0-44E6-9610-18B8A583532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5:C16" firstHeaderRow="0" firstDataRow="1" firstDataCol="0" rowPageCount="1" colPageCount="1"/>
  <pivotFields count="12">
    <pivotField showAll="0"/>
    <pivotField showAll="0"/>
    <pivotField showAll="0"/>
    <pivotField showAll="0"/>
    <pivotField showAll="0"/>
    <pivotField showAll="0"/>
    <pivotField showAll="0"/>
    <pivotField dataField="1" showAll="0"/>
    <pivotField dataField="1" showAll="0"/>
    <pivotField showAll="0"/>
    <pivotField showAll="0"/>
    <pivotField axis="axisPage" multipleItemSelectionAllowed="1" showAll="0">
      <items count="7">
        <item x="1"/>
        <item x="5"/>
        <item x="2"/>
        <item x="3"/>
        <item x="0"/>
        <item x="4"/>
        <item t="default"/>
      </items>
    </pivotField>
  </pivotFields>
  <rowItems count="1">
    <i/>
  </rowItems>
  <colFields count="1">
    <field x="-2"/>
  </colFields>
  <colItems count="2">
    <i>
      <x/>
    </i>
    <i i="1">
      <x v="1"/>
    </i>
  </colItems>
  <pageFields count="1">
    <pageField fld="11" hier="-1"/>
  </pageFields>
  <dataFields count="2">
    <dataField name="Sum of NUMBER INJURED" fld="7" baseField="0" baseItem="0"/>
    <dataField name="Sum of NUMBER KILL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F372F3-9F63-4C94-8EF6-57500900FB3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C10" firstHeaderRow="1" firstDataRow="1" firstDataCol="1"/>
  <pivotFields count="12">
    <pivotField showAll="0"/>
    <pivotField showAll="0"/>
    <pivotField axis="axisRow" showAll="0" sortType="ascending">
      <items count="38">
        <item h="1" x="0"/>
        <item h="1" x="1"/>
        <item h="1" x="2"/>
        <item h="1" x="3"/>
        <item x="4"/>
        <item h="1" x="5"/>
        <item h="1" x="6"/>
        <item h="1" x="7"/>
        <item h="1" x="8"/>
        <item h="1" x="9"/>
        <item h="1" x="10"/>
        <item h="1" x="11"/>
        <item h="1" x="12"/>
        <item h="1" x="13"/>
        <item h="1" x="14"/>
        <item h="1" x="15"/>
        <item h="1" x="16"/>
        <item h="1" x="17"/>
        <item x="18"/>
        <item h="1" x="19"/>
        <item h="1" x="20"/>
        <item h="1" x="21"/>
        <item h="1" x="22"/>
        <item h="1" x="23"/>
        <item h="1" x="24"/>
        <item x="25"/>
        <item x="26"/>
        <item h="1" x="27"/>
        <item h="1" x="28"/>
        <item x="29"/>
        <item h="1" x="30"/>
        <item h="1" x="31"/>
        <item h="1" x="32"/>
        <item h="1" x="33"/>
        <item h="1" x="34"/>
        <item h="1" x="35"/>
        <item h="1"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items count="7">
        <item x="1"/>
        <item x="5"/>
        <item x="2"/>
        <item x="3"/>
        <item x="0"/>
        <item x="4"/>
        <item t="default"/>
      </items>
    </pivotField>
  </pivotFields>
  <rowFields count="1">
    <field x="2"/>
  </rowFields>
  <rowItems count="6">
    <i>
      <x v="29"/>
    </i>
    <i>
      <x v="25"/>
    </i>
    <i>
      <x v="26"/>
    </i>
    <i>
      <x v="4"/>
    </i>
    <i>
      <x v="18"/>
    </i>
    <i t="grand">
      <x/>
    </i>
  </rowItems>
  <colItems count="1">
    <i/>
  </colItems>
  <dataFields count="1">
    <dataField name="Sum of TOTAL CASUALTY" fld="9" baseField="0" baseItem="0"/>
  </dataFields>
  <formats count="1">
    <format dxfId="2">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B493F4-EA38-4AF8-B2A3-1C21EE23846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8:C35" firstHeaderRow="1" firstDataRow="1" firstDataCol="1" rowPageCount="1" colPageCount="1"/>
  <pivotFields count="12">
    <pivotField showAll="0"/>
    <pivotField showAll="0"/>
    <pivotField axis="axisRow" showAll="0">
      <items count="38">
        <item h="1" x="0"/>
        <item h="1" x="1"/>
        <item x="2"/>
        <item h="1" x="3"/>
        <item h="1" x="4"/>
        <item h="1" x="5"/>
        <item h="1" x="6"/>
        <item x="7"/>
        <item h="1" x="8"/>
        <item h="1" x="9"/>
        <item h="1" x="10"/>
        <item h="1" x="11"/>
        <item h="1" x="12"/>
        <item x="13"/>
        <item x="14"/>
        <item h="1" x="15"/>
        <item h="1" x="16"/>
        <item h="1" x="17"/>
        <item x="18"/>
        <item h="1" x="19"/>
        <item h="1" x="20"/>
        <item h="1" x="21"/>
        <item h="1" x="22"/>
        <item h="1" x="23"/>
        <item x="24"/>
        <item h="1" x="25"/>
        <item h="1" x="26"/>
        <item h="1" x="27"/>
        <item h="1" x="28"/>
        <item h="1" x="29"/>
        <item h="1" x="30"/>
        <item h="1" x="31"/>
        <item h="1" x="32"/>
        <item h="1" x="33"/>
        <item h="1" x="34"/>
        <item h="1" x="35"/>
        <item h="1" x="36"/>
        <item t="default"/>
      </items>
    </pivotField>
    <pivotField showAll="0">
      <items count="67">
        <item x="4"/>
        <item x="50"/>
        <item x="42"/>
        <item x="23"/>
        <item x="45"/>
        <item x="25"/>
        <item x="2"/>
        <item x="29"/>
        <item x="5"/>
        <item x="6"/>
        <item x="0"/>
        <item x="28"/>
        <item x="24"/>
        <item x="34"/>
        <item x="1"/>
        <item x="31"/>
        <item x="27"/>
        <item x="41"/>
        <item x="10"/>
        <item x="14"/>
        <item x="8"/>
        <item x="15"/>
        <item x="39"/>
        <item x="16"/>
        <item x="26"/>
        <item x="7"/>
        <item x="17"/>
        <item x="11"/>
        <item x="46"/>
        <item x="53"/>
        <item x="61"/>
        <item x="43"/>
        <item x="38"/>
        <item x="33"/>
        <item x="21"/>
        <item x="55"/>
        <item x="58"/>
        <item x="36"/>
        <item x="35"/>
        <item x="51"/>
        <item x="60"/>
        <item x="22"/>
        <item x="18"/>
        <item x="62"/>
        <item x="52"/>
        <item x="3"/>
        <item x="49"/>
        <item x="47"/>
        <item x="20"/>
        <item x="56"/>
        <item x="30"/>
        <item x="59"/>
        <item x="13"/>
        <item x="40"/>
        <item x="37"/>
        <item x="19"/>
        <item x="57"/>
        <item x="64"/>
        <item x="65"/>
        <item x="54"/>
        <item x="9"/>
        <item x="48"/>
        <item x="63"/>
        <item x="12"/>
        <item x="44"/>
        <item x="32"/>
        <item t="default"/>
      </items>
    </pivotField>
    <pivotField showAll="0"/>
    <pivotField showAll="0"/>
    <pivotField showAll="0"/>
    <pivotField showAll="0"/>
    <pivotField showAll="0"/>
    <pivotField dataField="1" showAll="0"/>
    <pivotField showAll="0"/>
    <pivotField axis="axisPage" multipleItemSelectionAllowed="1" showAll="0">
      <items count="7">
        <item x="1"/>
        <item x="5"/>
        <item x="2"/>
        <item x="3"/>
        <item x="0"/>
        <item x="4"/>
        <item t="default"/>
      </items>
    </pivotField>
  </pivotFields>
  <rowFields count="1">
    <field x="2"/>
  </rowFields>
  <rowItems count="7">
    <i>
      <x v="2"/>
    </i>
    <i>
      <x v="7"/>
    </i>
    <i>
      <x v="13"/>
    </i>
    <i>
      <x v="14"/>
    </i>
    <i>
      <x v="18"/>
    </i>
    <i>
      <x v="24"/>
    </i>
    <i t="grand">
      <x/>
    </i>
  </rowItems>
  <colItems count="1">
    <i/>
  </colItems>
  <pageFields count="1">
    <pageField fld="11" hier="-1"/>
  </pageFields>
  <dataFields count="1">
    <dataField name="Sum of TOTAL CASUAL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2ECF6D-C577-4D73-8960-DA8B10C5963E}"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6" firstHeaderRow="0" firstDataRow="1" firstDataCol="0" rowPageCount="1" colPageCount="1"/>
  <pivotFields count="32">
    <pivotField showAll="0"/>
    <pivotField showAll="0"/>
    <pivotField showAll="0"/>
    <pivotField showAll="0"/>
    <pivotField showAll="0"/>
    <pivotField showAll="0"/>
    <pivotField showAll="0"/>
    <pivotField dataField="1" showAll="0"/>
    <pivotField dataField="1" showAll="0"/>
    <pivotField showAll="0"/>
    <pivotField showAll="0"/>
    <pivotField axis="axisPage" multipleItemSelectionAllowed="1" showAll="0">
      <items count="8">
        <item x="1"/>
        <item h="1" x="5"/>
        <item x="2"/>
        <item x="3"/>
        <item h="1" x="0"/>
        <item x="4"/>
        <item h="1" x="6"/>
        <item t="default"/>
      </items>
    </pivotField>
    <pivotField showAll="0"/>
    <pivotField showAll="0"/>
    <pivotField showAll="0"/>
    <pivotField showAll="0">
      <items count="115">
        <item x="6"/>
        <item x="41"/>
        <item x="72"/>
        <item x="44"/>
        <item x="64"/>
        <item x="34"/>
        <item x="62"/>
        <item x="11"/>
        <item x="13"/>
        <item x="8"/>
        <item x="55"/>
        <item x="39"/>
        <item x="104"/>
        <item x="3"/>
        <item x="75"/>
        <item x="37"/>
        <item x="30"/>
        <item x="1"/>
        <item x="56"/>
        <item x="79"/>
        <item x="106"/>
        <item x="9"/>
        <item x="71"/>
        <item x="105"/>
        <item x="87"/>
        <item x="32"/>
        <item x="40"/>
        <item x="76"/>
        <item x="36"/>
        <item x="43"/>
        <item x="90"/>
        <item x="70"/>
        <item x="57"/>
        <item x="48"/>
        <item x="61"/>
        <item x="33"/>
        <item x="67"/>
        <item x="4"/>
        <item x="93"/>
        <item x="20"/>
        <item x="23"/>
        <item x="96"/>
        <item x="91"/>
        <item x="31"/>
        <item x="107"/>
        <item x="109"/>
        <item x="58"/>
        <item x="66"/>
        <item x="2"/>
        <item x="15"/>
        <item x="35"/>
        <item x="60"/>
        <item x="88"/>
        <item x="59"/>
        <item x="68"/>
        <item x="81"/>
        <item x="73"/>
        <item x="38"/>
        <item x="74"/>
        <item x="10"/>
        <item x="82"/>
        <item x="80"/>
        <item x="102"/>
        <item x="5"/>
        <item x="50"/>
        <item x="12"/>
        <item x="53"/>
        <item x="19"/>
        <item x="7"/>
        <item x="45"/>
        <item x="97"/>
        <item x="49"/>
        <item x="86"/>
        <item x="78"/>
        <item x="18"/>
        <item x="21"/>
        <item x="98"/>
        <item x="28"/>
        <item x="101"/>
        <item x="52"/>
        <item x="103"/>
        <item x="25"/>
        <item x="22"/>
        <item x="27"/>
        <item x="112"/>
        <item x="47"/>
        <item x="24"/>
        <item x="16"/>
        <item x="95"/>
        <item x="89"/>
        <item x="83"/>
        <item x="29"/>
        <item x="54"/>
        <item x="111"/>
        <item x="63"/>
        <item x="94"/>
        <item x="99"/>
        <item x="42"/>
        <item x="84"/>
        <item x="110"/>
        <item x="92"/>
        <item x="65"/>
        <item x="113"/>
        <item x="17"/>
        <item x="46"/>
        <item x="100"/>
        <item x="108"/>
        <item x="85"/>
        <item x="26"/>
        <item x="77"/>
        <item x="51"/>
        <item x="14"/>
        <item x="69"/>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pageFields count="1">
    <pageField fld="11" hier="-1"/>
  </pageFields>
  <dataFields count="2">
    <dataField name="Sum of NUMBER INJURED" fld="7" baseField="0" baseItem="0"/>
    <dataField name="Sum of NUMBER KILLE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E26463-FEEE-48AD-9031-B1EAEB6B1E48}"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2" firstHeaderRow="0" firstDataRow="1" firstDataCol="0"/>
  <pivotFields count="20">
    <pivotField showAll="0"/>
    <pivotField showAll="0"/>
    <pivotField showAll="0"/>
    <pivotField dataField="1" showAll="0"/>
    <pivotField dataField="1"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dataField="1" showAll="0"/>
  </pivotFields>
  <rowItems count="1">
    <i/>
  </rowItems>
  <colFields count="1">
    <field x="-2"/>
  </colFields>
  <colItems count="5">
    <i>
      <x/>
    </i>
    <i i="1">
      <x v="1"/>
    </i>
    <i i="2">
      <x v="2"/>
    </i>
    <i i="3">
      <x v="3"/>
    </i>
    <i i="4">
      <x v="4"/>
    </i>
  </colItems>
  <dataFields count="5">
    <dataField name="Sum of SPV" fld="3" baseField="0" baseItem="0"/>
    <dataField name="Sum of UPD" fld="4" baseField="0" baseItem="0"/>
    <dataField name="Sum of OVL" fld="8" baseField="0" baseItem="0"/>
    <dataField name="Sum of SLV" fld="19" baseField="0" baseItem="0"/>
    <dataField name="Sum of SO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3CD9F-5FFB-4E1F-9B99-6275F520DC24}"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4:D25"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items count="7">
        <item x="1"/>
        <item x="5"/>
        <item x="2"/>
        <item x="3"/>
        <item x="0"/>
        <item x="4"/>
        <item t="default"/>
      </items>
    </pivotField>
  </pivotFields>
  <rowItems count="1">
    <i/>
  </rowItems>
  <colItems count="1">
    <i/>
  </colItems>
  <dataFields count="1">
    <dataField name="Sum of TOTAL CAS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4F0241-B04F-4C51-B090-4508F4DE32C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A25" firstHeaderRow="1" firstDataRow="1" firstDataCol="0"/>
  <pivotFields count="12">
    <pivotField showAll="0"/>
    <pivotField showAll="0"/>
    <pivotField showAll="0"/>
    <pivotField showAll="0"/>
    <pivotField showAll="0"/>
    <pivotField showAll="0"/>
    <pivotField showAll="0"/>
    <pivotField showAll="0"/>
    <pivotField showAll="0"/>
    <pivotField dataField="1" showAll="0"/>
    <pivotField showAll="0"/>
    <pivotField showAll="0">
      <items count="7">
        <item x="1"/>
        <item x="5"/>
        <item x="2"/>
        <item x="3"/>
        <item x="0"/>
        <item x="4"/>
        <item t="default"/>
      </items>
    </pivotField>
  </pivotFields>
  <rowItems count="1">
    <i/>
  </rowItems>
  <colItems count="1">
    <i/>
  </colItems>
  <dataFields count="1">
    <dataField name="Sum of TOTAL CASUAL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C243AC-A65C-4F10-A7EF-39ABA1C95E4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location ref="G29:H35" firstHeaderRow="1" firstDataRow="1" firstDataCol="1"/>
  <pivotFields count="12">
    <pivotField showAll="0"/>
    <pivotField showAll="0"/>
    <pivotField axis="axisRow" showAll="0" sortType="ascending">
      <items count="38">
        <item h="1" x="0"/>
        <item h="1" x="1"/>
        <item h="1" x="2"/>
        <item h="1" x="3"/>
        <item x="4"/>
        <item h="1" x="5"/>
        <item h="1" x="6"/>
        <item h="1" x="7"/>
        <item h="1" x="8"/>
        <item h="1" x="9"/>
        <item h="1" x="10"/>
        <item h="1" x="11"/>
        <item h="1" x="12"/>
        <item h="1" x="13"/>
        <item h="1" x="14"/>
        <item h="1" x="15"/>
        <item h="1" x="16"/>
        <item h="1" x="17"/>
        <item x="18"/>
        <item h="1" x="19"/>
        <item h="1" x="20"/>
        <item h="1" x="21"/>
        <item h="1" x="22"/>
        <item h="1" x="23"/>
        <item h="1" x="24"/>
        <item x="25"/>
        <item x="26"/>
        <item h="1" x="27"/>
        <item h="1" x="28"/>
        <item x="29"/>
        <item h="1" x="30"/>
        <item h="1" x="31"/>
        <item h="1" x="32"/>
        <item h="1" x="33"/>
        <item h="1" x="34"/>
        <item h="1" x="35"/>
        <item h="1"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items count="7">
        <item x="1"/>
        <item x="5"/>
        <item x="2"/>
        <item x="3"/>
        <item x="0"/>
        <item x="4"/>
        <item t="default"/>
      </items>
    </pivotField>
  </pivotFields>
  <rowFields count="1">
    <field x="2"/>
  </rowFields>
  <rowItems count="6">
    <i>
      <x v="29"/>
    </i>
    <i>
      <x v="25"/>
    </i>
    <i>
      <x v="26"/>
    </i>
    <i>
      <x v="4"/>
    </i>
    <i>
      <x v="18"/>
    </i>
    <i t="grand">
      <x/>
    </i>
  </rowItems>
  <colItems count="1">
    <i/>
  </colItems>
  <dataFields count="1">
    <dataField name="Sum of TOTAL CASUALTY" fld="9" baseField="0" baseItem="0"/>
  </dataFields>
  <formats count="1">
    <format dxfId="3">
      <pivotArea collapsedLevelsAreSubtotals="1" fieldPosition="0">
        <references count="1">
          <reference field="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751F5F-F4F2-461F-B24A-1D64BE952086}"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E36" firstHeaderRow="0" firstDataRow="1" firstDataCol="0"/>
  <pivotFields count="20">
    <pivotField showAll="0"/>
    <pivotField showAll="0"/>
    <pivotField showAll="0"/>
    <pivotField dataField="1" showAll="0"/>
    <pivotField dataField="1"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dataField="1" showAll="0"/>
  </pivotFields>
  <rowItems count="1">
    <i/>
  </rowItems>
  <colFields count="1">
    <field x="-2"/>
  </colFields>
  <colItems count="5">
    <i>
      <x/>
    </i>
    <i i="1">
      <x v="1"/>
    </i>
    <i i="2">
      <x v="2"/>
    </i>
    <i i="3">
      <x v="3"/>
    </i>
    <i i="4">
      <x v="4"/>
    </i>
  </colItems>
  <dataFields count="5">
    <dataField name="Sum of SPV" fld="3" baseField="0" baseItem="0"/>
    <dataField name="Sum of UPD" fld="4" baseField="0" baseItem="0"/>
    <dataField name="Sum of OVL" fld="8" baseField="0" baseItem="0"/>
    <dataField name="Sum of SLV" fld="19" baseField="0" baseItem="0"/>
    <dataField name="Sum of SO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B441FD-0292-43A5-B230-DB36808B6C8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D5" firstHeaderRow="0" firstDataRow="1" firstDataCol="0"/>
  <pivotFields count="12">
    <pivotField showAll="0"/>
    <pivotField showAll="0"/>
    <pivotField showAll="0"/>
    <pivotField dataField="1" showAll="0"/>
    <pivotField dataField="1" showAll="0"/>
    <pivotField dataField="1" showAll="0"/>
    <pivotField showAll="0"/>
    <pivotField showAll="0"/>
    <pivotField showAll="0"/>
    <pivotField showAll="0"/>
    <pivotField showAll="0"/>
    <pivotField multipleItemSelectionAllowed="1" showAll="0">
      <items count="7">
        <item x="1"/>
        <item x="5"/>
        <item x="2"/>
        <item x="3"/>
        <item x="0"/>
        <item x="4"/>
        <item t="default"/>
      </items>
    </pivotField>
  </pivotFields>
  <rowItems count="1">
    <i/>
  </rowItems>
  <colFields count="1">
    <field x="-2"/>
  </colFields>
  <colItems count="3">
    <i>
      <x/>
    </i>
    <i i="1">
      <x v="1"/>
    </i>
    <i i="2">
      <x v="2"/>
    </i>
  </colItems>
  <dataFields count="3">
    <dataField name="Sum of MINOR" fld="5" baseField="0" baseItem="0"/>
    <dataField name="Sum of FATAL" fld="3" baseField="0" baseItem="0"/>
    <dataField name="Sum of SERIOU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938F40-D2CD-4364-9782-D52BA4265137}"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C25" firstHeaderRow="1" firstDataRow="1" firstDataCol="1" rowPageCount="1" colPageCount="1"/>
  <pivotFields count="12">
    <pivotField showAll="0"/>
    <pivotField showAll="0"/>
    <pivotField axis="axisRow" showAll="0">
      <items count="38">
        <item h="1" x="0"/>
        <item h="1" x="1"/>
        <item x="2"/>
        <item h="1" x="3"/>
        <item h="1" x="4"/>
        <item h="1" x="5"/>
        <item h="1" x="6"/>
        <item x="7"/>
        <item h="1" x="8"/>
        <item h="1" x="9"/>
        <item h="1" x="10"/>
        <item h="1" x="11"/>
        <item h="1" x="12"/>
        <item x="13"/>
        <item x="14"/>
        <item h="1" x="15"/>
        <item h="1" x="16"/>
        <item h="1" x="17"/>
        <item x="18"/>
        <item h="1" x="19"/>
        <item h="1" x="20"/>
        <item h="1" x="21"/>
        <item h="1" x="22"/>
        <item h="1" x="23"/>
        <item x="24"/>
        <item h="1" x="25"/>
        <item h="1" x="26"/>
        <item h="1" x="27"/>
        <item h="1" x="28"/>
        <item h="1" x="29"/>
        <item h="1" x="30"/>
        <item h="1" x="31"/>
        <item h="1" x="32"/>
        <item h="1" x="33"/>
        <item h="1" x="34"/>
        <item h="1" x="35"/>
        <item h="1" x="36"/>
        <item t="default"/>
      </items>
    </pivotField>
    <pivotField showAll="0"/>
    <pivotField showAll="0"/>
    <pivotField showAll="0"/>
    <pivotField showAll="0"/>
    <pivotField showAll="0"/>
    <pivotField showAll="0"/>
    <pivotField dataField="1" showAll="0"/>
    <pivotField showAll="0"/>
    <pivotField axis="axisPage" multipleItemSelectionAllowed="1" showAll="0">
      <items count="7">
        <item x="1"/>
        <item x="5"/>
        <item x="2"/>
        <item x="3"/>
        <item x="0"/>
        <item x="4"/>
        <item t="default"/>
      </items>
    </pivotField>
  </pivotFields>
  <rowFields count="1">
    <field x="2"/>
  </rowFields>
  <rowItems count="7">
    <i>
      <x v="2"/>
    </i>
    <i>
      <x v="7"/>
    </i>
    <i>
      <x v="13"/>
    </i>
    <i>
      <x v="14"/>
    </i>
    <i>
      <x v="18"/>
    </i>
    <i>
      <x v="24"/>
    </i>
    <i t="grand">
      <x/>
    </i>
  </rowItems>
  <colItems count="1">
    <i/>
  </colItems>
  <pageFields count="1">
    <pageField fld="11" hier="-1"/>
  </pageFields>
  <dataFields count="1">
    <dataField name="Sum of TOTAL CASUAL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00000000-0016-0000-0000-000000000000}" autoFormatId="16" applyNumberFormats="0" applyBorderFormats="0" applyFontFormats="0" applyPatternFormats="0" applyAlignmentFormats="0" applyWidthHeightFormats="0">
  <queryTableRefresh nextId="13">
    <queryTableFields count="12">
      <queryTableField id="1" name="Source.Name" tableColumnId="1"/>
      <queryTableField id="2" name="STATE ID" tableColumnId="2"/>
      <queryTableField id="3" name="STATE" tableColumnId="3"/>
      <queryTableField id="4" name="FATAL" tableColumnId="4"/>
      <queryTableField id="5" name="SERIOUS" tableColumnId="5"/>
      <queryTableField id="6" name="MINOR" tableColumnId="6"/>
      <queryTableField id="7" name="TOTAL CASES" tableColumnId="7"/>
      <queryTableField id="8" name="NUMBER INJURED" tableColumnId="8"/>
      <queryTableField id="9" name="NUMBER KILLED" tableColumnId="9"/>
      <queryTableField id="10" name="TOTAL CASUALTY" tableColumnId="10"/>
      <queryTableField id="11" name="PEOPLE INVOLVED" tableColumnId="11"/>
      <queryTableField id="12" name="PERIOD"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E4E39FBB-28E7-4C3B-A5E1-DC4760654C68}" autoFormatId="16" applyNumberFormats="0" applyBorderFormats="0" applyFontFormats="0" applyPatternFormats="0" applyAlignmentFormats="0" applyWidthHeightFormats="0">
  <queryTableRefresh nextId="22">
    <queryTableFields count="20">
      <queryTableField id="1" name="id" tableColumnId="1"/>
      <queryTableField id="2" name="state" tableColumnId="2"/>
      <queryTableField id="3" name="period" tableColumnId="3"/>
      <queryTableField id="4" name="SPV" tableColumnId="4"/>
      <queryTableField id="5" name="UPD" tableColumnId="5"/>
      <queryTableField id="6" name="TBT" tableColumnId="6"/>
      <queryTableField id="7" name="MDV" tableColumnId="7"/>
      <queryTableField id="8" name="BFL" tableColumnId="8"/>
      <queryTableField id="9" name="OVL" tableColumnId="9"/>
      <queryTableField id="10" name="DOT" tableColumnId="10"/>
      <queryTableField id="11" name="WOT" tableColumnId="11"/>
      <queryTableField id="12" name="DGD" tableColumnId="12"/>
      <queryTableField id="13" name="BRD" tableColumnId="13"/>
      <queryTableField id="14" name="RTV" tableColumnId="14"/>
      <queryTableField id="15" name="OBS" tableColumnId="15"/>
      <queryTableField id="16" name="SOS" tableColumnId="16"/>
      <queryTableField id="17" name="DAD" tableColumnId="17"/>
      <queryTableField id="18" name="PWR" tableColumnId="18"/>
      <queryTableField id="19" name="FTQ" tableColumnId="19"/>
      <queryTableField id="20" name="SLV"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3A084742-790C-4211-B6C3-C713C89B7256}" sourceName="PERIOD">
  <pivotTables>
    <pivotTable tabId="8" name="PivotTable6"/>
    <pivotTable tabId="14" name="PivotTable1"/>
    <pivotTable tabId="8" name="PivotTable4"/>
    <pivotTable tabId="8" name="PivotTable7"/>
    <pivotTable tabId="8" name="PivotTable8"/>
    <pivotTable tabId="21" name="PivotTable5"/>
    <pivotTable tabId="21" name="PivotTable6"/>
    <pivotTable tabId="21" name="PivotTable2"/>
  </pivotTables>
  <data>
    <tabular pivotCacheId="11907306">
      <items count="6">
        <i x="1" s="1"/>
        <i x="5"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DDC2DE4D-9A6B-4E07-B43F-27D265D70F91}" cache="Slicer_PERIOD" caption="PERIO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1" xr10:uid="{16391A5F-BD54-4EDE-8A93-BCE0B0F1F6D7}" cache="Slicer_PERIOD" caption="PERIOD"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naija_accident_2" displayName="naija_accident_2" ref="A1:L223" tableType="queryTable" totalsRowShown="0">
  <autoFilter ref="A1:L223" xr:uid="{00000000-0009-0000-0100-000002000000}"/>
  <tableColumns count="12">
    <tableColumn id="1" xr3:uid="{00000000-0010-0000-0000-000001000000}" uniqueName="1" name="Source.Name" queryTableFieldId="1" dataDxfId="90"/>
    <tableColumn id="2" xr3:uid="{00000000-0010-0000-0000-000002000000}" uniqueName="2" name="STATE ID" queryTableFieldId="2"/>
    <tableColumn id="3" xr3:uid="{00000000-0010-0000-0000-000003000000}" uniqueName="3" name="STATE" queryTableFieldId="3" dataDxfId="89"/>
    <tableColumn id="4" xr3:uid="{00000000-0010-0000-0000-000004000000}" uniqueName="4" name="FATAL" queryTableFieldId="4"/>
    <tableColumn id="5" xr3:uid="{00000000-0010-0000-0000-000005000000}" uniqueName="5" name="SERIOUS" queryTableFieldId="5"/>
    <tableColumn id="6" xr3:uid="{00000000-0010-0000-0000-000006000000}" uniqueName="6" name="MINOR" queryTableFieldId="6"/>
    <tableColumn id="7" xr3:uid="{00000000-0010-0000-0000-000007000000}" uniqueName="7" name="TOTAL CASES" queryTableFieldId="7"/>
    <tableColumn id="8" xr3:uid="{00000000-0010-0000-0000-000008000000}" uniqueName="8" name="NUMBER INJURED" queryTableFieldId="8"/>
    <tableColumn id="9" xr3:uid="{00000000-0010-0000-0000-000009000000}" uniqueName="9" name="NUMBER KILLED" queryTableFieldId="9"/>
    <tableColumn id="10" xr3:uid="{00000000-0010-0000-0000-00000A000000}" uniqueName="10" name="TOTAL CASUALTY" queryTableFieldId="10"/>
    <tableColumn id="11" xr3:uid="{00000000-0010-0000-0000-00000B000000}" uniqueName="11" name="PEOPLE INVOLVED" queryTableFieldId="11"/>
    <tableColumn id="12" xr3:uid="{00000000-0010-0000-0000-00000C000000}" uniqueName="12" name="PERIOD" queryTableFieldId="12" dataDxfId="8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56B1B5-ED8A-47B0-909F-5B1B369A6209}" name="nigeria_road_accidents_causes" displayName="nigeria_road_accidents_causes" ref="A1:T244" tableType="queryTable" totalsRowShown="0">
  <autoFilter ref="A1:T244" xr:uid="{2CEE51CD-F765-4387-A435-93D4F1505C96}"/>
  <tableColumns count="20">
    <tableColumn id="1" xr3:uid="{7CBD003B-D048-47B9-921F-06CA4F2EB390}" uniqueName="1" name="id" queryTableFieldId="1"/>
    <tableColumn id="2" xr3:uid="{A6425914-0317-4BA5-ACC9-71469A255D5D}" uniqueName="2" name="state" queryTableFieldId="2" dataDxfId="87"/>
    <tableColumn id="3" xr3:uid="{0617A27A-21DB-4017-B650-796BF0F1BC52}" uniqueName="3" name="period" queryTableFieldId="3" dataDxfId="86"/>
    <tableColumn id="4" xr3:uid="{D2C03138-1B12-4152-BDB9-B24A4A64FF70}" uniqueName="4" name="SPV" queryTableFieldId="4"/>
    <tableColumn id="5" xr3:uid="{1FDFA5F4-A10E-457C-AF61-BA1BB20BD356}" uniqueName="5" name="UPD" queryTableFieldId="5"/>
    <tableColumn id="6" xr3:uid="{F6CB3BD5-EECF-4595-BE54-F99DB1D5B5EF}" uniqueName="6" name="TBT" queryTableFieldId="6"/>
    <tableColumn id="7" xr3:uid="{D2580BCB-A71B-4AB6-95C1-5385B5CFE872}" uniqueName="7" name="MDV" queryTableFieldId="7"/>
    <tableColumn id="8" xr3:uid="{BADD1358-FCDC-4999-B045-6E5CD2E0D566}" uniqueName="8" name="BFL" queryTableFieldId="8"/>
    <tableColumn id="9" xr3:uid="{78E58471-0DBF-4F78-81BC-F77DF244488C}" uniqueName="9" name="OVL" queryTableFieldId="9"/>
    <tableColumn id="10" xr3:uid="{8A68683C-0025-4925-BE5F-DB643E2B904B}" uniqueName="10" name="DOT" queryTableFieldId="10"/>
    <tableColumn id="11" xr3:uid="{57362137-32F0-439B-8916-C8832A6EC34B}" uniqueName="11" name="WOT" queryTableFieldId="11"/>
    <tableColumn id="12" xr3:uid="{FE0260E6-3A2D-4FF0-B379-38C389EF6409}" uniqueName="12" name="DGD" queryTableFieldId="12"/>
    <tableColumn id="13" xr3:uid="{EA254146-B55B-46B7-8BC3-BEEB3CBDA439}" uniqueName="13" name="BRD" queryTableFieldId="13"/>
    <tableColumn id="14" xr3:uid="{59E3C46B-13CA-4FBC-AA3C-434F1F33651A}" uniqueName="14" name="RTV" queryTableFieldId="14"/>
    <tableColumn id="15" xr3:uid="{246E6135-F7A8-48F9-8E70-F45AA0A91029}" uniqueName="15" name="OBS" queryTableFieldId="15"/>
    <tableColumn id="16" xr3:uid="{8BDF1D78-9833-42BC-8035-D11A2BB5789B}" uniqueName="16" name="SOS" queryTableFieldId="16"/>
    <tableColumn id="17" xr3:uid="{EF9F5B02-DD8A-48F9-B985-75509655C195}" uniqueName="17" name="DAD" queryTableFieldId="17"/>
    <tableColumn id="18" xr3:uid="{FF5F8017-4BCA-46B3-8EF2-316757EB4A7D}" uniqueName="18" name="PWR" queryTableFieldId="18"/>
    <tableColumn id="19" xr3:uid="{21B2E2D6-8BF1-40A7-9108-9FC3F3B2714D}" uniqueName="19" name="FTQ" queryTableFieldId="19"/>
    <tableColumn id="20" xr3:uid="{1F9674AC-57FD-4554-9BC5-5B414BA7E9A1}" uniqueName="20" name="SLV"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7" Type="http://schemas.microsoft.com/office/2007/relationships/slicer" Target="../slicers/slicer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2.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3"/>
  <sheetViews>
    <sheetView topLeftCell="A201" zoomScale="115" zoomScaleNormal="115" workbookViewId="0">
      <selection activeCell="N166" sqref="N166"/>
    </sheetView>
  </sheetViews>
  <sheetFormatPr defaultRowHeight="15" x14ac:dyDescent="0.25"/>
  <cols>
    <col min="1" max="1" width="17.42578125" bestFit="1" customWidth="1"/>
    <col min="2" max="3" width="10.85546875" bestFit="1" customWidth="1"/>
    <col min="4" max="4" width="8.7109375" bestFit="1" customWidth="1"/>
    <col min="5" max="5" width="10.85546875" bestFit="1" customWidth="1"/>
    <col min="6" max="6" width="9.7109375" bestFit="1" customWidth="1"/>
    <col min="7" max="7" width="14.7109375" bestFit="1" customWidth="1"/>
    <col min="8" max="8" width="19.5703125" bestFit="1" customWidth="1"/>
    <col min="9" max="9" width="17.5703125" bestFit="1" customWidth="1"/>
    <col min="10" max="10" width="18.5703125" bestFit="1" customWidth="1"/>
    <col min="11" max="11" width="19.7109375" bestFit="1" customWidth="1"/>
    <col min="12" max="12" width="9.85546875" bestFit="1" customWidth="1"/>
  </cols>
  <sheetData>
    <row r="1" spans="1:12" x14ac:dyDescent="0.25">
      <c r="A1" t="s">
        <v>85</v>
      </c>
      <c r="B1" t="s">
        <v>86</v>
      </c>
      <c r="C1" t="s">
        <v>87</v>
      </c>
      <c r="D1" t="s">
        <v>88</v>
      </c>
      <c r="E1" t="s">
        <v>89</v>
      </c>
      <c r="F1" t="s">
        <v>90</v>
      </c>
      <c r="G1" t="s">
        <v>91</v>
      </c>
      <c r="H1" t="s">
        <v>92</v>
      </c>
      <c r="I1" t="s">
        <v>93</v>
      </c>
      <c r="J1" t="s">
        <v>94</v>
      </c>
      <c r="K1" t="s">
        <v>95</v>
      </c>
      <c r="L1" t="s">
        <v>96</v>
      </c>
    </row>
    <row r="2" spans="1:12" x14ac:dyDescent="0.25">
      <c r="A2" s="1" t="s">
        <v>97</v>
      </c>
      <c r="B2">
        <v>1</v>
      </c>
      <c r="C2" s="1" t="s">
        <v>20</v>
      </c>
      <c r="D2">
        <v>10</v>
      </c>
      <c r="E2">
        <v>19</v>
      </c>
      <c r="F2">
        <v>1</v>
      </c>
      <c r="G2">
        <v>30</v>
      </c>
      <c r="H2">
        <v>146</v>
      </c>
      <c r="I2">
        <v>31</v>
      </c>
      <c r="J2">
        <v>177</v>
      </c>
      <c r="K2">
        <v>279</v>
      </c>
      <c r="L2" s="1" t="s">
        <v>21</v>
      </c>
    </row>
    <row r="3" spans="1:12" x14ac:dyDescent="0.25">
      <c r="A3" s="1" t="s">
        <v>97</v>
      </c>
      <c r="B3">
        <v>2</v>
      </c>
      <c r="C3" s="1" t="s">
        <v>22</v>
      </c>
      <c r="D3">
        <v>14</v>
      </c>
      <c r="E3">
        <v>63</v>
      </c>
      <c r="F3">
        <v>0</v>
      </c>
      <c r="G3">
        <v>77</v>
      </c>
      <c r="H3">
        <v>234</v>
      </c>
      <c r="I3">
        <v>36</v>
      </c>
      <c r="J3">
        <v>270</v>
      </c>
      <c r="K3">
        <v>443</v>
      </c>
      <c r="L3" s="1" t="s">
        <v>21</v>
      </c>
    </row>
    <row r="4" spans="1:12" x14ac:dyDescent="0.25">
      <c r="A4" s="1" t="s">
        <v>97</v>
      </c>
      <c r="B4">
        <v>3</v>
      </c>
      <c r="C4" s="1" t="s">
        <v>23</v>
      </c>
      <c r="D4">
        <v>6</v>
      </c>
      <c r="E4">
        <v>13</v>
      </c>
      <c r="F4">
        <v>3</v>
      </c>
      <c r="G4">
        <v>22</v>
      </c>
      <c r="H4">
        <v>28</v>
      </c>
      <c r="I4">
        <v>7</v>
      </c>
      <c r="J4">
        <v>35</v>
      </c>
      <c r="K4">
        <v>89</v>
      </c>
      <c r="L4" s="1" t="s">
        <v>21</v>
      </c>
    </row>
    <row r="5" spans="1:12" x14ac:dyDescent="0.25">
      <c r="A5" s="1" t="s">
        <v>97</v>
      </c>
      <c r="B5">
        <v>4</v>
      </c>
      <c r="C5" s="1" t="s">
        <v>24</v>
      </c>
      <c r="D5">
        <v>14</v>
      </c>
      <c r="E5">
        <v>41</v>
      </c>
      <c r="F5">
        <v>17</v>
      </c>
      <c r="G5">
        <v>72</v>
      </c>
      <c r="H5">
        <v>152</v>
      </c>
      <c r="I5">
        <v>20</v>
      </c>
      <c r="J5">
        <v>172</v>
      </c>
      <c r="K5">
        <v>526</v>
      </c>
      <c r="L5" s="1" t="s">
        <v>21</v>
      </c>
    </row>
    <row r="6" spans="1:12" x14ac:dyDescent="0.25">
      <c r="A6" s="1" t="s">
        <v>97</v>
      </c>
      <c r="B6">
        <v>5</v>
      </c>
      <c r="C6" s="1" t="s">
        <v>25</v>
      </c>
      <c r="D6">
        <v>45</v>
      </c>
      <c r="E6">
        <v>108</v>
      </c>
      <c r="F6">
        <v>1</v>
      </c>
      <c r="G6">
        <v>154</v>
      </c>
      <c r="H6">
        <v>685</v>
      </c>
      <c r="I6">
        <v>90</v>
      </c>
      <c r="J6">
        <v>775</v>
      </c>
      <c r="K6">
        <v>1182</v>
      </c>
      <c r="L6" s="1" t="s">
        <v>21</v>
      </c>
    </row>
    <row r="7" spans="1:12" x14ac:dyDescent="0.25">
      <c r="A7" s="1" t="s">
        <v>97</v>
      </c>
      <c r="B7">
        <v>6</v>
      </c>
      <c r="C7" s="1" t="s">
        <v>26</v>
      </c>
      <c r="D7">
        <v>0</v>
      </c>
      <c r="E7">
        <v>1</v>
      </c>
      <c r="F7">
        <v>0</v>
      </c>
      <c r="G7">
        <v>1</v>
      </c>
      <c r="H7">
        <v>3</v>
      </c>
      <c r="I7">
        <v>0</v>
      </c>
      <c r="J7">
        <v>3</v>
      </c>
      <c r="K7">
        <v>3</v>
      </c>
      <c r="L7" s="1" t="s">
        <v>21</v>
      </c>
    </row>
    <row r="8" spans="1:12" x14ac:dyDescent="0.25">
      <c r="A8" s="1" t="s">
        <v>97</v>
      </c>
      <c r="B8">
        <v>7</v>
      </c>
      <c r="C8" s="1" t="s">
        <v>27</v>
      </c>
      <c r="D8">
        <v>10</v>
      </c>
      <c r="E8">
        <v>43</v>
      </c>
      <c r="F8">
        <v>24</v>
      </c>
      <c r="G8">
        <v>77</v>
      </c>
      <c r="H8">
        <v>177</v>
      </c>
      <c r="I8">
        <v>25</v>
      </c>
      <c r="J8">
        <v>202</v>
      </c>
      <c r="K8">
        <v>254</v>
      </c>
      <c r="L8" s="1" t="s">
        <v>21</v>
      </c>
    </row>
    <row r="9" spans="1:12" x14ac:dyDescent="0.25">
      <c r="A9" s="1" t="s">
        <v>97</v>
      </c>
      <c r="B9">
        <v>8</v>
      </c>
      <c r="C9" s="1" t="s">
        <v>28</v>
      </c>
      <c r="D9">
        <v>8</v>
      </c>
      <c r="E9">
        <v>17</v>
      </c>
      <c r="F9">
        <v>0</v>
      </c>
      <c r="G9">
        <v>25</v>
      </c>
      <c r="H9">
        <v>67</v>
      </c>
      <c r="I9">
        <v>16</v>
      </c>
      <c r="J9">
        <v>83</v>
      </c>
      <c r="K9">
        <v>118</v>
      </c>
      <c r="L9" s="1" t="s">
        <v>21</v>
      </c>
    </row>
    <row r="10" spans="1:12" x14ac:dyDescent="0.25">
      <c r="A10" s="1" t="s">
        <v>97</v>
      </c>
      <c r="B10">
        <v>9</v>
      </c>
      <c r="C10" s="1" t="s">
        <v>29</v>
      </c>
      <c r="D10">
        <v>9</v>
      </c>
      <c r="E10">
        <v>19</v>
      </c>
      <c r="F10">
        <v>5</v>
      </c>
      <c r="G10">
        <v>33</v>
      </c>
      <c r="H10">
        <v>65</v>
      </c>
      <c r="I10">
        <v>11</v>
      </c>
      <c r="J10">
        <v>76</v>
      </c>
      <c r="K10">
        <v>164</v>
      </c>
      <c r="L10" s="1" t="s">
        <v>21</v>
      </c>
    </row>
    <row r="11" spans="1:12" x14ac:dyDescent="0.25">
      <c r="A11" s="1" t="s">
        <v>97</v>
      </c>
      <c r="B11">
        <v>10</v>
      </c>
      <c r="C11" s="1" t="s">
        <v>30</v>
      </c>
      <c r="D11">
        <v>25</v>
      </c>
      <c r="E11">
        <v>36</v>
      </c>
      <c r="F11">
        <v>6</v>
      </c>
      <c r="G11">
        <v>67</v>
      </c>
      <c r="H11">
        <v>182</v>
      </c>
      <c r="I11">
        <v>36</v>
      </c>
      <c r="J11">
        <v>218</v>
      </c>
      <c r="K11">
        <v>407</v>
      </c>
      <c r="L11" s="1" t="s">
        <v>21</v>
      </c>
    </row>
    <row r="12" spans="1:12" x14ac:dyDescent="0.25">
      <c r="A12" s="1" t="s">
        <v>97</v>
      </c>
      <c r="B12">
        <v>11</v>
      </c>
      <c r="C12" s="1" t="s">
        <v>31</v>
      </c>
      <c r="D12">
        <v>10</v>
      </c>
      <c r="E12">
        <v>16</v>
      </c>
      <c r="F12">
        <v>1</v>
      </c>
      <c r="G12">
        <v>27</v>
      </c>
      <c r="H12">
        <v>82</v>
      </c>
      <c r="I12">
        <v>11</v>
      </c>
      <c r="J12">
        <v>93</v>
      </c>
      <c r="K12">
        <v>200</v>
      </c>
      <c r="L12" s="1" t="s">
        <v>21</v>
      </c>
    </row>
    <row r="13" spans="1:12" x14ac:dyDescent="0.25">
      <c r="A13" s="1" t="s">
        <v>97</v>
      </c>
      <c r="B13">
        <v>12</v>
      </c>
      <c r="C13" s="1" t="s">
        <v>32</v>
      </c>
      <c r="D13">
        <v>20</v>
      </c>
      <c r="E13">
        <v>29</v>
      </c>
      <c r="F13">
        <v>6</v>
      </c>
      <c r="G13">
        <v>55</v>
      </c>
      <c r="H13">
        <v>118</v>
      </c>
      <c r="I13">
        <v>32</v>
      </c>
      <c r="J13">
        <v>150</v>
      </c>
      <c r="K13">
        <v>311</v>
      </c>
      <c r="L13" s="1" t="s">
        <v>21</v>
      </c>
    </row>
    <row r="14" spans="1:12" x14ac:dyDescent="0.25">
      <c r="A14" s="1" t="s">
        <v>97</v>
      </c>
      <c r="B14">
        <v>13</v>
      </c>
      <c r="C14" s="1" t="s">
        <v>33</v>
      </c>
      <c r="D14">
        <v>8</v>
      </c>
      <c r="E14">
        <v>20</v>
      </c>
      <c r="F14">
        <v>2</v>
      </c>
      <c r="G14">
        <v>30</v>
      </c>
      <c r="H14">
        <v>71</v>
      </c>
      <c r="I14">
        <v>9</v>
      </c>
      <c r="J14">
        <v>80</v>
      </c>
      <c r="K14">
        <v>185</v>
      </c>
      <c r="L14" s="1" t="s">
        <v>21</v>
      </c>
    </row>
    <row r="15" spans="1:12" x14ac:dyDescent="0.25">
      <c r="A15" s="1" t="s">
        <v>97</v>
      </c>
      <c r="B15">
        <v>14</v>
      </c>
      <c r="C15" s="1" t="s">
        <v>34</v>
      </c>
      <c r="D15">
        <v>9</v>
      </c>
      <c r="E15">
        <v>24</v>
      </c>
      <c r="F15">
        <v>11</v>
      </c>
      <c r="G15">
        <v>44</v>
      </c>
      <c r="H15">
        <v>116</v>
      </c>
      <c r="I15">
        <v>30</v>
      </c>
      <c r="J15">
        <v>146</v>
      </c>
      <c r="K15">
        <v>387</v>
      </c>
      <c r="L15" s="1" t="s">
        <v>21</v>
      </c>
    </row>
    <row r="16" spans="1:12" x14ac:dyDescent="0.25">
      <c r="A16" s="1" t="s">
        <v>97</v>
      </c>
      <c r="B16">
        <v>15</v>
      </c>
      <c r="C16" s="1" t="s">
        <v>35</v>
      </c>
      <c r="D16">
        <v>71</v>
      </c>
      <c r="E16">
        <v>182</v>
      </c>
      <c r="F16">
        <v>59</v>
      </c>
      <c r="G16">
        <v>312</v>
      </c>
      <c r="H16">
        <v>572</v>
      </c>
      <c r="I16">
        <v>90</v>
      </c>
      <c r="J16">
        <v>662</v>
      </c>
      <c r="K16">
        <v>1543</v>
      </c>
      <c r="L16" s="1" t="s">
        <v>21</v>
      </c>
    </row>
    <row r="17" spans="1:12" x14ac:dyDescent="0.25">
      <c r="A17" s="1" t="s">
        <v>97</v>
      </c>
      <c r="B17">
        <v>16</v>
      </c>
      <c r="C17" s="1" t="s">
        <v>36</v>
      </c>
      <c r="D17">
        <v>18</v>
      </c>
      <c r="E17">
        <v>50</v>
      </c>
      <c r="F17">
        <v>2</v>
      </c>
      <c r="G17">
        <v>70</v>
      </c>
      <c r="H17">
        <v>231</v>
      </c>
      <c r="I17">
        <v>26</v>
      </c>
      <c r="J17">
        <v>257</v>
      </c>
      <c r="K17">
        <v>459</v>
      </c>
      <c r="L17" s="1" t="s">
        <v>21</v>
      </c>
    </row>
    <row r="18" spans="1:12" x14ac:dyDescent="0.25">
      <c r="A18" s="1" t="s">
        <v>97</v>
      </c>
      <c r="B18">
        <v>17</v>
      </c>
      <c r="C18" s="1" t="s">
        <v>37</v>
      </c>
      <c r="D18">
        <v>9</v>
      </c>
      <c r="E18">
        <v>20</v>
      </c>
      <c r="F18">
        <v>2</v>
      </c>
      <c r="G18">
        <v>31</v>
      </c>
      <c r="H18">
        <v>91</v>
      </c>
      <c r="I18">
        <v>15</v>
      </c>
      <c r="J18">
        <v>106</v>
      </c>
      <c r="K18">
        <v>230</v>
      </c>
      <c r="L18" s="1" t="s">
        <v>21</v>
      </c>
    </row>
    <row r="19" spans="1:12" x14ac:dyDescent="0.25">
      <c r="A19" s="1" t="s">
        <v>97</v>
      </c>
      <c r="B19">
        <v>18</v>
      </c>
      <c r="C19" s="1" t="s">
        <v>38</v>
      </c>
      <c r="D19">
        <v>27</v>
      </c>
      <c r="E19">
        <v>61</v>
      </c>
      <c r="F19">
        <v>4</v>
      </c>
      <c r="G19">
        <v>92</v>
      </c>
      <c r="H19">
        <v>318</v>
      </c>
      <c r="I19">
        <v>64</v>
      </c>
      <c r="J19">
        <v>382</v>
      </c>
      <c r="K19">
        <v>628</v>
      </c>
      <c r="L19" s="1" t="s">
        <v>21</v>
      </c>
    </row>
    <row r="20" spans="1:12" x14ac:dyDescent="0.25">
      <c r="A20" s="1" t="s">
        <v>97</v>
      </c>
      <c r="B20">
        <v>19</v>
      </c>
      <c r="C20" s="1" t="s">
        <v>39</v>
      </c>
      <c r="D20">
        <v>93</v>
      </c>
      <c r="E20">
        <v>175</v>
      </c>
      <c r="F20">
        <v>13</v>
      </c>
      <c r="G20">
        <v>281</v>
      </c>
      <c r="H20">
        <v>1010</v>
      </c>
      <c r="I20">
        <v>224</v>
      </c>
      <c r="J20">
        <v>1234</v>
      </c>
      <c r="K20">
        <v>2234</v>
      </c>
      <c r="L20" s="1" t="s">
        <v>21</v>
      </c>
    </row>
    <row r="21" spans="1:12" x14ac:dyDescent="0.25">
      <c r="A21" s="1" t="s">
        <v>97</v>
      </c>
      <c r="B21">
        <v>20</v>
      </c>
      <c r="C21" s="1" t="s">
        <v>40</v>
      </c>
      <c r="D21">
        <v>54</v>
      </c>
      <c r="E21">
        <v>46</v>
      </c>
      <c r="F21">
        <v>2</v>
      </c>
      <c r="G21">
        <v>102</v>
      </c>
      <c r="H21">
        <v>499</v>
      </c>
      <c r="I21">
        <v>194</v>
      </c>
      <c r="J21">
        <v>693</v>
      </c>
      <c r="K21">
        <v>1013</v>
      </c>
      <c r="L21" s="1" t="s">
        <v>21</v>
      </c>
    </row>
    <row r="22" spans="1:12" x14ac:dyDescent="0.25">
      <c r="A22" s="1" t="s">
        <v>97</v>
      </c>
      <c r="B22">
        <v>21</v>
      </c>
      <c r="C22" s="1" t="s">
        <v>41</v>
      </c>
      <c r="D22">
        <v>19</v>
      </c>
      <c r="E22">
        <v>54</v>
      </c>
      <c r="F22">
        <v>4</v>
      </c>
      <c r="G22">
        <v>77</v>
      </c>
      <c r="H22">
        <v>277</v>
      </c>
      <c r="I22">
        <v>39</v>
      </c>
      <c r="J22">
        <v>316</v>
      </c>
      <c r="K22">
        <v>421</v>
      </c>
      <c r="L22" s="1" t="s">
        <v>21</v>
      </c>
    </row>
    <row r="23" spans="1:12" x14ac:dyDescent="0.25">
      <c r="A23" s="1" t="s">
        <v>97</v>
      </c>
      <c r="B23">
        <v>22</v>
      </c>
      <c r="C23" s="1" t="s">
        <v>42</v>
      </c>
      <c r="D23">
        <v>21</v>
      </c>
      <c r="E23">
        <v>33</v>
      </c>
      <c r="F23">
        <v>4</v>
      </c>
      <c r="G23">
        <v>58</v>
      </c>
      <c r="H23">
        <v>222</v>
      </c>
      <c r="I23">
        <v>56</v>
      </c>
      <c r="J23">
        <v>278</v>
      </c>
      <c r="K23">
        <v>387</v>
      </c>
      <c r="L23" s="1" t="s">
        <v>21</v>
      </c>
    </row>
    <row r="24" spans="1:12" x14ac:dyDescent="0.25">
      <c r="A24" s="1" t="s">
        <v>97</v>
      </c>
      <c r="B24">
        <v>23</v>
      </c>
      <c r="C24" s="1" t="s">
        <v>43</v>
      </c>
      <c r="D24">
        <v>23</v>
      </c>
      <c r="E24">
        <v>82</v>
      </c>
      <c r="F24">
        <v>17</v>
      </c>
      <c r="G24">
        <v>122</v>
      </c>
      <c r="H24">
        <v>335</v>
      </c>
      <c r="I24">
        <v>55</v>
      </c>
      <c r="J24">
        <v>390</v>
      </c>
      <c r="K24">
        <v>851</v>
      </c>
      <c r="L24" s="1" t="s">
        <v>21</v>
      </c>
    </row>
    <row r="25" spans="1:12" x14ac:dyDescent="0.25">
      <c r="A25" s="1" t="s">
        <v>97</v>
      </c>
      <c r="B25">
        <v>24</v>
      </c>
      <c r="C25" s="1" t="s">
        <v>44</v>
      </c>
      <c r="D25">
        <v>26</v>
      </c>
      <c r="E25">
        <v>64</v>
      </c>
      <c r="F25">
        <v>12</v>
      </c>
      <c r="G25">
        <v>102</v>
      </c>
      <c r="H25">
        <v>313</v>
      </c>
      <c r="I25">
        <v>60</v>
      </c>
      <c r="J25">
        <v>373</v>
      </c>
      <c r="K25">
        <v>694</v>
      </c>
      <c r="L25" s="1" t="s">
        <v>21</v>
      </c>
    </row>
    <row r="26" spans="1:12" x14ac:dyDescent="0.25">
      <c r="A26" s="1" t="s">
        <v>97</v>
      </c>
      <c r="B26">
        <v>25</v>
      </c>
      <c r="C26" s="1" t="s">
        <v>45</v>
      </c>
      <c r="D26">
        <v>14</v>
      </c>
      <c r="E26">
        <v>61</v>
      </c>
      <c r="F26">
        <v>38</v>
      </c>
      <c r="G26">
        <v>113</v>
      </c>
      <c r="H26">
        <v>181</v>
      </c>
      <c r="I26">
        <v>21</v>
      </c>
      <c r="J26">
        <v>202</v>
      </c>
      <c r="K26">
        <v>602</v>
      </c>
      <c r="L26" s="1" t="s">
        <v>21</v>
      </c>
    </row>
    <row r="27" spans="1:12" x14ac:dyDescent="0.25">
      <c r="A27" s="1" t="s">
        <v>97</v>
      </c>
      <c r="B27">
        <v>26</v>
      </c>
      <c r="C27" s="1" t="s">
        <v>46</v>
      </c>
      <c r="D27">
        <v>42</v>
      </c>
      <c r="E27">
        <v>112</v>
      </c>
      <c r="F27">
        <v>46</v>
      </c>
      <c r="G27">
        <v>200</v>
      </c>
      <c r="H27">
        <v>513</v>
      </c>
      <c r="I27">
        <v>65</v>
      </c>
      <c r="J27">
        <v>578</v>
      </c>
      <c r="K27">
        <v>961</v>
      </c>
      <c r="L27" s="1" t="s">
        <v>21</v>
      </c>
    </row>
    <row r="28" spans="1:12" x14ac:dyDescent="0.25">
      <c r="A28" s="1" t="s">
        <v>97</v>
      </c>
      <c r="B28">
        <v>27</v>
      </c>
      <c r="C28" s="1" t="s">
        <v>47</v>
      </c>
      <c r="D28">
        <v>27</v>
      </c>
      <c r="E28">
        <v>80</v>
      </c>
      <c r="F28">
        <v>3</v>
      </c>
      <c r="G28">
        <v>110</v>
      </c>
      <c r="H28">
        <v>347</v>
      </c>
      <c r="I28">
        <v>91</v>
      </c>
      <c r="J28">
        <v>438</v>
      </c>
      <c r="K28">
        <v>653</v>
      </c>
      <c r="L28" s="1" t="s">
        <v>21</v>
      </c>
    </row>
    <row r="29" spans="1:12" x14ac:dyDescent="0.25">
      <c r="A29" s="1" t="s">
        <v>97</v>
      </c>
      <c r="B29">
        <v>28</v>
      </c>
      <c r="C29" s="1" t="s">
        <v>48</v>
      </c>
      <c r="D29">
        <v>59</v>
      </c>
      <c r="E29">
        <v>160</v>
      </c>
      <c r="F29">
        <v>60</v>
      </c>
      <c r="G29">
        <v>279</v>
      </c>
      <c r="H29">
        <v>548</v>
      </c>
      <c r="I29">
        <v>83</v>
      </c>
      <c r="J29">
        <v>631</v>
      </c>
      <c r="K29">
        <v>1678</v>
      </c>
      <c r="L29" s="1" t="s">
        <v>21</v>
      </c>
    </row>
    <row r="30" spans="1:12" x14ac:dyDescent="0.25">
      <c r="A30" s="1" t="s">
        <v>97</v>
      </c>
      <c r="B30">
        <v>29</v>
      </c>
      <c r="C30" s="1" t="s">
        <v>49</v>
      </c>
      <c r="D30">
        <v>49</v>
      </c>
      <c r="E30">
        <v>56</v>
      </c>
      <c r="F30">
        <v>9</v>
      </c>
      <c r="G30">
        <v>114</v>
      </c>
      <c r="H30">
        <v>320</v>
      </c>
      <c r="I30">
        <v>84</v>
      </c>
      <c r="J30">
        <v>404</v>
      </c>
      <c r="K30">
        <v>899</v>
      </c>
      <c r="L30" s="1" t="s">
        <v>21</v>
      </c>
    </row>
    <row r="31" spans="1:12" x14ac:dyDescent="0.25">
      <c r="A31" s="1" t="s">
        <v>97</v>
      </c>
      <c r="B31">
        <v>30</v>
      </c>
      <c r="C31" s="1" t="s">
        <v>50</v>
      </c>
      <c r="D31">
        <v>34</v>
      </c>
      <c r="E31">
        <v>65</v>
      </c>
      <c r="F31">
        <v>10</v>
      </c>
      <c r="G31">
        <v>109</v>
      </c>
      <c r="H31">
        <v>292</v>
      </c>
      <c r="I31">
        <v>52</v>
      </c>
      <c r="J31">
        <v>344</v>
      </c>
      <c r="K31">
        <v>711</v>
      </c>
      <c r="L31" s="1" t="s">
        <v>21</v>
      </c>
    </row>
    <row r="32" spans="1:12" x14ac:dyDescent="0.25">
      <c r="A32" s="1" t="s">
        <v>97</v>
      </c>
      <c r="B32">
        <v>31</v>
      </c>
      <c r="C32" s="1" t="s">
        <v>51</v>
      </c>
      <c r="D32">
        <v>41</v>
      </c>
      <c r="E32">
        <v>89</v>
      </c>
      <c r="F32">
        <v>25</v>
      </c>
      <c r="G32">
        <v>155</v>
      </c>
      <c r="H32">
        <v>385</v>
      </c>
      <c r="I32">
        <v>68</v>
      </c>
      <c r="J32">
        <v>453</v>
      </c>
      <c r="K32">
        <v>1120</v>
      </c>
      <c r="L32" s="1" t="s">
        <v>21</v>
      </c>
    </row>
    <row r="33" spans="1:12" x14ac:dyDescent="0.25">
      <c r="A33" s="1" t="s">
        <v>97</v>
      </c>
      <c r="B33">
        <v>32</v>
      </c>
      <c r="C33" s="1" t="s">
        <v>52</v>
      </c>
      <c r="D33">
        <v>8</v>
      </c>
      <c r="E33">
        <v>20</v>
      </c>
      <c r="F33">
        <v>17</v>
      </c>
      <c r="G33">
        <v>45</v>
      </c>
      <c r="H33">
        <v>123</v>
      </c>
      <c r="I33">
        <v>17</v>
      </c>
      <c r="J33">
        <v>140</v>
      </c>
      <c r="K33">
        <v>255</v>
      </c>
      <c r="L33" s="1" t="s">
        <v>21</v>
      </c>
    </row>
    <row r="34" spans="1:12" x14ac:dyDescent="0.25">
      <c r="A34" s="1" t="s">
        <v>97</v>
      </c>
      <c r="B34">
        <v>33</v>
      </c>
      <c r="C34" s="1" t="s">
        <v>53</v>
      </c>
      <c r="D34">
        <v>3</v>
      </c>
      <c r="E34">
        <v>18</v>
      </c>
      <c r="F34">
        <v>4</v>
      </c>
      <c r="G34">
        <v>25</v>
      </c>
      <c r="H34">
        <v>77</v>
      </c>
      <c r="I34">
        <v>6</v>
      </c>
      <c r="J34">
        <v>83</v>
      </c>
      <c r="K34">
        <v>194</v>
      </c>
      <c r="L34" s="1" t="s">
        <v>21</v>
      </c>
    </row>
    <row r="35" spans="1:12" x14ac:dyDescent="0.25">
      <c r="A35" s="1" t="s">
        <v>97</v>
      </c>
      <c r="B35">
        <v>34</v>
      </c>
      <c r="C35" s="1" t="s">
        <v>54</v>
      </c>
      <c r="D35">
        <v>12</v>
      </c>
      <c r="E35">
        <v>20</v>
      </c>
      <c r="F35">
        <v>0</v>
      </c>
      <c r="G35">
        <v>32</v>
      </c>
      <c r="H35">
        <v>138</v>
      </c>
      <c r="I35">
        <v>47</v>
      </c>
      <c r="J35">
        <v>185</v>
      </c>
      <c r="K35">
        <v>228</v>
      </c>
      <c r="L35" s="1" t="s">
        <v>21</v>
      </c>
    </row>
    <row r="36" spans="1:12" x14ac:dyDescent="0.25">
      <c r="A36" s="1" t="s">
        <v>97</v>
      </c>
      <c r="B36">
        <v>35</v>
      </c>
      <c r="C36" s="1" t="s">
        <v>55</v>
      </c>
      <c r="D36">
        <v>5</v>
      </c>
      <c r="E36">
        <v>53</v>
      </c>
      <c r="F36">
        <v>1</v>
      </c>
      <c r="G36">
        <v>59</v>
      </c>
      <c r="H36">
        <v>149</v>
      </c>
      <c r="I36">
        <v>7</v>
      </c>
      <c r="J36">
        <v>156</v>
      </c>
      <c r="K36">
        <v>284</v>
      </c>
      <c r="L36" s="1" t="s">
        <v>21</v>
      </c>
    </row>
    <row r="37" spans="1:12" x14ac:dyDescent="0.25">
      <c r="A37" s="1" t="s">
        <v>97</v>
      </c>
      <c r="B37">
        <v>36</v>
      </c>
      <c r="C37" s="1" t="s">
        <v>56</v>
      </c>
      <c r="D37">
        <v>24</v>
      </c>
      <c r="E37">
        <v>30</v>
      </c>
      <c r="F37">
        <v>2</v>
      </c>
      <c r="G37">
        <v>56</v>
      </c>
      <c r="H37">
        <v>383</v>
      </c>
      <c r="I37">
        <v>60</v>
      </c>
      <c r="J37">
        <v>443</v>
      </c>
      <c r="K37">
        <v>602</v>
      </c>
      <c r="L37" s="1" t="s">
        <v>21</v>
      </c>
    </row>
    <row r="38" spans="1:12" x14ac:dyDescent="0.25">
      <c r="A38" s="1" t="s">
        <v>97</v>
      </c>
      <c r="B38">
        <v>37</v>
      </c>
      <c r="C38" s="1" t="s">
        <v>57</v>
      </c>
      <c r="D38">
        <v>18</v>
      </c>
      <c r="E38">
        <v>37</v>
      </c>
      <c r="F38">
        <v>0</v>
      </c>
      <c r="G38">
        <v>55</v>
      </c>
      <c r="H38">
        <v>252</v>
      </c>
      <c r="I38">
        <v>40</v>
      </c>
      <c r="J38">
        <v>292</v>
      </c>
      <c r="K38">
        <v>475</v>
      </c>
      <c r="L38" s="1" t="s">
        <v>21</v>
      </c>
    </row>
    <row r="39" spans="1:12" x14ac:dyDescent="0.25">
      <c r="A39" s="1" t="s">
        <v>97</v>
      </c>
      <c r="B39">
        <v>38</v>
      </c>
      <c r="C39" s="1" t="s">
        <v>20</v>
      </c>
      <c r="D39">
        <v>16</v>
      </c>
      <c r="E39">
        <v>23</v>
      </c>
      <c r="F39">
        <v>5</v>
      </c>
      <c r="G39">
        <v>44</v>
      </c>
      <c r="H39">
        <v>119</v>
      </c>
      <c r="I39">
        <v>35</v>
      </c>
      <c r="J39">
        <v>154</v>
      </c>
      <c r="K39">
        <v>289</v>
      </c>
      <c r="L39" s="1" t="s">
        <v>58</v>
      </c>
    </row>
    <row r="40" spans="1:12" x14ac:dyDescent="0.25">
      <c r="A40" s="1" t="s">
        <v>97</v>
      </c>
      <c r="B40">
        <v>39</v>
      </c>
      <c r="C40" s="1" t="s">
        <v>22</v>
      </c>
      <c r="D40">
        <v>11</v>
      </c>
      <c r="E40">
        <v>73</v>
      </c>
      <c r="F40">
        <v>0</v>
      </c>
      <c r="G40">
        <v>84</v>
      </c>
      <c r="H40">
        <v>251</v>
      </c>
      <c r="I40">
        <v>21</v>
      </c>
      <c r="J40">
        <v>272</v>
      </c>
      <c r="K40">
        <v>437</v>
      </c>
      <c r="L40" s="1" t="s">
        <v>58</v>
      </c>
    </row>
    <row r="41" spans="1:12" x14ac:dyDescent="0.25">
      <c r="A41" s="1" t="s">
        <v>97</v>
      </c>
      <c r="B41">
        <v>40</v>
      </c>
      <c r="C41" s="1" t="s">
        <v>23</v>
      </c>
      <c r="D41">
        <v>7</v>
      </c>
      <c r="E41">
        <v>12</v>
      </c>
      <c r="F41">
        <v>3</v>
      </c>
      <c r="G41">
        <v>22</v>
      </c>
      <c r="H41">
        <v>35</v>
      </c>
      <c r="I41">
        <v>12</v>
      </c>
      <c r="J41">
        <v>47</v>
      </c>
      <c r="K41">
        <v>117</v>
      </c>
      <c r="L41" s="1" t="s">
        <v>58</v>
      </c>
    </row>
    <row r="42" spans="1:12" x14ac:dyDescent="0.25">
      <c r="A42" s="1" t="s">
        <v>97</v>
      </c>
      <c r="B42">
        <v>41</v>
      </c>
      <c r="C42" s="1" t="s">
        <v>24</v>
      </c>
      <c r="D42">
        <v>9</v>
      </c>
      <c r="E42">
        <v>55</v>
      </c>
      <c r="F42">
        <v>16</v>
      </c>
      <c r="G42">
        <v>80</v>
      </c>
      <c r="H42">
        <v>147</v>
      </c>
      <c r="I42">
        <v>9</v>
      </c>
      <c r="J42">
        <v>156</v>
      </c>
      <c r="K42">
        <v>575</v>
      </c>
      <c r="L42" s="1" t="s">
        <v>58</v>
      </c>
    </row>
    <row r="43" spans="1:12" x14ac:dyDescent="0.25">
      <c r="A43" s="1" t="s">
        <v>97</v>
      </c>
      <c r="B43">
        <v>42</v>
      </c>
      <c r="C43" s="1" t="s">
        <v>25</v>
      </c>
      <c r="D43">
        <v>52</v>
      </c>
      <c r="E43">
        <v>78</v>
      </c>
      <c r="F43">
        <v>1</v>
      </c>
      <c r="G43">
        <v>131</v>
      </c>
      <c r="H43">
        <v>634</v>
      </c>
      <c r="I43">
        <v>115</v>
      </c>
      <c r="J43">
        <v>749</v>
      </c>
      <c r="K43">
        <v>1138</v>
      </c>
      <c r="L43" s="1" t="s">
        <v>58</v>
      </c>
    </row>
    <row r="44" spans="1:12" x14ac:dyDescent="0.25">
      <c r="A44" s="1" t="s">
        <v>97</v>
      </c>
      <c r="B44">
        <v>43</v>
      </c>
      <c r="C44" s="1" t="s">
        <v>26</v>
      </c>
      <c r="D44">
        <v>0</v>
      </c>
      <c r="E44">
        <v>6</v>
      </c>
      <c r="F44">
        <v>1</v>
      </c>
      <c r="G44">
        <v>7</v>
      </c>
      <c r="H44">
        <v>15</v>
      </c>
      <c r="I44">
        <v>0</v>
      </c>
      <c r="J44">
        <v>15</v>
      </c>
      <c r="K44">
        <v>29</v>
      </c>
      <c r="L44" s="1" t="s">
        <v>58</v>
      </c>
    </row>
    <row r="45" spans="1:12" x14ac:dyDescent="0.25">
      <c r="A45" s="1" t="s">
        <v>97</v>
      </c>
      <c r="B45">
        <v>44</v>
      </c>
      <c r="C45" s="1" t="s">
        <v>27</v>
      </c>
      <c r="D45">
        <v>10</v>
      </c>
      <c r="E45">
        <v>27</v>
      </c>
      <c r="F45">
        <v>15</v>
      </c>
      <c r="G45">
        <v>52</v>
      </c>
      <c r="H45">
        <v>123</v>
      </c>
      <c r="I45">
        <v>15</v>
      </c>
      <c r="J45">
        <v>138</v>
      </c>
      <c r="K45">
        <v>187</v>
      </c>
      <c r="L45" s="1" t="s">
        <v>58</v>
      </c>
    </row>
    <row r="46" spans="1:12" x14ac:dyDescent="0.25">
      <c r="A46" s="1" t="s">
        <v>97</v>
      </c>
      <c r="B46">
        <v>45</v>
      </c>
      <c r="C46" s="1" t="s">
        <v>28</v>
      </c>
      <c r="D46">
        <v>8</v>
      </c>
      <c r="E46">
        <v>23</v>
      </c>
      <c r="F46">
        <v>0</v>
      </c>
      <c r="G46">
        <v>31</v>
      </c>
      <c r="H46">
        <v>78</v>
      </c>
      <c r="I46">
        <v>24</v>
      </c>
      <c r="J46">
        <v>102</v>
      </c>
      <c r="K46">
        <v>149</v>
      </c>
      <c r="L46" s="1" t="s">
        <v>58</v>
      </c>
    </row>
    <row r="47" spans="1:12" x14ac:dyDescent="0.25">
      <c r="A47" s="1" t="s">
        <v>97</v>
      </c>
      <c r="B47">
        <v>46</v>
      </c>
      <c r="C47" s="1" t="s">
        <v>29</v>
      </c>
      <c r="D47">
        <v>12</v>
      </c>
      <c r="E47">
        <v>13</v>
      </c>
      <c r="F47">
        <v>0</v>
      </c>
      <c r="G47">
        <v>25</v>
      </c>
      <c r="H47">
        <v>50</v>
      </c>
      <c r="I47">
        <v>30</v>
      </c>
      <c r="J47">
        <v>80</v>
      </c>
      <c r="K47">
        <v>135</v>
      </c>
      <c r="L47" s="1" t="s">
        <v>58</v>
      </c>
    </row>
    <row r="48" spans="1:12" x14ac:dyDescent="0.25">
      <c r="A48" s="1" t="s">
        <v>97</v>
      </c>
      <c r="B48">
        <v>47</v>
      </c>
      <c r="C48" s="1" t="s">
        <v>30</v>
      </c>
      <c r="D48">
        <v>21</v>
      </c>
      <c r="E48">
        <v>39</v>
      </c>
      <c r="F48">
        <v>11</v>
      </c>
      <c r="G48">
        <v>71</v>
      </c>
      <c r="H48">
        <v>196</v>
      </c>
      <c r="I48">
        <v>51</v>
      </c>
      <c r="J48">
        <v>247</v>
      </c>
      <c r="K48">
        <v>482</v>
      </c>
      <c r="L48" s="1" t="s">
        <v>58</v>
      </c>
    </row>
    <row r="49" spans="1:12" x14ac:dyDescent="0.25">
      <c r="A49" s="1" t="s">
        <v>97</v>
      </c>
      <c r="B49">
        <v>48</v>
      </c>
      <c r="C49" s="1" t="s">
        <v>31</v>
      </c>
      <c r="D49">
        <v>10</v>
      </c>
      <c r="E49">
        <v>19</v>
      </c>
      <c r="F49">
        <v>2</v>
      </c>
      <c r="G49">
        <v>31</v>
      </c>
      <c r="H49">
        <v>121</v>
      </c>
      <c r="I49">
        <v>27</v>
      </c>
      <c r="J49">
        <v>148</v>
      </c>
      <c r="K49">
        <v>274</v>
      </c>
      <c r="L49" s="1" t="s">
        <v>58</v>
      </c>
    </row>
    <row r="50" spans="1:12" x14ac:dyDescent="0.25">
      <c r="A50" s="1" t="s">
        <v>97</v>
      </c>
      <c r="B50">
        <v>49</v>
      </c>
      <c r="C50" s="1" t="s">
        <v>32</v>
      </c>
      <c r="D50">
        <v>20</v>
      </c>
      <c r="E50">
        <v>30</v>
      </c>
      <c r="F50">
        <v>6</v>
      </c>
      <c r="G50">
        <v>56</v>
      </c>
      <c r="H50">
        <v>140</v>
      </c>
      <c r="I50">
        <v>51</v>
      </c>
      <c r="J50">
        <v>191</v>
      </c>
      <c r="K50">
        <v>386</v>
      </c>
      <c r="L50" s="1" t="s">
        <v>58</v>
      </c>
    </row>
    <row r="51" spans="1:12" x14ac:dyDescent="0.25">
      <c r="A51" s="1" t="s">
        <v>97</v>
      </c>
      <c r="B51">
        <v>50</v>
      </c>
      <c r="C51" s="1" t="s">
        <v>33</v>
      </c>
      <c r="D51">
        <v>10</v>
      </c>
      <c r="E51">
        <v>19</v>
      </c>
      <c r="F51">
        <v>2</v>
      </c>
      <c r="G51">
        <v>31</v>
      </c>
      <c r="H51">
        <v>101</v>
      </c>
      <c r="I51">
        <v>13</v>
      </c>
      <c r="J51">
        <v>114</v>
      </c>
      <c r="K51">
        <v>175</v>
      </c>
      <c r="L51" s="1" t="s">
        <v>58</v>
      </c>
    </row>
    <row r="52" spans="1:12" x14ac:dyDescent="0.25">
      <c r="A52" s="1" t="s">
        <v>97</v>
      </c>
      <c r="B52">
        <v>51</v>
      </c>
      <c r="C52" s="1" t="s">
        <v>34</v>
      </c>
      <c r="D52">
        <v>24</v>
      </c>
      <c r="E52">
        <v>36</v>
      </c>
      <c r="F52">
        <v>6</v>
      </c>
      <c r="G52">
        <v>66</v>
      </c>
      <c r="H52">
        <v>222</v>
      </c>
      <c r="I52">
        <v>37</v>
      </c>
      <c r="J52">
        <v>259</v>
      </c>
      <c r="K52">
        <v>505</v>
      </c>
      <c r="L52" s="1" t="s">
        <v>58</v>
      </c>
    </row>
    <row r="53" spans="1:12" x14ac:dyDescent="0.25">
      <c r="A53" s="1" t="s">
        <v>97</v>
      </c>
      <c r="B53">
        <v>52</v>
      </c>
      <c r="C53" s="1" t="s">
        <v>35</v>
      </c>
      <c r="D53">
        <v>41</v>
      </c>
      <c r="E53">
        <v>177</v>
      </c>
      <c r="F53">
        <v>60</v>
      </c>
      <c r="G53">
        <v>278</v>
      </c>
      <c r="H53">
        <v>518</v>
      </c>
      <c r="I53">
        <v>56</v>
      </c>
      <c r="J53">
        <v>574</v>
      </c>
      <c r="K53">
        <v>1289</v>
      </c>
      <c r="L53" s="1" t="s">
        <v>58</v>
      </c>
    </row>
    <row r="54" spans="1:12" x14ac:dyDescent="0.25">
      <c r="A54" s="1" t="s">
        <v>97</v>
      </c>
      <c r="B54">
        <v>53</v>
      </c>
      <c r="C54" s="1" t="s">
        <v>36</v>
      </c>
      <c r="D54">
        <v>11</v>
      </c>
      <c r="E54">
        <v>59</v>
      </c>
      <c r="F54">
        <v>2</v>
      </c>
      <c r="G54">
        <v>72</v>
      </c>
      <c r="H54">
        <v>232</v>
      </c>
      <c r="I54">
        <v>31</v>
      </c>
      <c r="J54">
        <v>263</v>
      </c>
      <c r="K54">
        <v>388</v>
      </c>
      <c r="L54" s="1" t="s">
        <v>58</v>
      </c>
    </row>
    <row r="55" spans="1:12" x14ac:dyDescent="0.25">
      <c r="A55" s="1" t="s">
        <v>97</v>
      </c>
      <c r="B55">
        <v>54</v>
      </c>
      <c r="C55" s="1" t="s">
        <v>37</v>
      </c>
      <c r="D55">
        <v>7</v>
      </c>
      <c r="E55">
        <v>7</v>
      </c>
      <c r="F55">
        <v>2</v>
      </c>
      <c r="G55">
        <v>16</v>
      </c>
      <c r="H55">
        <v>71</v>
      </c>
      <c r="I55">
        <v>17</v>
      </c>
      <c r="J55">
        <v>88</v>
      </c>
      <c r="K55">
        <v>116</v>
      </c>
      <c r="L55" s="1" t="s">
        <v>58</v>
      </c>
    </row>
    <row r="56" spans="1:12" x14ac:dyDescent="0.25">
      <c r="A56" s="1" t="s">
        <v>97</v>
      </c>
      <c r="B56">
        <v>55</v>
      </c>
      <c r="C56" s="1" t="s">
        <v>38</v>
      </c>
      <c r="D56">
        <v>15</v>
      </c>
      <c r="E56">
        <v>50</v>
      </c>
      <c r="F56">
        <v>2</v>
      </c>
      <c r="G56">
        <v>67</v>
      </c>
      <c r="H56">
        <v>264</v>
      </c>
      <c r="I56">
        <v>35</v>
      </c>
      <c r="J56">
        <v>299</v>
      </c>
      <c r="K56">
        <v>443</v>
      </c>
      <c r="L56" s="1" t="s">
        <v>58</v>
      </c>
    </row>
    <row r="57" spans="1:12" x14ac:dyDescent="0.25">
      <c r="A57" s="1" t="s">
        <v>97</v>
      </c>
      <c r="B57">
        <v>56</v>
      </c>
      <c r="C57" s="1" t="s">
        <v>39</v>
      </c>
      <c r="D57">
        <v>104</v>
      </c>
      <c r="E57">
        <v>147</v>
      </c>
      <c r="F57">
        <v>5</v>
      </c>
      <c r="G57">
        <v>256</v>
      </c>
      <c r="H57">
        <v>1149</v>
      </c>
      <c r="I57">
        <v>196</v>
      </c>
      <c r="J57">
        <v>1345</v>
      </c>
      <c r="K57">
        <v>2151</v>
      </c>
      <c r="L57" s="1" t="s">
        <v>58</v>
      </c>
    </row>
    <row r="58" spans="1:12" x14ac:dyDescent="0.25">
      <c r="A58" s="1" t="s">
        <v>97</v>
      </c>
      <c r="B58">
        <v>57</v>
      </c>
      <c r="C58" s="1" t="s">
        <v>40</v>
      </c>
      <c r="D58">
        <v>33</v>
      </c>
      <c r="E58">
        <v>100</v>
      </c>
      <c r="F58">
        <v>4</v>
      </c>
      <c r="G58">
        <v>137</v>
      </c>
      <c r="H58">
        <v>604</v>
      </c>
      <c r="I58">
        <v>100</v>
      </c>
      <c r="J58">
        <v>704</v>
      </c>
      <c r="K58">
        <v>1013</v>
      </c>
      <c r="L58" s="1" t="s">
        <v>58</v>
      </c>
    </row>
    <row r="59" spans="1:12" x14ac:dyDescent="0.25">
      <c r="A59" s="1" t="s">
        <v>97</v>
      </c>
      <c r="B59">
        <v>58</v>
      </c>
      <c r="C59" s="1" t="s">
        <v>41</v>
      </c>
      <c r="D59">
        <v>19</v>
      </c>
      <c r="E59">
        <v>52</v>
      </c>
      <c r="F59">
        <v>0</v>
      </c>
      <c r="G59">
        <v>71</v>
      </c>
      <c r="H59">
        <v>287</v>
      </c>
      <c r="I59">
        <v>29</v>
      </c>
      <c r="J59">
        <v>316</v>
      </c>
      <c r="K59">
        <v>469</v>
      </c>
      <c r="L59" s="1" t="s">
        <v>58</v>
      </c>
    </row>
    <row r="60" spans="1:12" x14ac:dyDescent="0.25">
      <c r="A60" s="1" t="s">
        <v>97</v>
      </c>
      <c r="B60">
        <v>59</v>
      </c>
      <c r="C60" s="1" t="s">
        <v>42</v>
      </c>
      <c r="D60">
        <v>13</v>
      </c>
      <c r="E60">
        <v>31</v>
      </c>
      <c r="F60">
        <v>0</v>
      </c>
      <c r="G60">
        <v>44</v>
      </c>
      <c r="H60">
        <v>139</v>
      </c>
      <c r="I60">
        <v>21</v>
      </c>
      <c r="J60">
        <v>160</v>
      </c>
      <c r="K60">
        <v>263</v>
      </c>
      <c r="L60" s="1" t="s">
        <v>58</v>
      </c>
    </row>
    <row r="61" spans="1:12" x14ac:dyDescent="0.25">
      <c r="A61" s="1" t="s">
        <v>97</v>
      </c>
      <c r="B61">
        <v>60</v>
      </c>
      <c r="C61" s="1" t="s">
        <v>43</v>
      </c>
      <c r="D61">
        <v>38</v>
      </c>
      <c r="E61">
        <v>83</v>
      </c>
      <c r="F61">
        <v>22</v>
      </c>
      <c r="G61">
        <v>143</v>
      </c>
      <c r="H61">
        <v>425</v>
      </c>
      <c r="I61">
        <v>94</v>
      </c>
      <c r="J61">
        <v>519</v>
      </c>
      <c r="K61">
        <v>1361</v>
      </c>
      <c r="L61" s="1" t="s">
        <v>58</v>
      </c>
    </row>
    <row r="62" spans="1:12" x14ac:dyDescent="0.25">
      <c r="A62" s="1" t="s">
        <v>97</v>
      </c>
      <c r="B62">
        <v>61</v>
      </c>
      <c r="C62" s="1" t="s">
        <v>44</v>
      </c>
      <c r="D62">
        <v>25</v>
      </c>
      <c r="E62">
        <v>62</v>
      </c>
      <c r="F62">
        <v>13</v>
      </c>
      <c r="G62">
        <v>100</v>
      </c>
      <c r="H62">
        <v>369</v>
      </c>
      <c r="I62">
        <v>69</v>
      </c>
      <c r="J62">
        <v>438</v>
      </c>
      <c r="K62">
        <v>680</v>
      </c>
      <c r="L62" s="1" t="s">
        <v>58</v>
      </c>
    </row>
    <row r="63" spans="1:12" x14ac:dyDescent="0.25">
      <c r="A63" s="1" t="s">
        <v>97</v>
      </c>
      <c r="B63">
        <v>62</v>
      </c>
      <c r="C63" s="1" t="s">
        <v>45</v>
      </c>
      <c r="D63">
        <v>23</v>
      </c>
      <c r="E63">
        <v>73</v>
      </c>
      <c r="F63">
        <v>55</v>
      </c>
      <c r="G63">
        <v>151</v>
      </c>
      <c r="H63">
        <v>243</v>
      </c>
      <c r="I63">
        <v>26</v>
      </c>
      <c r="J63">
        <v>269</v>
      </c>
      <c r="K63">
        <v>709</v>
      </c>
      <c r="L63" s="1" t="s">
        <v>58</v>
      </c>
    </row>
    <row r="64" spans="1:12" x14ac:dyDescent="0.25">
      <c r="A64" s="1" t="s">
        <v>97</v>
      </c>
      <c r="B64">
        <v>63</v>
      </c>
      <c r="C64" s="1" t="s">
        <v>46</v>
      </c>
      <c r="D64">
        <v>37</v>
      </c>
      <c r="E64">
        <v>100</v>
      </c>
      <c r="F64">
        <v>39</v>
      </c>
      <c r="G64">
        <v>176</v>
      </c>
      <c r="H64">
        <v>452</v>
      </c>
      <c r="I64">
        <v>77</v>
      </c>
      <c r="J64">
        <v>529</v>
      </c>
      <c r="K64">
        <v>931</v>
      </c>
      <c r="L64" s="1" t="s">
        <v>58</v>
      </c>
    </row>
    <row r="65" spans="1:12" x14ac:dyDescent="0.25">
      <c r="A65" s="1" t="s">
        <v>97</v>
      </c>
      <c r="B65">
        <v>64</v>
      </c>
      <c r="C65" s="1" t="s">
        <v>47</v>
      </c>
      <c r="D65">
        <v>25</v>
      </c>
      <c r="E65">
        <v>82</v>
      </c>
      <c r="F65">
        <v>1</v>
      </c>
      <c r="G65">
        <v>108</v>
      </c>
      <c r="H65">
        <v>492</v>
      </c>
      <c r="I65">
        <v>93</v>
      </c>
      <c r="J65">
        <v>585</v>
      </c>
      <c r="K65">
        <v>809</v>
      </c>
      <c r="L65" s="1" t="s">
        <v>58</v>
      </c>
    </row>
    <row r="66" spans="1:12" x14ac:dyDescent="0.25">
      <c r="A66" s="1" t="s">
        <v>97</v>
      </c>
      <c r="B66">
        <v>65</v>
      </c>
      <c r="C66" s="1" t="s">
        <v>48</v>
      </c>
      <c r="D66">
        <v>58</v>
      </c>
      <c r="E66">
        <v>173</v>
      </c>
      <c r="F66">
        <v>68</v>
      </c>
      <c r="G66">
        <v>299</v>
      </c>
      <c r="H66">
        <v>670</v>
      </c>
      <c r="I66">
        <v>82</v>
      </c>
      <c r="J66">
        <v>752</v>
      </c>
      <c r="K66">
        <v>1908</v>
      </c>
      <c r="L66" s="1" t="s">
        <v>58</v>
      </c>
    </row>
    <row r="67" spans="1:12" x14ac:dyDescent="0.25">
      <c r="A67" s="1" t="s">
        <v>97</v>
      </c>
      <c r="B67">
        <v>66</v>
      </c>
      <c r="C67" s="1" t="s">
        <v>49</v>
      </c>
      <c r="D67">
        <v>32</v>
      </c>
      <c r="E67">
        <v>76</v>
      </c>
      <c r="F67">
        <v>7</v>
      </c>
      <c r="G67">
        <v>115</v>
      </c>
      <c r="H67">
        <v>290</v>
      </c>
      <c r="I67">
        <v>43</v>
      </c>
      <c r="J67">
        <v>333</v>
      </c>
      <c r="K67">
        <v>752</v>
      </c>
      <c r="L67" s="1" t="s">
        <v>58</v>
      </c>
    </row>
    <row r="68" spans="1:12" x14ac:dyDescent="0.25">
      <c r="A68" s="1" t="s">
        <v>97</v>
      </c>
      <c r="B68">
        <v>67</v>
      </c>
      <c r="C68" s="1" t="s">
        <v>50</v>
      </c>
      <c r="D68">
        <v>22</v>
      </c>
      <c r="E68">
        <v>72</v>
      </c>
      <c r="F68">
        <v>11</v>
      </c>
      <c r="G68">
        <v>105</v>
      </c>
      <c r="H68">
        <v>317</v>
      </c>
      <c r="I68">
        <v>43</v>
      </c>
      <c r="J68">
        <v>360</v>
      </c>
      <c r="K68">
        <v>749</v>
      </c>
      <c r="L68" s="1" t="s">
        <v>58</v>
      </c>
    </row>
    <row r="69" spans="1:12" x14ac:dyDescent="0.25">
      <c r="A69" s="1" t="s">
        <v>97</v>
      </c>
      <c r="B69">
        <v>68</v>
      </c>
      <c r="C69" s="1" t="s">
        <v>51</v>
      </c>
      <c r="D69">
        <v>56</v>
      </c>
      <c r="E69">
        <v>107</v>
      </c>
      <c r="F69">
        <v>13</v>
      </c>
      <c r="G69">
        <v>176</v>
      </c>
      <c r="H69">
        <v>399</v>
      </c>
      <c r="I69">
        <v>103</v>
      </c>
      <c r="J69">
        <v>502</v>
      </c>
      <c r="K69">
        <v>1169</v>
      </c>
      <c r="L69" s="1" t="s">
        <v>58</v>
      </c>
    </row>
    <row r="70" spans="1:12" x14ac:dyDescent="0.25">
      <c r="A70" s="1" t="s">
        <v>97</v>
      </c>
      <c r="B70">
        <v>69</v>
      </c>
      <c r="C70" s="1" t="s">
        <v>52</v>
      </c>
      <c r="D70">
        <v>10</v>
      </c>
      <c r="E70">
        <v>25</v>
      </c>
      <c r="F70">
        <v>13</v>
      </c>
      <c r="G70">
        <v>48</v>
      </c>
      <c r="H70">
        <v>130</v>
      </c>
      <c r="I70">
        <v>15</v>
      </c>
      <c r="J70">
        <v>145</v>
      </c>
      <c r="K70">
        <v>251</v>
      </c>
      <c r="L70" s="1" t="s">
        <v>58</v>
      </c>
    </row>
    <row r="71" spans="1:12" x14ac:dyDescent="0.25">
      <c r="A71" s="1" t="s">
        <v>97</v>
      </c>
      <c r="B71">
        <v>70</v>
      </c>
      <c r="C71" s="1" t="s">
        <v>53</v>
      </c>
      <c r="D71">
        <v>3</v>
      </c>
      <c r="E71">
        <v>16</v>
      </c>
      <c r="F71">
        <v>2</v>
      </c>
      <c r="G71">
        <v>21</v>
      </c>
      <c r="H71">
        <v>54</v>
      </c>
      <c r="I71">
        <v>4</v>
      </c>
      <c r="J71">
        <v>58</v>
      </c>
      <c r="K71">
        <v>118</v>
      </c>
      <c r="L71" s="1" t="s">
        <v>58</v>
      </c>
    </row>
    <row r="72" spans="1:12" x14ac:dyDescent="0.25">
      <c r="A72" s="1" t="s">
        <v>97</v>
      </c>
      <c r="B72">
        <v>71</v>
      </c>
      <c r="C72" s="1" t="s">
        <v>54</v>
      </c>
      <c r="D72">
        <v>15</v>
      </c>
      <c r="E72">
        <v>22</v>
      </c>
      <c r="F72">
        <v>0</v>
      </c>
      <c r="G72">
        <v>37</v>
      </c>
      <c r="H72">
        <v>119</v>
      </c>
      <c r="I72">
        <v>33</v>
      </c>
      <c r="J72">
        <v>152</v>
      </c>
      <c r="K72">
        <v>205</v>
      </c>
      <c r="L72" s="1" t="s">
        <v>58</v>
      </c>
    </row>
    <row r="73" spans="1:12" x14ac:dyDescent="0.25">
      <c r="A73" s="1" t="s">
        <v>97</v>
      </c>
      <c r="B73">
        <v>72</v>
      </c>
      <c r="C73" s="1" t="s">
        <v>55</v>
      </c>
      <c r="D73">
        <v>8</v>
      </c>
      <c r="E73">
        <v>58</v>
      </c>
      <c r="F73">
        <v>1</v>
      </c>
      <c r="G73">
        <v>67</v>
      </c>
      <c r="H73">
        <v>213</v>
      </c>
      <c r="I73">
        <v>12</v>
      </c>
      <c r="J73">
        <v>225</v>
      </c>
      <c r="K73">
        <v>315</v>
      </c>
      <c r="L73" s="1" t="s">
        <v>58</v>
      </c>
    </row>
    <row r="74" spans="1:12" x14ac:dyDescent="0.25">
      <c r="A74" s="1" t="s">
        <v>97</v>
      </c>
      <c r="B74">
        <v>73</v>
      </c>
      <c r="C74" s="1" t="s">
        <v>56</v>
      </c>
      <c r="D74">
        <v>17</v>
      </c>
      <c r="E74">
        <v>24</v>
      </c>
      <c r="F74">
        <v>1</v>
      </c>
      <c r="G74">
        <v>42</v>
      </c>
      <c r="H74">
        <v>235</v>
      </c>
      <c r="I74">
        <v>35</v>
      </c>
      <c r="J74">
        <v>270</v>
      </c>
      <c r="K74">
        <v>379</v>
      </c>
      <c r="L74" s="1" t="s">
        <v>58</v>
      </c>
    </row>
    <row r="75" spans="1:12" x14ac:dyDescent="0.25">
      <c r="A75" s="1" t="s">
        <v>97</v>
      </c>
      <c r="B75">
        <v>74</v>
      </c>
      <c r="C75" s="1" t="s">
        <v>57</v>
      </c>
      <c r="D75">
        <v>8</v>
      </c>
      <c r="E75">
        <v>33</v>
      </c>
      <c r="F75">
        <v>0</v>
      </c>
      <c r="G75">
        <v>41</v>
      </c>
      <c r="H75">
        <v>153</v>
      </c>
      <c r="I75">
        <v>14</v>
      </c>
      <c r="J75">
        <v>167</v>
      </c>
      <c r="K75">
        <v>235</v>
      </c>
      <c r="L75" s="1" t="s">
        <v>58</v>
      </c>
    </row>
    <row r="76" spans="1:12" x14ac:dyDescent="0.25">
      <c r="A76" s="1" t="s">
        <v>97</v>
      </c>
      <c r="B76">
        <v>75</v>
      </c>
      <c r="C76" s="1" t="s">
        <v>20</v>
      </c>
      <c r="D76">
        <v>10</v>
      </c>
      <c r="E76">
        <v>11</v>
      </c>
      <c r="F76">
        <v>0</v>
      </c>
      <c r="G76">
        <v>21</v>
      </c>
      <c r="H76">
        <v>69</v>
      </c>
      <c r="I76">
        <v>19</v>
      </c>
      <c r="J76">
        <v>88</v>
      </c>
      <c r="K76">
        <v>177</v>
      </c>
      <c r="L76" s="1" t="s">
        <v>59</v>
      </c>
    </row>
    <row r="77" spans="1:12" x14ac:dyDescent="0.25">
      <c r="A77" s="1" t="s">
        <v>97</v>
      </c>
      <c r="B77">
        <v>76</v>
      </c>
      <c r="C77" s="1" t="s">
        <v>22</v>
      </c>
      <c r="D77">
        <v>11</v>
      </c>
      <c r="E77">
        <v>76</v>
      </c>
      <c r="F77">
        <v>3</v>
      </c>
      <c r="G77">
        <v>90</v>
      </c>
      <c r="H77">
        <v>280</v>
      </c>
      <c r="I77">
        <v>21</v>
      </c>
      <c r="J77">
        <v>301</v>
      </c>
      <c r="K77">
        <v>468</v>
      </c>
      <c r="L77" s="1" t="s">
        <v>59</v>
      </c>
    </row>
    <row r="78" spans="1:12" x14ac:dyDescent="0.25">
      <c r="A78" s="1" t="s">
        <v>97</v>
      </c>
      <c r="B78">
        <v>77</v>
      </c>
      <c r="C78" s="1" t="s">
        <v>23</v>
      </c>
      <c r="D78">
        <v>6</v>
      </c>
      <c r="E78">
        <v>9</v>
      </c>
      <c r="F78">
        <v>1</v>
      </c>
      <c r="G78">
        <v>16</v>
      </c>
      <c r="H78">
        <v>32</v>
      </c>
      <c r="I78">
        <v>10</v>
      </c>
      <c r="J78">
        <v>42</v>
      </c>
      <c r="K78">
        <v>87</v>
      </c>
      <c r="L78" s="1" t="s">
        <v>59</v>
      </c>
    </row>
    <row r="79" spans="1:12" x14ac:dyDescent="0.25">
      <c r="A79" s="1" t="s">
        <v>97</v>
      </c>
      <c r="B79">
        <v>78</v>
      </c>
      <c r="C79" s="1" t="s">
        <v>24</v>
      </c>
      <c r="D79">
        <v>15</v>
      </c>
      <c r="E79">
        <v>31</v>
      </c>
      <c r="F79">
        <v>20</v>
      </c>
      <c r="G79">
        <v>66</v>
      </c>
      <c r="H79">
        <v>138</v>
      </c>
      <c r="I79">
        <v>18</v>
      </c>
      <c r="J79">
        <v>156</v>
      </c>
      <c r="K79">
        <v>418</v>
      </c>
      <c r="L79" s="1" t="s">
        <v>59</v>
      </c>
    </row>
    <row r="80" spans="1:12" x14ac:dyDescent="0.25">
      <c r="A80" s="1" t="s">
        <v>97</v>
      </c>
      <c r="B80">
        <v>79</v>
      </c>
      <c r="C80" s="1" t="s">
        <v>25</v>
      </c>
      <c r="D80">
        <v>33</v>
      </c>
      <c r="E80">
        <v>72</v>
      </c>
      <c r="F80">
        <v>0</v>
      </c>
      <c r="G80">
        <v>105</v>
      </c>
      <c r="H80">
        <v>418</v>
      </c>
      <c r="I80">
        <v>46</v>
      </c>
      <c r="J80">
        <v>464</v>
      </c>
      <c r="K80">
        <v>737</v>
      </c>
      <c r="L80" s="1" t="s">
        <v>59</v>
      </c>
    </row>
    <row r="81" spans="1:12" x14ac:dyDescent="0.25">
      <c r="A81" s="1" t="s">
        <v>97</v>
      </c>
      <c r="B81">
        <v>80</v>
      </c>
      <c r="C81" s="1" t="s">
        <v>26</v>
      </c>
      <c r="D81">
        <v>2</v>
      </c>
      <c r="E81">
        <v>5</v>
      </c>
      <c r="F81">
        <v>3</v>
      </c>
      <c r="G81">
        <v>10</v>
      </c>
      <c r="H81">
        <v>19</v>
      </c>
      <c r="I81">
        <v>3</v>
      </c>
      <c r="J81">
        <v>22</v>
      </c>
      <c r="K81">
        <v>42</v>
      </c>
      <c r="L81" s="1" t="s">
        <v>59</v>
      </c>
    </row>
    <row r="82" spans="1:12" x14ac:dyDescent="0.25">
      <c r="A82" s="1" t="s">
        <v>97</v>
      </c>
      <c r="B82">
        <v>81</v>
      </c>
      <c r="C82" s="1" t="s">
        <v>27</v>
      </c>
      <c r="D82">
        <v>7</v>
      </c>
      <c r="E82">
        <v>59</v>
      </c>
      <c r="F82">
        <v>3</v>
      </c>
      <c r="G82">
        <v>69</v>
      </c>
      <c r="H82">
        <v>170</v>
      </c>
      <c r="I82">
        <v>19</v>
      </c>
      <c r="J82">
        <v>189</v>
      </c>
      <c r="K82">
        <v>236</v>
      </c>
      <c r="L82" s="1" t="s">
        <v>59</v>
      </c>
    </row>
    <row r="83" spans="1:12" x14ac:dyDescent="0.25">
      <c r="A83" s="1" t="s">
        <v>97</v>
      </c>
      <c r="B83">
        <v>82</v>
      </c>
      <c r="C83" s="1" t="s">
        <v>28</v>
      </c>
      <c r="D83">
        <v>2</v>
      </c>
      <c r="E83">
        <v>15</v>
      </c>
      <c r="F83">
        <v>0</v>
      </c>
      <c r="G83">
        <v>17</v>
      </c>
      <c r="H83">
        <v>65</v>
      </c>
      <c r="I83">
        <v>4</v>
      </c>
      <c r="J83">
        <v>69</v>
      </c>
      <c r="K83">
        <v>103</v>
      </c>
      <c r="L83" s="1" t="s">
        <v>59</v>
      </c>
    </row>
    <row r="84" spans="1:12" x14ac:dyDescent="0.25">
      <c r="A84" s="1" t="s">
        <v>97</v>
      </c>
      <c r="B84">
        <v>83</v>
      </c>
      <c r="C84" s="1" t="s">
        <v>29</v>
      </c>
      <c r="D84">
        <v>5</v>
      </c>
      <c r="E84">
        <v>20</v>
      </c>
      <c r="F84">
        <v>4</v>
      </c>
      <c r="G84">
        <v>29</v>
      </c>
      <c r="H84">
        <v>74</v>
      </c>
      <c r="I84">
        <v>5</v>
      </c>
      <c r="J84">
        <v>79</v>
      </c>
      <c r="K84">
        <v>149</v>
      </c>
      <c r="L84" s="1" t="s">
        <v>59</v>
      </c>
    </row>
    <row r="85" spans="1:12" x14ac:dyDescent="0.25">
      <c r="A85" s="1" t="s">
        <v>97</v>
      </c>
      <c r="B85">
        <v>84</v>
      </c>
      <c r="C85" s="1" t="s">
        <v>30</v>
      </c>
      <c r="D85">
        <v>9</v>
      </c>
      <c r="E85">
        <v>28</v>
      </c>
      <c r="F85">
        <v>4</v>
      </c>
      <c r="G85">
        <v>41</v>
      </c>
      <c r="H85">
        <v>136</v>
      </c>
      <c r="I85">
        <v>16</v>
      </c>
      <c r="J85">
        <v>152</v>
      </c>
      <c r="K85">
        <v>311</v>
      </c>
      <c r="L85" s="1" t="s">
        <v>59</v>
      </c>
    </row>
    <row r="86" spans="1:12" x14ac:dyDescent="0.25">
      <c r="A86" s="1" t="s">
        <v>97</v>
      </c>
      <c r="B86">
        <v>85</v>
      </c>
      <c r="C86" s="1" t="s">
        <v>31</v>
      </c>
      <c r="D86">
        <v>9</v>
      </c>
      <c r="E86">
        <v>19</v>
      </c>
      <c r="F86">
        <v>1</v>
      </c>
      <c r="G86">
        <v>29</v>
      </c>
      <c r="H86">
        <v>82</v>
      </c>
      <c r="I86">
        <v>15</v>
      </c>
      <c r="J86">
        <v>97</v>
      </c>
      <c r="K86">
        <v>185</v>
      </c>
      <c r="L86" s="1" t="s">
        <v>59</v>
      </c>
    </row>
    <row r="87" spans="1:12" x14ac:dyDescent="0.25">
      <c r="A87" s="1" t="s">
        <v>97</v>
      </c>
      <c r="B87">
        <v>86</v>
      </c>
      <c r="C87" s="1" t="s">
        <v>32</v>
      </c>
      <c r="D87">
        <v>19</v>
      </c>
      <c r="E87">
        <v>30</v>
      </c>
      <c r="F87">
        <v>9</v>
      </c>
      <c r="G87">
        <v>58</v>
      </c>
      <c r="H87">
        <v>154</v>
      </c>
      <c r="I87">
        <v>34</v>
      </c>
      <c r="J87">
        <v>188</v>
      </c>
      <c r="K87">
        <v>370</v>
      </c>
      <c r="L87" s="1" t="s">
        <v>59</v>
      </c>
    </row>
    <row r="88" spans="1:12" x14ac:dyDescent="0.25">
      <c r="A88" s="1" t="s">
        <v>97</v>
      </c>
      <c r="B88">
        <v>87</v>
      </c>
      <c r="C88" s="1" t="s">
        <v>33</v>
      </c>
      <c r="D88">
        <v>13</v>
      </c>
      <c r="E88">
        <v>23</v>
      </c>
      <c r="F88">
        <v>5</v>
      </c>
      <c r="G88">
        <v>41</v>
      </c>
      <c r="H88">
        <v>98</v>
      </c>
      <c r="I88">
        <v>20</v>
      </c>
      <c r="J88">
        <v>118</v>
      </c>
      <c r="K88">
        <v>252</v>
      </c>
      <c r="L88" s="1" t="s">
        <v>59</v>
      </c>
    </row>
    <row r="89" spans="1:12" x14ac:dyDescent="0.25">
      <c r="A89" s="1" t="s">
        <v>97</v>
      </c>
      <c r="B89">
        <v>88</v>
      </c>
      <c r="C89" s="1" t="s">
        <v>34</v>
      </c>
      <c r="D89">
        <v>13</v>
      </c>
      <c r="E89">
        <v>34</v>
      </c>
      <c r="F89">
        <v>19</v>
      </c>
      <c r="G89">
        <v>66</v>
      </c>
      <c r="H89">
        <v>157</v>
      </c>
      <c r="I89">
        <v>22</v>
      </c>
      <c r="J89">
        <v>179</v>
      </c>
      <c r="K89">
        <v>453</v>
      </c>
      <c r="L89" s="1" t="s">
        <v>59</v>
      </c>
    </row>
    <row r="90" spans="1:12" x14ac:dyDescent="0.25">
      <c r="A90" s="1" t="s">
        <v>97</v>
      </c>
      <c r="B90">
        <v>89</v>
      </c>
      <c r="C90" s="1" t="s">
        <v>35</v>
      </c>
      <c r="D90">
        <v>31</v>
      </c>
      <c r="E90">
        <v>168</v>
      </c>
      <c r="F90">
        <v>53</v>
      </c>
      <c r="G90">
        <v>252</v>
      </c>
      <c r="H90">
        <v>483</v>
      </c>
      <c r="I90">
        <v>37</v>
      </c>
      <c r="J90">
        <v>520</v>
      </c>
      <c r="K90">
        <v>1273</v>
      </c>
      <c r="L90" s="1" t="s">
        <v>59</v>
      </c>
    </row>
    <row r="91" spans="1:12" x14ac:dyDescent="0.25">
      <c r="A91" s="1" t="s">
        <v>97</v>
      </c>
      <c r="B91">
        <v>90</v>
      </c>
      <c r="C91" s="1" t="s">
        <v>36</v>
      </c>
      <c r="D91">
        <v>15</v>
      </c>
      <c r="E91">
        <v>76</v>
      </c>
      <c r="F91">
        <v>2</v>
      </c>
      <c r="G91">
        <v>93</v>
      </c>
      <c r="H91">
        <v>239</v>
      </c>
      <c r="I91">
        <v>28</v>
      </c>
      <c r="J91">
        <v>267</v>
      </c>
      <c r="K91">
        <v>427</v>
      </c>
      <c r="L91" s="1" t="s">
        <v>59</v>
      </c>
    </row>
    <row r="92" spans="1:12" x14ac:dyDescent="0.25">
      <c r="A92" s="1" t="s">
        <v>97</v>
      </c>
      <c r="B92">
        <v>91</v>
      </c>
      <c r="C92" s="1" t="s">
        <v>37</v>
      </c>
      <c r="D92">
        <v>6</v>
      </c>
      <c r="E92">
        <v>13</v>
      </c>
      <c r="F92">
        <v>4</v>
      </c>
      <c r="G92">
        <v>23</v>
      </c>
      <c r="H92">
        <v>64</v>
      </c>
      <c r="I92">
        <v>14</v>
      </c>
      <c r="J92">
        <v>78</v>
      </c>
      <c r="K92">
        <v>145</v>
      </c>
      <c r="L92" s="1" t="s">
        <v>59</v>
      </c>
    </row>
    <row r="93" spans="1:12" x14ac:dyDescent="0.25">
      <c r="A93" s="1" t="s">
        <v>97</v>
      </c>
      <c r="B93">
        <v>92</v>
      </c>
      <c r="C93" s="1" t="s">
        <v>38</v>
      </c>
      <c r="D93">
        <v>22</v>
      </c>
      <c r="E93">
        <v>41</v>
      </c>
      <c r="F93">
        <v>0</v>
      </c>
      <c r="G93">
        <v>63</v>
      </c>
      <c r="H93">
        <v>370</v>
      </c>
      <c r="I93">
        <v>46</v>
      </c>
      <c r="J93">
        <v>416</v>
      </c>
      <c r="K93">
        <v>499</v>
      </c>
      <c r="L93" s="1" t="s">
        <v>59</v>
      </c>
    </row>
    <row r="94" spans="1:12" x14ac:dyDescent="0.25">
      <c r="A94" s="1" t="s">
        <v>97</v>
      </c>
      <c r="B94">
        <v>93</v>
      </c>
      <c r="C94" s="1" t="s">
        <v>39</v>
      </c>
      <c r="D94">
        <v>94</v>
      </c>
      <c r="E94">
        <v>126</v>
      </c>
      <c r="F94">
        <v>2</v>
      </c>
      <c r="G94">
        <v>222</v>
      </c>
      <c r="H94">
        <v>837</v>
      </c>
      <c r="I94">
        <v>217</v>
      </c>
      <c r="J94">
        <v>1054</v>
      </c>
      <c r="K94">
        <v>1790</v>
      </c>
      <c r="L94" s="1" t="s">
        <v>59</v>
      </c>
    </row>
    <row r="95" spans="1:12" x14ac:dyDescent="0.25">
      <c r="A95" s="1" t="s">
        <v>97</v>
      </c>
      <c r="B95">
        <v>94</v>
      </c>
      <c r="C95" s="1" t="s">
        <v>40</v>
      </c>
      <c r="D95">
        <v>22</v>
      </c>
      <c r="E95">
        <v>47</v>
      </c>
      <c r="F95">
        <v>1</v>
      </c>
      <c r="G95">
        <v>70</v>
      </c>
      <c r="H95">
        <v>286</v>
      </c>
      <c r="I95">
        <v>57</v>
      </c>
      <c r="J95">
        <v>343</v>
      </c>
      <c r="K95">
        <v>480</v>
      </c>
      <c r="L95" s="1" t="s">
        <v>59</v>
      </c>
    </row>
    <row r="96" spans="1:12" x14ac:dyDescent="0.25">
      <c r="A96" s="1" t="s">
        <v>97</v>
      </c>
      <c r="B96">
        <v>95</v>
      </c>
      <c r="C96" s="1" t="s">
        <v>41</v>
      </c>
      <c r="D96">
        <v>20</v>
      </c>
      <c r="E96">
        <v>19</v>
      </c>
      <c r="F96">
        <v>0</v>
      </c>
      <c r="G96">
        <v>39</v>
      </c>
      <c r="H96">
        <v>148</v>
      </c>
      <c r="I96">
        <v>40</v>
      </c>
      <c r="J96">
        <v>188</v>
      </c>
      <c r="K96">
        <v>229</v>
      </c>
      <c r="L96" s="1" t="s">
        <v>59</v>
      </c>
    </row>
    <row r="97" spans="1:12" x14ac:dyDescent="0.25">
      <c r="A97" s="1" t="s">
        <v>97</v>
      </c>
      <c r="B97">
        <v>96</v>
      </c>
      <c r="C97" s="1" t="s">
        <v>42</v>
      </c>
      <c r="D97">
        <v>4</v>
      </c>
      <c r="E97">
        <v>47</v>
      </c>
      <c r="F97">
        <v>2</v>
      </c>
      <c r="G97">
        <v>53</v>
      </c>
      <c r="H97">
        <v>130</v>
      </c>
      <c r="I97">
        <v>4</v>
      </c>
      <c r="J97">
        <v>134</v>
      </c>
      <c r="K97">
        <v>220</v>
      </c>
      <c r="L97" s="1" t="s">
        <v>59</v>
      </c>
    </row>
    <row r="98" spans="1:12" x14ac:dyDescent="0.25">
      <c r="A98" s="1" t="s">
        <v>97</v>
      </c>
      <c r="B98">
        <v>97</v>
      </c>
      <c r="C98" s="1" t="s">
        <v>43</v>
      </c>
      <c r="D98">
        <v>21</v>
      </c>
      <c r="E98">
        <v>57</v>
      </c>
      <c r="F98">
        <v>19</v>
      </c>
      <c r="G98">
        <v>97</v>
      </c>
      <c r="H98">
        <v>246</v>
      </c>
      <c r="I98">
        <v>25</v>
      </c>
      <c r="J98">
        <v>271</v>
      </c>
      <c r="K98">
        <v>705</v>
      </c>
      <c r="L98" s="1" t="s">
        <v>59</v>
      </c>
    </row>
    <row r="99" spans="1:12" x14ac:dyDescent="0.25">
      <c r="A99" s="1" t="s">
        <v>97</v>
      </c>
      <c r="B99">
        <v>98</v>
      </c>
      <c r="C99" s="1" t="s">
        <v>44</v>
      </c>
      <c r="D99">
        <v>32</v>
      </c>
      <c r="E99">
        <v>63</v>
      </c>
      <c r="F99">
        <v>13</v>
      </c>
      <c r="G99">
        <v>108</v>
      </c>
      <c r="H99">
        <v>368</v>
      </c>
      <c r="I99">
        <v>80</v>
      </c>
      <c r="J99">
        <v>448</v>
      </c>
      <c r="K99">
        <v>750</v>
      </c>
      <c r="L99" s="1" t="s">
        <v>59</v>
      </c>
    </row>
    <row r="100" spans="1:12" x14ac:dyDescent="0.25">
      <c r="A100" s="1" t="s">
        <v>97</v>
      </c>
      <c r="B100">
        <v>99</v>
      </c>
      <c r="C100" s="1" t="s">
        <v>45</v>
      </c>
      <c r="D100">
        <v>28</v>
      </c>
      <c r="E100">
        <v>75</v>
      </c>
      <c r="F100">
        <v>42</v>
      </c>
      <c r="G100">
        <v>145</v>
      </c>
      <c r="H100">
        <v>266</v>
      </c>
      <c r="I100">
        <v>47</v>
      </c>
      <c r="J100">
        <v>313</v>
      </c>
      <c r="K100">
        <v>717</v>
      </c>
      <c r="L100" s="1" t="s">
        <v>59</v>
      </c>
    </row>
    <row r="101" spans="1:12" x14ac:dyDescent="0.25">
      <c r="A101" s="1" t="s">
        <v>97</v>
      </c>
      <c r="B101">
        <v>100</v>
      </c>
      <c r="C101" s="1" t="s">
        <v>46</v>
      </c>
      <c r="D101">
        <v>37</v>
      </c>
      <c r="E101">
        <v>182</v>
      </c>
      <c r="F101">
        <v>23</v>
      </c>
      <c r="G101">
        <v>242</v>
      </c>
      <c r="H101">
        <v>600</v>
      </c>
      <c r="I101">
        <v>53</v>
      </c>
      <c r="J101">
        <v>653</v>
      </c>
      <c r="K101">
        <v>1106</v>
      </c>
      <c r="L101" s="1" t="s">
        <v>59</v>
      </c>
    </row>
    <row r="102" spans="1:12" x14ac:dyDescent="0.25">
      <c r="A102" s="1" t="s">
        <v>97</v>
      </c>
      <c r="B102">
        <v>101</v>
      </c>
      <c r="C102" s="1" t="s">
        <v>47</v>
      </c>
      <c r="D102">
        <v>47</v>
      </c>
      <c r="E102">
        <v>98</v>
      </c>
      <c r="F102">
        <v>3</v>
      </c>
      <c r="G102">
        <v>148</v>
      </c>
      <c r="H102">
        <v>516</v>
      </c>
      <c r="I102">
        <v>103</v>
      </c>
      <c r="J102">
        <v>619</v>
      </c>
      <c r="K102">
        <v>946</v>
      </c>
      <c r="L102" s="1" t="s">
        <v>59</v>
      </c>
    </row>
    <row r="103" spans="1:12" x14ac:dyDescent="0.25">
      <c r="A103" s="1" t="s">
        <v>97</v>
      </c>
      <c r="B103">
        <v>102</v>
      </c>
      <c r="C103" s="1" t="s">
        <v>48</v>
      </c>
      <c r="D103">
        <v>73</v>
      </c>
      <c r="E103">
        <v>185</v>
      </c>
      <c r="F103">
        <v>79</v>
      </c>
      <c r="G103">
        <v>337</v>
      </c>
      <c r="H103">
        <v>637</v>
      </c>
      <c r="I103">
        <v>121</v>
      </c>
      <c r="J103">
        <v>758</v>
      </c>
      <c r="K103">
        <v>1980</v>
      </c>
      <c r="L103" s="1" t="s">
        <v>59</v>
      </c>
    </row>
    <row r="104" spans="1:12" x14ac:dyDescent="0.25">
      <c r="A104" s="1" t="s">
        <v>97</v>
      </c>
      <c r="B104">
        <v>103</v>
      </c>
      <c r="C104" s="1" t="s">
        <v>49</v>
      </c>
      <c r="D104">
        <v>32</v>
      </c>
      <c r="E104">
        <v>68</v>
      </c>
      <c r="F104">
        <v>14</v>
      </c>
      <c r="G104">
        <v>114</v>
      </c>
      <c r="H104">
        <v>299</v>
      </c>
      <c r="I104">
        <v>47</v>
      </c>
      <c r="J104">
        <v>346</v>
      </c>
      <c r="K104">
        <v>772</v>
      </c>
      <c r="L104" s="1" t="s">
        <v>59</v>
      </c>
    </row>
    <row r="105" spans="1:12" x14ac:dyDescent="0.25">
      <c r="A105" s="1" t="s">
        <v>97</v>
      </c>
      <c r="B105">
        <v>104</v>
      </c>
      <c r="C105" s="1" t="s">
        <v>50</v>
      </c>
      <c r="D105">
        <v>24</v>
      </c>
      <c r="E105">
        <v>55</v>
      </c>
      <c r="F105">
        <v>8</v>
      </c>
      <c r="G105">
        <v>87</v>
      </c>
      <c r="H105">
        <v>250</v>
      </c>
      <c r="I105">
        <v>52</v>
      </c>
      <c r="J105">
        <v>302</v>
      </c>
      <c r="K105">
        <v>615</v>
      </c>
      <c r="L105" s="1" t="s">
        <v>59</v>
      </c>
    </row>
    <row r="106" spans="1:12" x14ac:dyDescent="0.25">
      <c r="A106" s="1" t="s">
        <v>97</v>
      </c>
      <c r="B106">
        <v>105</v>
      </c>
      <c r="C106" s="1" t="s">
        <v>51</v>
      </c>
      <c r="D106">
        <v>46</v>
      </c>
      <c r="E106">
        <v>96</v>
      </c>
      <c r="F106">
        <v>10</v>
      </c>
      <c r="G106">
        <v>152</v>
      </c>
      <c r="H106">
        <v>400</v>
      </c>
      <c r="I106">
        <v>85</v>
      </c>
      <c r="J106">
        <v>485</v>
      </c>
      <c r="K106">
        <v>1009</v>
      </c>
      <c r="L106" s="1" t="s">
        <v>59</v>
      </c>
    </row>
    <row r="107" spans="1:12" x14ac:dyDescent="0.25">
      <c r="A107" s="1" t="s">
        <v>97</v>
      </c>
      <c r="B107">
        <v>106</v>
      </c>
      <c r="C107" s="1" t="s">
        <v>52</v>
      </c>
      <c r="D107">
        <v>13</v>
      </c>
      <c r="E107">
        <v>68</v>
      </c>
      <c r="F107">
        <v>18</v>
      </c>
      <c r="G107">
        <v>99</v>
      </c>
      <c r="H107">
        <v>283</v>
      </c>
      <c r="I107">
        <v>23</v>
      </c>
      <c r="J107">
        <v>306</v>
      </c>
      <c r="K107">
        <v>579</v>
      </c>
      <c r="L107" s="1" t="s">
        <v>59</v>
      </c>
    </row>
    <row r="108" spans="1:12" x14ac:dyDescent="0.25">
      <c r="A108" s="1" t="s">
        <v>97</v>
      </c>
      <c r="B108">
        <v>107</v>
      </c>
      <c r="C108" s="1" t="s">
        <v>53</v>
      </c>
      <c r="D108">
        <v>4</v>
      </c>
      <c r="E108">
        <v>16</v>
      </c>
      <c r="F108">
        <v>6</v>
      </c>
      <c r="G108">
        <v>26</v>
      </c>
      <c r="H108">
        <v>65</v>
      </c>
      <c r="I108">
        <v>6</v>
      </c>
      <c r="J108">
        <v>71</v>
      </c>
      <c r="K108">
        <v>142</v>
      </c>
      <c r="L108" s="1" t="s">
        <v>59</v>
      </c>
    </row>
    <row r="109" spans="1:12" x14ac:dyDescent="0.25">
      <c r="A109" s="1" t="s">
        <v>97</v>
      </c>
      <c r="B109">
        <v>108</v>
      </c>
      <c r="C109" s="1" t="s">
        <v>54</v>
      </c>
      <c r="D109">
        <v>20</v>
      </c>
      <c r="E109">
        <v>3</v>
      </c>
      <c r="F109">
        <v>0</v>
      </c>
      <c r="G109">
        <v>23</v>
      </c>
      <c r="H109">
        <v>87</v>
      </c>
      <c r="I109">
        <v>37</v>
      </c>
      <c r="J109">
        <v>124</v>
      </c>
      <c r="K109">
        <v>196</v>
      </c>
      <c r="L109" s="1" t="s">
        <v>59</v>
      </c>
    </row>
    <row r="110" spans="1:12" x14ac:dyDescent="0.25">
      <c r="A110" s="1" t="s">
        <v>97</v>
      </c>
      <c r="B110">
        <v>109</v>
      </c>
      <c r="C110" s="1" t="s">
        <v>55</v>
      </c>
      <c r="D110">
        <v>5</v>
      </c>
      <c r="E110">
        <v>51</v>
      </c>
      <c r="F110">
        <v>0</v>
      </c>
      <c r="G110">
        <v>56</v>
      </c>
      <c r="H110">
        <v>171</v>
      </c>
      <c r="I110">
        <v>12</v>
      </c>
      <c r="J110">
        <v>183</v>
      </c>
      <c r="K110">
        <v>254</v>
      </c>
      <c r="L110" s="1" t="s">
        <v>59</v>
      </c>
    </row>
    <row r="111" spans="1:12" x14ac:dyDescent="0.25">
      <c r="A111" s="1" t="s">
        <v>97</v>
      </c>
      <c r="B111">
        <v>110</v>
      </c>
      <c r="C111" s="1" t="s">
        <v>56</v>
      </c>
      <c r="D111">
        <v>9</v>
      </c>
      <c r="E111">
        <v>23</v>
      </c>
      <c r="F111">
        <v>0</v>
      </c>
      <c r="G111">
        <v>32</v>
      </c>
      <c r="H111">
        <v>168</v>
      </c>
      <c r="I111">
        <v>17</v>
      </c>
      <c r="J111">
        <v>185</v>
      </c>
      <c r="K111">
        <v>247</v>
      </c>
      <c r="L111" s="1" t="s">
        <v>59</v>
      </c>
    </row>
    <row r="112" spans="1:12" x14ac:dyDescent="0.25">
      <c r="A112" s="1" t="s">
        <v>97</v>
      </c>
      <c r="B112">
        <v>111</v>
      </c>
      <c r="C112" s="1" t="s">
        <v>57</v>
      </c>
      <c r="D112">
        <v>18</v>
      </c>
      <c r="E112">
        <v>26</v>
      </c>
      <c r="F112">
        <v>2</v>
      </c>
      <c r="G112">
        <v>46</v>
      </c>
      <c r="H112">
        <v>213</v>
      </c>
      <c r="I112">
        <v>50</v>
      </c>
      <c r="J112">
        <v>263</v>
      </c>
      <c r="K112">
        <v>386</v>
      </c>
      <c r="L112" s="1" t="s">
        <v>59</v>
      </c>
    </row>
    <row r="113" spans="1:12" x14ac:dyDescent="0.25">
      <c r="A113" s="1" t="s">
        <v>97</v>
      </c>
      <c r="B113">
        <v>112</v>
      </c>
      <c r="C113" s="1" t="s">
        <v>20</v>
      </c>
      <c r="D113">
        <v>7</v>
      </c>
      <c r="E113">
        <v>10</v>
      </c>
      <c r="F113">
        <v>3</v>
      </c>
      <c r="G113">
        <v>20</v>
      </c>
      <c r="H113">
        <v>62</v>
      </c>
      <c r="I113">
        <v>11</v>
      </c>
      <c r="J113">
        <v>73</v>
      </c>
      <c r="K113">
        <v>140</v>
      </c>
      <c r="L113" s="1" t="s">
        <v>60</v>
      </c>
    </row>
    <row r="114" spans="1:12" x14ac:dyDescent="0.25">
      <c r="A114" s="1" t="s">
        <v>97</v>
      </c>
      <c r="B114">
        <v>113</v>
      </c>
      <c r="C114" s="1" t="s">
        <v>22</v>
      </c>
      <c r="D114">
        <v>14</v>
      </c>
      <c r="E114">
        <v>58</v>
      </c>
      <c r="F114">
        <v>8</v>
      </c>
      <c r="G114">
        <v>80</v>
      </c>
      <c r="H114">
        <v>208</v>
      </c>
      <c r="I114">
        <v>26</v>
      </c>
      <c r="J114">
        <v>234</v>
      </c>
      <c r="K114">
        <v>391</v>
      </c>
      <c r="L114" s="1" t="s">
        <v>60</v>
      </c>
    </row>
    <row r="115" spans="1:12" x14ac:dyDescent="0.25">
      <c r="A115" s="1" t="s">
        <v>97</v>
      </c>
      <c r="B115">
        <v>114</v>
      </c>
      <c r="C115" s="1" t="s">
        <v>23</v>
      </c>
      <c r="D115">
        <v>1</v>
      </c>
      <c r="E115">
        <v>8</v>
      </c>
      <c r="F115">
        <v>4</v>
      </c>
      <c r="G115">
        <v>13</v>
      </c>
      <c r="H115">
        <v>18</v>
      </c>
      <c r="I115">
        <v>1</v>
      </c>
      <c r="J115">
        <v>19</v>
      </c>
      <c r="K115">
        <v>75</v>
      </c>
      <c r="L115" s="1" t="s">
        <v>60</v>
      </c>
    </row>
    <row r="116" spans="1:12" x14ac:dyDescent="0.25">
      <c r="A116" s="1" t="s">
        <v>97</v>
      </c>
      <c r="B116">
        <v>115</v>
      </c>
      <c r="C116" s="1" t="s">
        <v>24</v>
      </c>
      <c r="D116">
        <v>12</v>
      </c>
      <c r="E116">
        <v>39</v>
      </c>
      <c r="F116">
        <v>11</v>
      </c>
      <c r="G116">
        <v>62</v>
      </c>
      <c r="H116">
        <v>142</v>
      </c>
      <c r="I116">
        <v>17</v>
      </c>
      <c r="J116">
        <v>159</v>
      </c>
      <c r="K116">
        <v>411</v>
      </c>
      <c r="L116" s="1" t="s">
        <v>60</v>
      </c>
    </row>
    <row r="117" spans="1:12" x14ac:dyDescent="0.25">
      <c r="A117" s="1" t="s">
        <v>97</v>
      </c>
      <c r="B117">
        <v>116</v>
      </c>
      <c r="C117" s="1" t="s">
        <v>25</v>
      </c>
      <c r="D117">
        <v>39</v>
      </c>
      <c r="E117">
        <v>86</v>
      </c>
      <c r="F117">
        <v>5</v>
      </c>
      <c r="G117">
        <v>130</v>
      </c>
      <c r="H117">
        <v>627</v>
      </c>
      <c r="I117">
        <v>79</v>
      </c>
      <c r="J117">
        <v>706</v>
      </c>
      <c r="K117">
        <v>1010</v>
      </c>
      <c r="L117" s="1" t="s">
        <v>60</v>
      </c>
    </row>
    <row r="118" spans="1:12" x14ac:dyDescent="0.25">
      <c r="A118" s="1" t="s">
        <v>97</v>
      </c>
      <c r="B118">
        <v>117</v>
      </c>
      <c r="C118" s="1" t="s">
        <v>26</v>
      </c>
      <c r="D118">
        <v>3</v>
      </c>
      <c r="E118">
        <v>9</v>
      </c>
      <c r="F118">
        <v>7</v>
      </c>
      <c r="G118">
        <v>19</v>
      </c>
      <c r="H118">
        <v>23</v>
      </c>
      <c r="I118">
        <v>8</v>
      </c>
      <c r="J118">
        <v>31</v>
      </c>
      <c r="K118">
        <v>72</v>
      </c>
      <c r="L118" s="1" t="s">
        <v>60</v>
      </c>
    </row>
    <row r="119" spans="1:12" x14ac:dyDescent="0.25">
      <c r="A119" s="1" t="s">
        <v>97</v>
      </c>
      <c r="B119">
        <v>118</v>
      </c>
      <c r="C119" s="1" t="s">
        <v>27</v>
      </c>
      <c r="D119">
        <v>10</v>
      </c>
      <c r="E119">
        <v>37</v>
      </c>
      <c r="F119">
        <v>6</v>
      </c>
      <c r="G119">
        <v>53</v>
      </c>
      <c r="H119">
        <v>159</v>
      </c>
      <c r="I119">
        <v>18</v>
      </c>
      <c r="J119">
        <v>177</v>
      </c>
      <c r="K119">
        <v>245</v>
      </c>
      <c r="L119" s="1" t="s">
        <v>60</v>
      </c>
    </row>
    <row r="120" spans="1:12" x14ac:dyDescent="0.25">
      <c r="A120" s="1" t="s">
        <v>97</v>
      </c>
      <c r="B120">
        <v>119</v>
      </c>
      <c r="C120" s="1" t="s">
        <v>28</v>
      </c>
      <c r="D120">
        <v>2</v>
      </c>
      <c r="E120">
        <v>14</v>
      </c>
      <c r="F120">
        <v>1</v>
      </c>
      <c r="G120">
        <v>17</v>
      </c>
      <c r="H120">
        <v>110</v>
      </c>
      <c r="I120">
        <v>3</v>
      </c>
      <c r="J120">
        <v>113</v>
      </c>
      <c r="K120">
        <v>188</v>
      </c>
      <c r="L120" s="1" t="s">
        <v>60</v>
      </c>
    </row>
    <row r="121" spans="1:12" x14ac:dyDescent="0.25">
      <c r="A121" s="1" t="s">
        <v>97</v>
      </c>
      <c r="B121">
        <v>120</v>
      </c>
      <c r="C121" s="1" t="s">
        <v>29</v>
      </c>
      <c r="D121">
        <v>8</v>
      </c>
      <c r="E121">
        <v>26</v>
      </c>
      <c r="F121">
        <v>3</v>
      </c>
      <c r="G121">
        <v>37</v>
      </c>
      <c r="H121">
        <v>144</v>
      </c>
      <c r="I121">
        <v>15</v>
      </c>
      <c r="J121">
        <v>159</v>
      </c>
      <c r="K121">
        <v>229</v>
      </c>
      <c r="L121" s="1" t="s">
        <v>60</v>
      </c>
    </row>
    <row r="122" spans="1:12" x14ac:dyDescent="0.25">
      <c r="A122" s="1" t="s">
        <v>97</v>
      </c>
      <c r="B122">
        <v>121</v>
      </c>
      <c r="C122" s="1" t="s">
        <v>30</v>
      </c>
      <c r="D122">
        <v>11</v>
      </c>
      <c r="E122">
        <v>28</v>
      </c>
      <c r="F122">
        <v>6</v>
      </c>
      <c r="G122">
        <v>45</v>
      </c>
      <c r="H122">
        <v>122</v>
      </c>
      <c r="I122">
        <v>23</v>
      </c>
      <c r="J122">
        <v>145</v>
      </c>
      <c r="K122">
        <v>279</v>
      </c>
      <c r="L122" s="1" t="s">
        <v>60</v>
      </c>
    </row>
    <row r="123" spans="1:12" x14ac:dyDescent="0.25">
      <c r="A123" s="1" t="s">
        <v>97</v>
      </c>
      <c r="B123">
        <v>122</v>
      </c>
      <c r="C123" s="1" t="s">
        <v>31</v>
      </c>
      <c r="D123">
        <v>9</v>
      </c>
      <c r="E123">
        <v>18</v>
      </c>
      <c r="F123">
        <v>7</v>
      </c>
      <c r="G123">
        <v>34</v>
      </c>
      <c r="H123">
        <v>100</v>
      </c>
      <c r="I123">
        <v>18</v>
      </c>
      <c r="J123">
        <v>118</v>
      </c>
      <c r="K123">
        <v>272</v>
      </c>
      <c r="L123" s="1" t="s">
        <v>60</v>
      </c>
    </row>
    <row r="124" spans="1:12" x14ac:dyDescent="0.25">
      <c r="A124" s="1" t="s">
        <v>97</v>
      </c>
      <c r="B124">
        <v>123</v>
      </c>
      <c r="C124" s="1" t="s">
        <v>32</v>
      </c>
      <c r="D124">
        <v>19</v>
      </c>
      <c r="E124">
        <v>36</v>
      </c>
      <c r="F124">
        <v>11</v>
      </c>
      <c r="G124">
        <v>66</v>
      </c>
      <c r="H124">
        <v>158</v>
      </c>
      <c r="I124">
        <v>33</v>
      </c>
      <c r="J124">
        <v>191</v>
      </c>
      <c r="K124">
        <v>419</v>
      </c>
      <c r="L124" s="1" t="s">
        <v>60</v>
      </c>
    </row>
    <row r="125" spans="1:12" x14ac:dyDescent="0.25">
      <c r="A125" s="1" t="s">
        <v>97</v>
      </c>
      <c r="B125">
        <v>124</v>
      </c>
      <c r="C125" s="1" t="s">
        <v>33</v>
      </c>
      <c r="D125">
        <v>7</v>
      </c>
      <c r="E125">
        <v>31</v>
      </c>
      <c r="F125">
        <v>6</v>
      </c>
      <c r="G125">
        <v>44</v>
      </c>
      <c r="H125">
        <v>127</v>
      </c>
      <c r="I125">
        <v>10</v>
      </c>
      <c r="J125">
        <v>137</v>
      </c>
      <c r="K125">
        <v>287</v>
      </c>
      <c r="L125" s="1" t="s">
        <v>60</v>
      </c>
    </row>
    <row r="126" spans="1:12" x14ac:dyDescent="0.25">
      <c r="A126" s="1" t="s">
        <v>97</v>
      </c>
      <c r="B126">
        <v>125</v>
      </c>
      <c r="C126" s="1" t="s">
        <v>34</v>
      </c>
      <c r="D126">
        <v>21</v>
      </c>
      <c r="E126">
        <v>52</v>
      </c>
      <c r="F126">
        <v>24</v>
      </c>
      <c r="G126">
        <v>97</v>
      </c>
      <c r="H126">
        <v>270</v>
      </c>
      <c r="I126">
        <v>28</v>
      </c>
      <c r="J126">
        <v>298</v>
      </c>
      <c r="K126">
        <v>748</v>
      </c>
      <c r="L126" s="1" t="s">
        <v>60</v>
      </c>
    </row>
    <row r="127" spans="1:12" x14ac:dyDescent="0.25">
      <c r="A127" s="1" t="s">
        <v>97</v>
      </c>
      <c r="B127">
        <v>126</v>
      </c>
      <c r="C127" s="1" t="s">
        <v>35</v>
      </c>
      <c r="D127">
        <v>44</v>
      </c>
      <c r="E127">
        <v>199</v>
      </c>
      <c r="F127">
        <v>64</v>
      </c>
      <c r="G127">
        <v>307</v>
      </c>
      <c r="H127">
        <v>562</v>
      </c>
      <c r="I127">
        <v>57</v>
      </c>
      <c r="J127">
        <v>619</v>
      </c>
      <c r="K127">
        <v>1629</v>
      </c>
      <c r="L127" s="1" t="s">
        <v>60</v>
      </c>
    </row>
    <row r="128" spans="1:12" x14ac:dyDescent="0.25">
      <c r="A128" s="1" t="s">
        <v>97</v>
      </c>
      <c r="B128">
        <v>127</v>
      </c>
      <c r="C128" s="1" t="s">
        <v>36</v>
      </c>
      <c r="D128">
        <v>10</v>
      </c>
      <c r="E128">
        <v>60</v>
      </c>
      <c r="F128">
        <v>3</v>
      </c>
      <c r="G128">
        <v>73</v>
      </c>
      <c r="H128">
        <v>218</v>
      </c>
      <c r="I128">
        <v>13</v>
      </c>
      <c r="J128">
        <v>231</v>
      </c>
      <c r="K128">
        <v>334</v>
      </c>
      <c r="L128" s="1" t="s">
        <v>60</v>
      </c>
    </row>
    <row r="129" spans="1:12" x14ac:dyDescent="0.25">
      <c r="A129" s="1" t="s">
        <v>97</v>
      </c>
      <c r="B129">
        <v>128</v>
      </c>
      <c r="C129" s="1" t="s">
        <v>37</v>
      </c>
      <c r="D129">
        <v>9</v>
      </c>
      <c r="E129">
        <v>15</v>
      </c>
      <c r="F129">
        <v>3</v>
      </c>
      <c r="G129">
        <v>27</v>
      </c>
      <c r="H129">
        <v>85</v>
      </c>
      <c r="I129">
        <v>16</v>
      </c>
      <c r="J129">
        <v>101</v>
      </c>
      <c r="K129">
        <v>251</v>
      </c>
      <c r="L129" s="1" t="s">
        <v>60</v>
      </c>
    </row>
    <row r="130" spans="1:12" x14ac:dyDescent="0.25">
      <c r="A130" s="1" t="s">
        <v>97</v>
      </c>
      <c r="B130">
        <v>129</v>
      </c>
      <c r="C130" s="1" t="s">
        <v>38</v>
      </c>
      <c r="D130">
        <v>23</v>
      </c>
      <c r="E130">
        <v>70</v>
      </c>
      <c r="F130">
        <v>1</v>
      </c>
      <c r="G130">
        <v>94</v>
      </c>
      <c r="H130">
        <v>312</v>
      </c>
      <c r="I130">
        <v>65</v>
      </c>
      <c r="J130">
        <v>377</v>
      </c>
      <c r="K130">
        <v>560</v>
      </c>
      <c r="L130" s="1" t="s">
        <v>60</v>
      </c>
    </row>
    <row r="131" spans="1:12" x14ac:dyDescent="0.25">
      <c r="A131" s="1" t="s">
        <v>97</v>
      </c>
      <c r="B131">
        <v>130</v>
      </c>
      <c r="C131" s="1" t="s">
        <v>39</v>
      </c>
      <c r="D131">
        <v>58</v>
      </c>
      <c r="E131">
        <v>111</v>
      </c>
      <c r="F131">
        <v>5</v>
      </c>
      <c r="G131">
        <v>174</v>
      </c>
      <c r="H131">
        <v>684</v>
      </c>
      <c r="I131">
        <v>144</v>
      </c>
      <c r="J131">
        <v>828</v>
      </c>
      <c r="K131">
        <v>1471</v>
      </c>
      <c r="L131" s="1" t="s">
        <v>60</v>
      </c>
    </row>
    <row r="132" spans="1:12" x14ac:dyDescent="0.25">
      <c r="A132" s="1" t="s">
        <v>97</v>
      </c>
      <c r="B132">
        <v>131</v>
      </c>
      <c r="C132" s="1" t="s">
        <v>40</v>
      </c>
      <c r="D132">
        <v>15</v>
      </c>
      <c r="E132">
        <v>17</v>
      </c>
      <c r="F132">
        <v>0</v>
      </c>
      <c r="G132">
        <v>32</v>
      </c>
      <c r="H132">
        <v>131</v>
      </c>
      <c r="I132">
        <v>53</v>
      </c>
      <c r="J132">
        <v>184</v>
      </c>
      <c r="K132">
        <v>283</v>
      </c>
      <c r="L132" s="1" t="s">
        <v>60</v>
      </c>
    </row>
    <row r="133" spans="1:12" x14ac:dyDescent="0.25">
      <c r="A133" s="1" t="s">
        <v>97</v>
      </c>
      <c r="B133">
        <v>132</v>
      </c>
      <c r="C133" s="1" t="s">
        <v>41</v>
      </c>
      <c r="D133">
        <v>15</v>
      </c>
      <c r="E133">
        <v>3</v>
      </c>
      <c r="F133">
        <v>0</v>
      </c>
      <c r="G133">
        <v>18</v>
      </c>
      <c r="H133">
        <v>98</v>
      </c>
      <c r="I133">
        <v>33</v>
      </c>
      <c r="J133">
        <v>131</v>
      </c>
      <c r="K133">
        <v>138</v>
      </c>
      <c r="L133" s="1" t="s">
        <v>60</v>
      </c>
    </row>
    <row r="134" spans="1:12" x14ac:dyDescent="0.25">
      <c r="A134" s="1" t="s">
        <v>97</v>
      </c>
      <c r="B134">
        <v>133</v>
      </c>
      <c r="C134" s="1" t="s">
        <v>42</v>
      </c>
      <c r="D134">
        <v>15</v>
      </c>
      <c r="E134">
        <v>39</v>
      </c>
      <c r="F134">
        <v>0</v>
      </c>
      <c r="G134">
        <v>54</v>
      </c>
      <c r="H134">
        <v>159</v>
      </c>
      <c r="I134">
        <v>59</v>
      </c>
      <c r="J134">
        <v>218</v>
      </c>
      <c r="K134">
        <v>312</v>
      </c>
      <c r="L134" s="1" t="s">
        <v>60</v>
      </c>
    </row>
    <row r="135" spans="1:12" x14ac:dyDescent="0.25">
      <c r="A135" s="1" t="s">
        <v>97</v>
      </c>
      <c r="B135">
        <v>134</v>
      </c>
      <c r="C135" s="1" t="s">
        <v>43</v>
      </c>
      <c r="D135">
        <v>22</v>
      </c>
      <c r="E135">
        <v>59</v>
      </c>
      <c r="F135">
        <v>14</v>
      </c>
      <c r="G135">
        <v>95</v>
      </c>
      <c r="H135">
        <v>280</v>
      </c>
      <c r="I135">
        <v>42</v>
      </c>
      <c r="J135">
        <v>322</v>
      </c>
      <c r="K135">
        <v>786</v>
      </c>
      <c r="L135" s="1" t="s">
        <v>60</v>
      </c>
    </row>
    <row r="136" spans="1:12" x14ac:dyDescent="0.25">
      <c r="A136" s="1" t="s">
        <v>97</v>
      </c>
      <c r="B136">
        <v>135</v>
      </c>
      <c r="C136" s="1" t="s">
        <v>44</v>
      </c>
      <c r="D136">
        <v>9</v>
      </c>
      <c r="E136">
        <v>55</v>
      </c>
      <c r="F136">
        <v>14</v>
      </c>
      <c r="G136">
        <v>78</v>
      </c>
      <c r="H136">
        <v>255</v>
      </c>
      <c r="I136">
        <v>21</v>
      </c>
      <c r="J136">
        <v>276</v>
      </c>
      <c r="K136">
        <v>551</v>
      </c>
      <c r="L136" s="1" t="s">
        <v>60</v>
      </c>
    </row>
    <row r="137" spans="1:12" x14ac:dyDescent="0.25">
      <c r="A137" s="1" t="s">
        <v>97</v>
      </c>
      <c r="B137">
        <v>136</v>
      </c>
      <c r="C137" s="1" t="s">
        <v>45</v>
      </c>
      <c r="D137">
        <v>29</v>
      </c>
      <c r="E137">
        <v>76</v>
      </c>
      <c r="F137">
        <v>36</v>
      </c>
      <c r="G137">
        <v>141</v>
      </c>
      <c r="H137">
        <v>233</v>
      </c>
      <c r="I137">
        <v>41</v>
      </c>
      <c r="J137">
        <v>274</v>
      </c>
      <c r="K137">
        <v>689</v>
      </c>
      <c r="L137" s="1" t="s">
        <v>60</v>
      </c>
    </row>
    <row r="138" spans="1:12" x14ac:dyDescent="0.25">
      <c r="A138" s="1" t="s">
        <v>97</v>
      </c>
      <c r="B138">
        <v>137</v>
      </c>
      <c r="C138" s="1" t="s">
        <v>46</v>
      </c>
      <c r="D138">
        <v>27</v>
      </c>
      <c r="E138">
        <v>148</v>
      </c>
      <c r="F138">
        <v>37</v>
      </c>
      <c r="G138">
        <v>212</v>
      </c>
      <c r="H138">
        <v>535</v>
      </c>
      <c r="I138">
        <v>33</v>
      </c>
      <c r="J138">
        <v>568</v>
      </c>
      <c r="K138">
        <v>921</v>
      </c>
      <c r="L138" s="1" t="s">
        <v>60</v>
      </c>
    </row>
    <row r="139" spans="1:12" x14ac:dyDescent="0.25">
      <c r="A139" s="1" t="s">
        <v>97</v>
      </c>
      <c r="B139">
        <v>138</v>
      </c>
      <c r="C139" s="1" t="s">
        <v>47</v>
      </c>
      <c r="D139">
        <v>64</v>
      </c>
      <c r="E139">
        <v>151</v>
      </c>
      <c r="F139">
        <v>4</v>
      </c>
      <c r="G139">
        <v>219</v>
      </c>
      <c r="H139">
        <v>577</v>
      </c>
      <c r="I139">
        <v>150</v>
      </c>
      <c r="J139">
        <v>727</v>
      </c>
      <c r="K139">
        <v>1227</v>
      </c>
      <c r="L139" s="1" t="s">
        <v>60</v>
      </c>
    </row>
    <row r="140" spans="1:12" x14ac:dyDescent="0.25">
      <c r="A140" s="1" t="s">
        <v>97</v>
      </c>
      <c r="B140">
        <v>139</v>
      </c>
      <c r="C140" s="1" t="s">
        <v>48</v>
      </c>
      <c r="D140">
        <v>59</v>
      </c>
      <c r="E140">
        <v>169</v>
      </c>
      <c r="F140">
        <v>71</v>
      </c>
      <c r="G140">
        <v>299</v>
      </c>
      <c r="H140">
        <v>618</v>
      </c>
      <c r="I140">
        <v>98</v>
      </c>
      <c r="J140">
        <v>716</v>
      </c>
      <c r="K140">
        <v>1889</v>
      </c>
      <c r="L140" s="1" t="s">
        <v>60</v>
      </c>
    </row>
    <row r="141" spans="1:12" x14ac:dyDescent="0.25">
      <c r="A141" s="1" t="s">
        <v>97</v>
      </c>
      <c r="B141">
        <v>140</v>
      </c>
      <c r="C141" s="1" t="s">
        <v>49</v>
      </c>
      <c r="D141">
        <v>31</v>
      </c>
      <c r="E141">
        <v>62</v>
      </c>
      <c r="F141">
        <v>3</v>
      </c>
      <c r="G141">
        <v>96</v>
      </c>
      <c r="H141">
        <v>251</v>
      </c>
      <c r="I141">
        <v>51</v>
      </c>
      <c r="J141">
        <v>302</v>
      </c>
      <c r="K141">
        <v>580</v>
      </c>
      <c r="L141" s="1" t="s">
        <v>60</v>
      </c>
    </row>
    <row r="142" spans="1:12" x14ac:dyDescent="0.25">
      <c r="A142" s="1" t="s">
        <v>97</v>
      </c>
      <c r="B142">
        <v>141</v>
      </c>
      <c r="C142" s="1" t="s">
        <v>50</v>
      </c>
      <c r="D142">
        <v>35</v>
      </c>
      <c r="E142">
        <v>57</v>
      </c>
      <c r="F142">
        <v>13</v>
      </c>
      <c r="G142">
        <v>105</v>
      </c>
      <c r="H142">
        <v>324</v>
      </c>
      <c r="I142">
        <v>82</v>
      </c>
      <c r="J142">
        <v>406</v>
      </c>
      <c r="K142">
        <v>866</v>
      </c>
      <c r="L142" s="1" t="s">
        <v>60</v>
      </c>
    </row>
    <row r="143" spans="1:12" x14ac:dyDescent="0.25">
      <c r="A143" s="1" t="s">
        <v>97</v>
      </c>
      <c r="B143">
        <v>142</v>
      </c>
      <c r="C143" s="1" t="s">
        <v>51</v>
      </c>
      <c r="D143">
        <v>34</v>
      </c>
      <c r="E143">
        <v>93</v>
      </c>
      <c r="F143">
        <v>10</v>
      </c>
      <c r="G143">
        <v>137</v>
      </c>
      <c r="H143">
        <v>344</v>
      </c>
      <c r="I143">
        <v>58</v>
      </c>
      <c r="J143">
        <v>402</v>
      </c>
      <c r="K143">
        <v>888</v>
      </c>
      <c r="L143" s="1" t="s">
        <v>60</v>
      </c>
    </row>
    <row r="144" spans="1:12" x14ac:dyDescent="0.25">
      <c r="A144" s="1" t="s">
        <v>97</v>
      </c>
      <c r="B144">
        <v>143</v>
      </c>
      <c r="C144" s="1" t="s">
        <v>52</v>
      </c>
      <c r="D144">
        <v>13</v>
      </c>
      <c r="E144">
        <v>56</v>
      </c>
      <c r="F144">
        <v>8</v>
      </c>
      <c r="G144">
        <v>77</v>
      </c>
      <c r="H144">
        <v>249</v>
      </c>
      <c r="I144">
        <v>25</v>
      </c>
      <c r="J144">
        <v>274</v>
      </c>
      <c r="K144">
        <v>417</v>
      </c>
      <c r="L144" s="1" t="s">
        <v>60</v>
      </c>
    </row>
    <row r="145" spans="1:12" x14ac:dyDescent="0.25">
      <c r="A145" s="1" t="s">
        <v>97</v>
      </c>
      <c r="B145">
        <v>144</v>
      </c>
      <c r="C145" s="1" t="s">
        <v>53</v>
      </c>
      <c r="D145">
        <v>8</v>
      </c>
      <c r="E145">
        <v>17</v>
      </c>
      <c r="F145">
        <v>6</v>
      </c>
      <c r="G145">
        <v>31</v>
      </c>
      <c r="H145">
        <v>88</v>
      </c>
      <c r="I145">
        <v>23</v>
      </c>
      <c r="J145">
        <v>111</v>
      </c>
      <c r="K145">
        <v>208</v>
      </c>
      <c r="L145" s="1" t="s">
        <v>60</v>
      </c>
    </row>
    <row r="146" spans="1:12" x14ac:dyDescent="0.25">
      <c r="A146" s="1" t="s">
        <v>97</v>
      </c>
      <c r="B146">
        <v>145</v>
      </c>
      <c r="C146" s="1" t="s">
        <v>54</v>
      </c>
      <c r="D146">
        <v>10</v>
      </c>
      <c r="E146">
        <v>14</v>
      </c>
      <c r="F146">
        <v>3</v>
      </c>
      <c r="G146">
        <v>27</v>
      </c>
      <c r="H146">
        <v>78</v>
      </c>
      <c r="I146">
        <v>15</v>
      </c>
      <c r="J146">
        <v>93</v>
      </c>
      <c r="K146">
        <v>175</v>
      </c>
      <c r="L146" s="1" t="s">
        <v>60</v>
      </c>
    </row>
    <row r="147" spans="1:12" x14ac:dyDescent="0.25">
      <c r="A147" s="1" t="s">
        <v>97</v>
      </c>
      <c r="B147">
        <v>146</v>
      </c>
      <c r="C147" s="1" t="s">
        <v>55</v>
      </c>
      <c r="D147">
        <v>2</v>
      </c>
      <c r="E147">
        <v>43</v>
      </c>
      <c r="F147">
        <v>0</v>
      </c>
      <c r="G147">
        <v>45</v>
      </c>
      <c r="H147">
        <v>128</v>
      </c>
      <c r="I147">
        <v>3</v>
      </c>
      <c r="J147">
        <v>131</v>
      </c>
      <c r="K147">
        <v>211</v>
      </c>
      <c r="L147" s="1" t="s">
        <v>60</v>
      </c>
    </row>
    <row r="148" spans="1:12" x14ac:dyDescent="0.25">
      <c r="A148" s="1" t="s">
        <v>97</v>
      </c>
      <c r="B148">
        <v>147</v>
      </c>
      <c r="C148" s="1" t="s">
        <v>56</v>
      </c>
      <c r="D148">
        <v>21</v>
      </c>
      <c r="E148">
        <v>29</v>
      </c>
      <c r="F148">
        <v>5</v>
      </c>
      <c r="G148">
        <v>55</v>
      </c>
      <c r="H148">
        <v>292</v>
      </c>
      <c r="I148">
        <v>41</v>
      </c>
      <c r="J148">
        <v>333</v>
      </c>
      <c r="K148">
        <v>502</v>
      </c>
      <c r="L148" s="1" t="s">
        <v>60</v>
      </c>
    </row>
    <row r="149" spans="1:12" x14ac:dyDescent="0.25">
      <c r="A149" s="1" t="s">
        <v>97</v>
      </c>
      <c r="B149">
        <v>148</v>
      </c>
      <c r="C149" s="1" t="s">
        <v>57</v>
      </c>
      <c r="D149">
        <v>7</v>
      </c>
      <c r="E149">
        <v>13</v>
      </c>
      <c r="F149">
        <v>1</v>
      </c>
      <c r="G149">
        <v>21</v>
      </c>
      <c r="H149">
        <v>56</v>
      </c>
      <c r="I149">
        <v>19</v>
      </c>
      <c r="J149">
        <v>75</v>
      </c>
      <c r="K149">
        <v>110</v>
      </c>
      <c r="L149" s="1" t="s">
        <v>60</v>
      </c>
    </row>
    <row r="150" spans="1:12" x14ac:dyDescent="0.25">
      <c r="A150" s="1" t="s">
        <v>97</v>
      </c>
      <c r="B150">
        <v>149</v>
      </c>
      <c r="C150" s="1" t="s">
        <v>20</v>
      </c>
      <c r="D150">
        <v>3</v>
      </c>
      <c r="E150">
        <v>12</v>
      </c>
      <c r="F150">
        <v>6</v>
      </c>
      <c r="G150">
        <v>21</v>
      </c>
      <c r="H150">
        <v>57</v>
      </c>
      <c r="I150">
        <v>3</v>
      </c>
      <c r="J150">
        <v>60</v>
      </c>
      <c r="K150">
        <v>177</v>
      </c>
      <c r="L150" s="1" t="s">
        <v>61</v>
      </c>
    </row>
    <row r="151" spans="1:12" x14ac:dyDescent="0.25">
      <c r="A151" s="1" t="s">
        <v>97</v>
      </c>
      <c r="B151">
        <v>150</v>
      </c>
      <c r="C151" s="1" t="s">
        <v>22</v>
      </c>
      <c r="D151">
        <v>17</v>
      </c>
      <c r="E151">
        <v>54</v>
      </c>
      <c r="F151">
        <v>5</v>
      </c>
      <c r="G151">
        <v>76</v>
      </c>
      <c r="H151">
        <v>191</v>
      </c>
      <c r="I151">
        <v>25</v>
      </c>
      <c r="J151">
        <v>216</v>
      </c>
      <c r="K151">
        <v>423</v>
      </c>
      <c r="L151" s="1" t="s">
        <v>61</v>
      </c>
    </row>
    <row r="152" spans="1:12" x14ac:dyDescent="0.25">
      <c r="A152" s="1" t="s">
        <v>97</v>
      </c>
      <c r="B152">
        <v>151</v>
      </c>
      <c r="C152" s="1" t="s">
        <v>23</v>
      </c>
      <c r="D152">
        <v>7</v>
      </c>
      <c r="E152">
        <v>13</v>
      </c>
      <c r="F152">
        <v>2</v>
      </c>
      <c r="G152">
        <v>22</v>
      </c>
      <c r="H152">
        <v>39</v>
      </c>
      <c r="I152">
        <v>10</v>
      </c>
      <c r="J152">
        <v>49</v>
      </c>
      <c r="K152">
        <v>98</v>
      </c>
      <c r="L152" s="1" t="s">
        <v>61</v>
      </c>
    </row>
    <row r="153" spans="1:12" x14ac:dyDescent="0.25">
      <c r="A153" s="1" t="s">
        <v>97</v>
      </c>
      <c r="B153">
        <v>152</v>
      </c>
      <c r="C153" s="1" t="s">
        <v>24</v>
      </c>
      <c r="D153">
        <v>24</v>
      </c>
      <c r="E153">
        <v>25</v>
      </c>
      <c r="F153">
        <v>10</v>
      </c>
      <c r="G153">
        <v>59</v>
      </c>
      <c r="H153">
        <v>156</v>
      </c>
      <c r="I153">
        <v>45</v>
      </c>
      <c r="J153">
        <v>201</v>
      </c>
      <c r="K153">
        <v>577</v>
      </c>
      <c r="L153" s="1" t="s">
        <v>61</v>
      </c>
    </row>
    <row r="154" spans="1:12" x14ac:dyDescent="0.25">
      <c r="A154" s="1" t="s">
        <v>97</v>
      </c>
      <c r="B154">
        <v>153</v>
      </c>
      <c r="C154" s="1" t="s">
        <v>25</v>
      </c>
      <c r="D154">
        <v>64</v>
      </c>
      <c r="E154">
        <v>149</v>
      </c>
      <c r="F154">
        <v>4</v>
      </c>
      <c r="G154">
        <v>217</v>
      </c>
      <c r="H154">
        <v>882</v>
      </c>
      <c r="I154">
        <v>156</v>
      </c>
      <c r="J154">
        <v>1038</v>
      </c>
      <c r="K154">
        <v>1600</v>
      </c>
      <c r="L154" s="1" t="s">
        <v>61</v>
      </c>
    </row>
    <row r="155" spans="1:12" x14ac:dyDescent="0.25">
      <c r="A155" s="1" t="s">
        <v>97</v>
      </c>
      <c r="B155">
        <v>154</v>
      </c>
      <c r="C155" s="1" t="s">
        <v>26</v>
      </c>
      <c r="D155">
        <v>3</v>
      </c>
      <c r="E155">
        <v>9</v>
      </c>
      <c r="F155">
        <v>0</v>
      </c>
      <c r="G155">
        <v>12</v>
      </c>
      <c r="H155">
        <v>37</v>
      </c>
      <c r="I155">
        <v>24</v>
      </c>
      <c r="J155">
        <v>61</v>
      </c>
      <c r="K155">
        <v>80</v>
      </c>
      <c r="L155" s="1" t="s">
        <v>61</v>
      </c>
    </row>
    <row r="156" spans="1:12" x14ac:dyDescent="0.25">
      <c r="A156" s="1" t="s">
        <v>97</v>
      </c>
      <c r="B156">
        <v>155</v>
      </c>
      <c r="C156" s="1" t="s">
        <v>27</v>
      </c>
      <c r="D156">
        <v>6</v>
      </c>
      <c r="E156">
        <v>44</v>
      </c>
      <c r="F156">
        <v>3</v>
      </c>
      <c r="G156">
        <v>53</v>
      </c>
      <c r="H156">
        <v>123</v>
      </c>
      <c r="I156">
        <v>9</v>
      </c>
      <c r="J156">
        <v>132</v>
      </c>
      <c r="K156">
        <v>165</v>
      </c>
      <c r="L156" s="1" t="s">
        <v>61</v>
      </c>
    </row>
    <row r="157" spans="1:12" x14ac:dyDescent="0.25">
      <c r="A157" s="1" t="s">
        <v>97</v>
      </c>
      <c r="B157">
        <v>156</v>
      </c>
      <c r="C157" s="1" t="s">
        <v>28</v>
      </c>
      <c r="D157">
        <v>4</v>
      </c>
      <c r="E157">
        <v>17</v>
      </c>
      <c r="F157">
        <v>0</v>
      </c>
      <c r="G157">
        <v>21</v>
      </c>
      <c r="H157">
        <v>70</v>
      </c>
      <c r="I157">
        <v>5</v>
      </c>
      <c r="J157">
        <v>75</v>
      </c>
      <c r="K157">
        <v>152</v>
      </c>
      <c r="L157" s="1" t="s">
        <v>61</v>
      </c>
    </row>
    <row r="158" spans="1:12" x14ac:dyDescent="0.25">
      <c r="A158" s="1" t="s">
        <v>97</v>
      </c>
      <c r="B158">
        <v>157</v>
      </c>
      <c r="C158" s="1" t="s">
        <v>29</v>
      </c>
      <c r="D158">
        <v>15</v>
      </c>
      <c r="E158">
        <v>31</v>
      </c>
      <c r="F158">
        <v>8</v>
      </c>
      <c r="G158">
        <v>54</v>
      </c>
      <c r="H158">
        <v>133</v>
      </c>
      <c r="I158">
        <v>20</v>
      </c>
      <c r="J158">
        <v>153</v>
      </c>
      <c r="K158">
        <v>248</v>
      </c>
      <c r="L158" s="1" t="s">
        <v>61</v>
      </c>
    </row>
    <row r="159" spans="1:12" x14ac:dyDescent="0.25">
      <c r="A159" s="1" t="s">
        <v>97</v>
      </c>
      <c r="B159">
        <v>158</v>
      </c>
      <c r="C159" s="1" t="s">
        <v>30</v>
      </c>
      <c r="D159">
        <v>21</v>
      </c>
      <c r="E159">
        <v>28</v>
      </c>
      <c r="F159">
        <v>9</v>
      </c>
      <c r="G159">
        <v>58</v>
      </c>
      <c r="H159">
        <v>172</v>
      </c>
      <c r="I159">
        <v>30</v>
      </c>
      <c r="J159">
        <v>202</v>
      </c>
      <c r="K159">
        <v>452</v>
      </c>
      <c r="L159" s="1" t="s">
        <v>61</v>
      </c>
    </row>
    <row r="160" spans="1:12" x14ac:dyDescent="0.25">
      <c r="A160" s="1" t="s">
        <v>97</v>
      </c>
      <c r="B160">
        <v>159</v>
      </c>
      <c r="C160" s="1" t="s">
        <v>31</v>
      </c>
      <c r="D160">
        <v>14</v>
      </c>
      <c r="E160">
        <v>13</v>
      </c>
      <c r="F160">
        <v>3</v>
      </c>
      <c r="G160">
        <v>30</v>
      </c>
      <c r="H160">
        <v>87</v>
      </c>
      <c r="I160">
        <v>29</v>
      </c>
      <c r="J160">
        <v>116</v>
      </c>
      <c r="K160">
        <v>171</v>
      </c>
      <c r="L160" s="1" t="s">
        <v>61</v>
      </c>
    </row>
    <row r="161" spans="1:12" x14ac:dyDescent="0.25">
      <c r="A161" s="1" t="s">
        <v>97</v>
      </c>
      <c r="B161">
        <v>160</v>
      </c>
      <c r="C161" s="1" t="s">
        <v>32</v>
      </c>
      <c r="D161">
        <v>24</v>
      </c>
      <c r="E161">
        <v>31</v>
      </c>
      <c r="F161">
        <v>8</v>
      </c>
      <c r="G161">
        <v>63</v>
      </c>
      <c r="H161">
        <v>125</v>
      </c>
      <c r="I161">
        <v>40</v>
      </c>
      <c r="J161">
        <v>165</v>
      </c>
      <c r="K161">
        <v>397</v>
      </c>
      <c r="L161" s="1" t="s">
        <v>61</v>
      </c>
    </row>
    <row r="162" spans="1:12" x14ac:dyDescent="0.25">
      <c r="A162" s="1" t="s">
        <v>97</v>
      </c>
      <c r="B162">
        <v>161</v>
      </c>
      <c r="C162" s="1" t="s">
        <v>33</v>
      </c>
      <c r="D162">
        <v>3</v>
      </c>
      <c r="E162">
        <v>17</v>
      </c>
      <c r="F162">
        <v>7</v>
      </c>
      <c r="G162">
        <v>27</v>
      </c>
      <c r="H162">
        <v>62</v>
      </c>
      <c r="I162">
        <v>5</v>
      </c>
      <c r="J162">
        <v>67</v>
      </c>
      <c r="K162">
        <v>178</v>
      </c>
      <c r="L162" s="1" t="s">
        <v>61</v>
      </c>
    </row>
    <row r="163" spans="1:12" x14ac:dyDescent="0.25">
      <c r="A163" s="1" t="s">
        <v>97</v>
      </c>
      <c r="B163">
        <v>162</v>
      </c>
      <c r="C163" s="1" t="s">
        <v>34</v>
      </c>
      <c r="D163">
        <v>16</v>
      </c>
      <c r="E163">
        <v>29</v>
      </c>
      <c r="F163">
        <v>11</v>
      </c>
      <c r="G163">
        <v>56</v>
      </c>
      <c r="H163">
        <v>134</v>
      </c>
      <c r="I163">
        <v>21</v>
      </c>
      <c r="J163">
        <v>155</v>
      </c>
      <c r="K163">
        <v>348</v>
      </c>
      <c r="L163" s="1" t="s">
        <v>61</v>
      </c>
    </row>
    <row r="164" spans="1:12" x14ac:dyDescent="0.25">
      <c r="A164" s="1" t="s">
        <v>97</v>
      </c>
      <c r="B164">
        <v>163</v>
      </c>
      <c r="C164" s="1" t="s">
        <v>35</v>
      </c>
      <c r="D164">
        <v>50</v>
      </c>
      <c r="E164">
        <v>190</v>
      </c>
      <c r="F164">
        <v>40</v>
      </c>
      <c r="G164">
        <v>280</v>
      </c>
      <c r="H164">
        <v>621</v>
      </c>
      <c r="I164">
        <v>66</v>
      </c>
      <c r="J164">
        <v>687</v>
      </c>
      <c r="K164">
        <v>1424</v>
      </c>
      <c r="L164" s="1" t="s">
        <v>61</v>
      </c>
    </row>
    <row r="165" spans="1:12" x14ac:dyDescent="0.25">
      <c r="A165" s="1" t="s">
        <v>97</v>
      </c>
      <c r="B165">
        <v>164</v>
      </c>
      <c r="C165" s="1" t="s">
        <v>36</v>
      </c>
      <c r="D165">
        <v>17</v>
      </c>
      <c r="E165">
        <v>71</v>
      </c>
      <c r="F165">
        <v>2</v>
      </c>
      <c r="G165">
        <v>90</v>
      </c>
      <c r="H165">
        <v>256</v>
      </c>
      <c r="I165">
        <v>30</v>
      </c>
      <c r="J165">
        <v>286</v>
      </c>
      <c r="K165">
        <v>472</v>
      </c>
      <c r="L165" s="1" t="s">
        <v>61</v>
      </c>
    </row>
    <row r="166" spans="1:12" x14ac:dyDescent="0.25">
      <c r="A166" s="1" t="s">
        <v>97</v>
      </c>
      <c r="B166">
        <v>165</v>
      </c>
      <c r="C166" s="1" t="s">
        <v>37</v>
      </c>
      <c r="D166">
        <v>11</v>
      </c>
      <c r="E166">
        <v>25</v>
      </c>
      <c r="F166">
        <v>1</v>
      </c>
      <c r="G166">
        <v>37</v>
      </c>
      <c r="H166">
        <v>130</v>
      </c>
      <c r="I166">
        <v>22</v>
      </c>
      <c r="J166">
        <v>152</v>
      </c>
      <c r="K166">
        <v>328</v>
      </c>
      <c r="L166" s="1" t="s">
        <v>61</v>
      </c>
    </row>
    <row r="167" spans="1:12" x14ac:dyDescent="0.25">
      <c r="A167" s="1" t="s">
        <v>97</v>
      </c>
      <c r="B167">
        <v>166</v>
      </c>
      <c r="C167" s="1" t="s">
        <v>38</v>
      </c>
      <c r="D167">
        <v>34</v>
      </c>
      <c r="E167">
        <v>94</v>
      </c>
      <c r="F167">
        <v>1</v>
      </c>
      <c r="G167">
        <v>129</v>
      </c>
      <c r="H167">
        <v>510</v>
      </c>
      <c r="I167">
        <v>62</v>
      </c>
      <c r="J167">
        <v>572</v>
      </c>
      <c r="K167">
        <v>858</v>
      </c>
      <c r="L167" s="1" t="s">
        <v>61</v>
      </c>
    </row>
    <row r="168" spans="1:12" x14ac:dyDescent="0.25">
      <c r="A168" s="1" t="s">
        <v>97</v>
      </c>
      <c r="B168">
        <v>167</v>
      </c>
      <c r="C168" s="1" t="s">
        <v>39</v>
      </c>
      <c r="D168">
        <v>60</v>
      </c>
      <c r="E168">
        <v>112</v>
      </c>
      <c r="F168">
        <v>5</v>
      </c>
      <c r="G168">
        <v>177</v>
      </c>
      <c r="H168">
        <v>691</v>
      </c>
      <c r="I168">
        <v>120</v>
      </c>
      <c r="J168">
        <v>811</v>
      </c>
      <c r="K168">
        <v>1436</v>
      </c>
      <c r="L168" s="1" t="s">
        <v>61</v>
      </c>
    </row>
    <row r="169" spans="1:12" x14ac:dyDescent="0.25">
      <c r="A169" s="1" t="s">
        <v>97</v>
      </c>
      <c r="B169">
        <v>168</v>
      </c>
      <c r="C169" s="1" t="s">
        <v>40</v>
      </c>
      <c r="D169">
        <v>21</v>
      </c>
      <c r="E169">
        <v>19</v>
      </c>
      <c r="F169">
        <v>0</v>
      </c>
      <c r="G169">
        <v>40</v>
      </c>
      <c r="H169">
        <v>190</v>
      </c>
      <c r="I169">
        <v>40</v>
      </c>
      <c r="J169">
        <v>230</v>
      </c>
      <c r="K169">
        <v>385</v>
      </c>
      <c r="L169" s="1" t="s">
        <v>61</v>
      </c>
    </row>
    <row r="170" spans="1:12" x14ac:dyDescent="0.25">
      <c r="A170" s="1" t="s">
        <v>97</v>
      </c>
      <c r="B170">
        <v>169</v>
      </c>
      <c r="C170" s="1" t="s">
        <v>41</v>
      </c>
      <c r="D170">
        <v>6</v>
      </c>
      <c r="E170">
        <v>4</v>
      </c>
      <c r="F170">
        <v>0</v>
      </c>
      <c r="G170">
        <v>10</v>
      </c>
      <c r="H170">
        <v>38</v>
      </c>
      <c r="I170">
        <v>13</v>
      </c>
      <c r="J170">
        <v>51</v>
      </c>
      <c r="K170">
        <v>73</v>
      </c>
      <c r="L170" s="1" t="s">
        <v>61</v>
      </c>
    </row>
    <row r="171" spans="1:12" x14ac:dyDescent="0.25">
      <c r="A171" s="1" t="s">
        <v>97</v>
      </c>
      <c r="B171">
        <v>170</v>
      </c>
      <c r="C171" s="1" t="s">
        <v>42</v>
      </c>
      <c r="D171">
        <v>16</v>
      </c>
      <c r="E171">
        <v>44</v>
      </c>
      <c r="F171">
        <v>2</v>
      </c>
      <c r="G171">
        <v>62</v>
      </c>
      <c r="H171">
        <v>248</v>
      </c>
      <c r="I171">
        <v>28</v>
      </c>
      <c r="J171">
        <v>276</v>
      </c>
      <c r="K171">
        <v>378</v>
      </c>
      <c r="L171" s="1" t="s">
        <v>61</v>
      </c>
    </row>
    <row r="172" spans="1:12" x14ac:dyDescent="0.25">
      <c r="A172" s="1" t="s">
        <v>97</v>
      </c>
      <c r="B172">
        <v>171</v>
      </c>
      <c r="C172" s="1" t="s">
        <v>43</v>
      </c>
      <c r="D172">
        <v>36</v>
      </c>
      <c r="E172">
        <v>84</v>
      </c>
      <c r="F172">
        <v>17</v>
      </c>
      <c r="G172">
        <v>137</v>
      </c>
      <c r="H172">
        <v>428</v>
      </c>
      <c r="I172">
        <v>68</v>
      </c>
      <c r="J172">
        <v>496</v>
      </c>
      <c r="K172">
        <v>1207</v>
      </c>
      <c r="L172" s="1" t="s">
        <v>61</v>
      </c>
    </row>
    <row r="173" spans="1:12" x14ac:dyDescent="0.25">
      <c r="A173" s="1" t="s">
        <v>97</v>
      </c>
      <c r="B173">
        <v>172</v>
      </c>
      <c r="C173" s="1" t="s">
        <v>44</v>
      </c>
      <c r="D173">
        <v>35</v>
      </c>
      <c r="E173">
        <v>63</v>
      </c>
      <c r="F173">
        <v>10</v>
      </c>
      <c r="G173">
        <v>108</v>
      </c>
      <c r="H173">
        <v>365</v>
      </c>
      <c r="I173">
        <v>76</v>
      </c>
      <c r="J173">
        <v>441</v>
      </c>
      <c r="K173">
        <v>782</v>
      </c>
      <c r="L173" s="1" t="s">
        <v>61</v>
      </c>
    </row>
    <row r="174" spans="1:12" x14ac:dyDescent="0.25">
      <c r="A174" s="1" t="s">
        <v>97</v>
      </c>
      <c r="B174">
        <v>173</v>
      </c>
      <c r="C174" s="1" t="s">
        <v>45</v>
      </c>
      <c r="D174">
        <v>24</v>
      </c>
      <c r="E174">
        <v>84</v>
      </c>
      <c r="F174">
        <v>51</v>
      </c>
      <c r="G174">
        <v>159</v>
      </c>
      <c r="H174">
        <v>262</v>
      </c>
      <c r="I174">
        <v>43</v>
      </c>
      <c r="J174">
        <v>305</v>
      </c>
      <c r="K174">
        <v>751</v>
      </c>
      <c r="L174" s="1" t="s">
        <v>61</v>
      </c>
    </row>
    <row r="175" spans="1:12" x14ac:dyDescent="0.25">
      <c r="A175" s="1" t="s">
        <v>97</v>
      </c>
      <c r="B175">
        <v>174</v>
      </c>
      <c r="C175" s="1" t="s">
        <v>46</v>
      </c>
      <c r="D175">
        <v>44</v>
      </c>
      <c r="E175">
        <v>207</v>
      </c>
      <c r="F175">
        <v>12</v>
      </c>
      <c r="G175">
        <v>263</v>
      </c>
      <c r="H175">
        <v>686</v>
      </c>
      <c r="I175">
        <v>59</v>
      </c>
      <c r="J175">
        <v>745</v>
      </c>
      <c r="K175">
        <v>1417</v>
      </c>
      <c r="L175" s="1" t="s">
        <v>61</v>
      </c>
    </row>
    <row r="176" spans="1:12" x14ac:dyDescent="0.25">
      <c r="A176" s="1" t="s">
        <v>97</v>
      </c>
      <c r="B176">
        <v>175</v>
      </c>
      <c r="C176" s="1" t="s">
        <v>47</v>
      </c>
      <c r="D176">
        <v>50</v>
      </c>
      <c r="E176">
        <v>129</v>
      </c>
      <c r="F176">
        <v>1</v>
      </c>
      <c r="G176">
        <v>180</v>
      </c>
      <c r="H176">
        <v>759</v>
      </c>
      <c r="I176">
        <v>108</v>
      </c>
      <c r="J176">
        <v>867</v>
      </c>
      <c r="K176">
        <v>1377</v>
      </c>
      <c r="L176" s="1" t="s">
        <v>61</v>
      </c>
    </row>
    <row r="177" spans="1:12" x14ac:dyDescent="0.25">
      <c r="A177" s="1" t="s">
        <v>97</v>
      </c>
      <c r="B177">
        <v>176</v>
      </c>
      <c r="C177" s="1" t="s">
        <v>48</v>
      </c>
      <c r="D177">
        <v>71</v>
      </c>
      <c r="E177">
        <v>169</v>
      </c>
      <c r="F177">
        <v>46</v>
      </c>
      <c r="G177">
        <v>286</v>
      </c>
      <c r="H177">
        <v>633</v>
      </c>
      <c r="I177">
        <v>129</v>
      </c>
      <c r="J177">
        <v>762</v>
      </c>
      <c r="K177">
        <v>1920</v>
      </c>
      <c r="L177" s="1" t="s">
        <v>61</v>
      </c>
    </row>
    <row r="178" spans="1:12" x14ac:dyDescent="0.25">
      <c r="A178" s="1" t="s">
        <v>97</v>
      </c>
      <c r="B178">
        <v>177</v>
      </c>
      <c r="C178" s="1" t="s">
        <v>49</v>
      </c>
      <c r="D178">
        <v>39</v>
      </c>
      <c r="E178">
        <v>78</v>
      </c>
      <c r="F178">
        <v>17</v>
      </c>
      <c r="G178">
        <v>134</v>
      </c>
      <c r="H178">
        <v>247</v>
      </c>
      <c r="I178">
        <v>62</v>
      </c>
      <c r="J178">
        <v>309</v>
      </c>
      <c r="K178">
        <v>797</v>
      </c>
      <c r="L178" s="1" t="s">
        <v>61</v>
      </c>
    </row>
    <row r="179" spans="1:12" x14ac:dyDescent="0.25">
      <c r="A179" s="1" t="s">
        <v>97</v>
      </c>
      <c r="B179">
        <v>178</v>
      </c>
      <c r="C179" s="1" t="s">
        <v>50</v>
      </c>
      <c r="D179">
        <v>27</v>
      </c>
      <c r="E179">
        <v>64</v>
      </c>
      <c r="F179">
        <v>16</v>
      </c>
      <c r="G179">
        <v>107</v>
      </c>
      <c r="H179">
        <v>302</v>
      </c>
      <c r="I179">
        <v>63</v>
      </c>
      <c r="J179">
        <v>365</v>
      </c>
      <c r="K179">
        <v>813</v>
      </c>
      <c r="L179" s="1" t="s">
        <v>61</v>
      </c>
    </row>
    <row r="180" spans="1:12" x14ac:dyDescent="0.25">
      <c r="A180" s="1" t="s">
        <v>97</v>
      </c>
      <c r="B180">
        <v>179</v>
      </c>
      <c r="C180" s="1" t="s">
        <v>51</v>
      </c>
      <c r="D180">
        <v>53</v>
      </c>
      <c r="E180">
        <v>98</v>
      </c>
      <c r="F180">
        <v>12</v>
      </c>
      <c r="G180">
        <v>163</v>
      </c>
      <c r="H180">
        <v>494</v>
      </c>
      <c r="I180">
        <v>93</v>
      </c>
      <c r="J180">
        <v>587</v>
      </c>
      <c r="K180">
        <v>1213</v>
      </c>
      <c r="L180" s="1" t="s">
        <v>61</v>
      </c>
    </row>
    <row r="181" spans="1:12" x14ac:dyDescent="0.25">
      <c r="A181" s="1" t="s">
        <v>97</v>
      </c>
      <c r="B181">
        <v>180</v>
      </c>
      <c r="C181" s="1" t="s">
        <v>52</v>
      </c>
      <c r="D181">
        <v>17</v>
      </c>
      <c r="E181">
        <v>51</v>
      </c>
      <c r="F181">
        <v>6</v>
      </c>
      <c r="G181">
        <v>74</v>
      </c>
      <c r="H181">
        <v>261</v>
      </c>
      <c r="I181">
        <v>34</v>
      </c>
      <c r="J181">
        <v>295</v>
      </c>
      <c r="K181">
        <v>529</v>
      </c>
      <c r="L181" s="1" t="s">
        <v>61</v>
      </c>
    </row>
    <row r="182" spans="1:12" x14ac:dyDescent="0.25">
      <c r="A182" s="1" t="s">
        <v>97</v>
      </c>
      <c r="B182">
        <v>181</v>
      </c>
      <c r="C182" s="1" t="s">
        <v>53</v>
      </c>
      <c r="D182">
        <v>11</v>
      </c>
      <c r="E182">
        <v>12</v>
      </c>
      <c r="F182">
        <v>4</v>
      </c>
      <c r="G182">
        <v>27</v>
      </c>
      <c r="H182">
        <v>135</v>
      </c>
      <c r="I182">
        <v>23</v>
      </c>
      <c r="J182">
        <v>158</v>
      </c>
      <c r="K182">
        <v>239</v>
      </c>
      <c r="L182" s="1" t="s">
        <v>61</v>
      </c>
    </row>
    <row r="183" spans="1:12" x14ac:dyDescent="0.25">
      <c r="A183" s="1" t="s">
        <v>97</v>
      </c>
      <c r="B183">
        <v>182</v>
      </c>
      <c r="C183" s="1" t="s">
        <v>54</v>
      </c>
      <c r="D183">
        <v>13</v>
      </c>
      <c r="E183">
        <v>22</v>
      </c>
      <c r="F183">
        <v>0</v>
      </c>
      <c r="G183">
        <v>35</v>
      </c>
      <c r="H183">
        <v>146</v>
      </c>
      <c r="I183">
        <v>25</v>
      </c>
      <c r="J183">
        <v>171</v>
      </c>
      <c r="K183">
        <v>224</v>
      </c>
      <c r="L183" s="1" t="s">
        <v>61</v>
      </c>
    </row>
    <row r="184" spans="1:12" x14ac:dyDescent="0.25">
      <c r="A184" s="1" t="s">
        <v>97</v>
      </c>
      <c r="B184">
        <v>183</v>
      </c>
      <c r="C184" s="1" t="s">
        <v>55</v>
      </c>
      <c r="D184">
        <v>9</v>
      </c>
      <c r="E184">
        <v>61</v>
      </c>
      <c r="F184">
        <v>0</v>
      </c>
      <c r="G184">
        <v>70</v>
      </c>
      <c r="H184">
        <v>178</v>
      </c>
      <c r="I184">
        <v>9</v>
      </c>
      <c r="J184">
        <v>187</v>
      </c>
      <c r="K184">
        <v>320</v>
      </c>
      <c r="L184" s="1" t="s">
        <v>61</v>
      </c>
    </row>
    <row r="185" spans="1:12" x14ac:dyDescent="0.25">
      <c r="A185" s="1" t="s">
        <v>97</v>
      </c>
      <c r="B185">
        <v>184</v>
      </c>
      <c r="C185" s="1" t="s">
        <v>56</v>
      </c>
      <c r="D185">
        <v>14</v>
      </c>
      <c r="E185">
        <v>30</v>
      </c>
      <c r="F185">
        <v>1</v>
      </c>
      <c r="G185">
        <v>45</v>
      </c>
      <c r="H185">
        <v>188</v>
      </c>
      <c r="I185">
        <v>25</v>
      </c>
      <c r="J185">
        <v>213</v>
      </c>
      <c r="K185">
        <v>332</v>
      </c>
      <c r="L185" s="1" t="s">
        <v>61</v>
      </c>
    </row>
    <row r="186" spans="1:12" x14ac:dyDescent="0.25">
      <c r="A186" s="1" t="s">
        <v>97</v>
      </c>
      <c r="B186">
        <v>185</v>
      </c>
      <c r="C186" s="1" t="s">
        <v>57</v>
      </c>
      <c r="D186">
        <v>9</v>
      </c>
      <c r="E186">
        <v>16</v>
      </c>
      <c r="F186">
        <v>0</v>
      </c>
      <c r="G186">
        <v>25</v>
      </c>
      <c r="H186">
        <v>135</v>
      </c>
      <c r="I186">
        <v>32</v>
      </c>
      <c r="J186">
        <v>167</v>
      </c>
      <c r="K186">
        <v>249</v>
      </c>
      <c r="L186" s="1" t="s">
        <v>61</v>
      </c>
    </row>
    <row r="187" spans="1:12" x14ac:dyDescent="0.25">
      <c r="A187" s="1" t="s">
        <v>97</v>
      </c>
      <c r="B187">
        <v>186</v>
      </c>
      <c r="C187" s="1" t="s">
        <v>20</v>
      </c>
      <c r="D187">
        <v>8</v>
      </c>
      <c r="E187">
        <v>20</v>
      </c>
      <c r="F187">
        <v>5</v>
      </c>
      <c r="G187">
        <v>33</v>
      </c>
      <c r="H187">
        <v>144</v>
      </c>
      <c r="I187">
        <v>13</v>
      </c>
      <c r="J187">
        <v>157</v>
      </c>
      <c r="K187">
        <v>260</v>
      </c>
      <c r="L187" s="1" t="s">
        <v>62</v>
      </c>
    </row>
    <row r="188" spans="1:12" x14ac:dyDescent="0.25">
      <c r="A188" s="1" t="s">
        <v>97</v>
      </c>
      <c r="B188">
        <v>187</v>
      </c>
      <c r="C188" s="1" t="s">
        <v>22</v>
      </c>
      <c r="D188">
        <v>17</v>
      </c>
      <c r="E188">
        <v>61</v>
      </c>
      <c r="F188">
        <v>1</v>
      </c>
      <c r="G188">
        <v>79</v>
      </c>
      <c r="H188">
        <v>245</v>
      </c>
      <c r="I188">
        <v>61</v>
      </c>
      <c r="J188">
        <v>306</v>
      </c>
      <c r="K188">
        <v>488</v>
      </c>
      <c r="L188" s="1" t="s">
        <v>62</v>
      </c>
    </row>
    <row r="189" spans="1:12" x14ac:dyDescent="0.25">
      <c r="A189" s="1" t="s">
        <v>97</v>
      </c>
      <c r="B189">
        <v>188</v>
      </c>
      <c r="C189" s="1" t="s">
        <v>23</v>
      </c>
      <c r="D189">
        <v>7</v>
      </c>
      <c r="E189">
        <v>8</v>
      </c>
      <c r="F189">
        <v>1</v>
      </c>
      <c r="G189">
        <v>16</v>
      </c>
      <c r="H189">
        <v>35</v>
      </c>
      <c r="I189">
        <v>7</v>
      </c>
      <c r="J189">
        <v>42</v>
      </c>
      <c r="K189">
        <v>84</v>
      </c>
      <c r="L189" s="1" t="s">
        <v>62</v>
      </c>
    </row>
    <row r="190" spans="1:12" x14ac:dyDescent="0.25">
      <c r="A190" s="1" t="s">
        <v>97</v>
      </c>
      <c r="B190">
        <v>189</v>
      </c>
      <c r="C190" s="1" t="s">
        <v>24</v>
      </c>
      <c r="D190">
        <v>15</v>
      </c>
      <c r="E190">
        <v>20</v>
      </c>
      <c r="F190">
        <v>3</v>
      </c>
      <c r="G190">
        <v>38</v>
      </c>
      <c r="H190">
        <v>103</v>
      </c>
      <c r="I190">
        <v>22</v>
      </c>
      <c r="J190">
        <v>125</v>
      </c>
      <c r="K190">
        <v>376</v>
      </c>
      <c r="L190" s="1" t="s">
        <v>62</v>
      </c>
    </row>
    <row r="191" spans="1:12" x14ac:dyDescent="0.25">
      <c r="A191" s="1" t="s">
        <v>97</v>
      </c>
      <c r="B191">
        <v>190</v>
      </c>
      <c r="C191" s="1" t="s">
        <v>25</v>
      </c>
      <c r="D191">
        <v>40</v>
      </c>
      <c r="E191">
        <v>99</v>
      </c>
      <c r="F191">
        <v>1</v>
      </c>
      <c r="G191">
        <v>140</v>
      </c>
      <c r="H191">
        <v>499</v>
      </c>
      <c r="I191">
        <v>73</v>
      </c>
      <c r="J191">
        <v>572</v>
      </c>
      <c r="K191">
        <v>1105</v>
      </c>
      <c r="L191" s="1" t="s">
        <v>62</v>
      </c>
    </row>
    <row r="192" spans="1:12" x14ac:dyDescent="0.25">
      <c r="A192" s="1" t="s">
        <v>97</v>
      </c>
      <c r="B192">
        <v>191</v>
      </c>
      <c r="C192" s="1" t="s">
        <v>26</v>
      </c>
      <c r="D192">
        <v>2</v>
      </c>
      <c r="E192">
        <v>16</v>
      </c>
      <c r="F192">
        <v>5</v>
      </c>
      <c r="G192">
        <v>23</v>
      </c>
      <c r="H192">
        <v>61</v>
      </c>
      <c r="I192">
        <v>2</v>
      </c>
      <c r="J192">
        <v>63</v>
      </c>
      <c r="K192">
        <v>140</v>
      </c>
      <c r="L192" s="1" t="s">
        <v>62</v>
      </c>
    </row>
    <row r="193" spans="1:12" x14ac:dyDescent="0.25">
      <c r="A193" s="1" t="s">
        <v>97</v>
      </c>
      <c r="B193">
        <v>192</v>
      </c>
      <c r="C193" s="1" t="s">
        <v>27</v>
      </c>
      <c r="D193">
        <v>18</v>
      </c>
      <c r="E193">
        <v>52</v>
      </c>
      <c r="F193">
        <v>4</v>
      </c>
      <c r="G193">
        <v>74</v>
      </c>
      <c r="H193">
        <v>221</v>
      </c>
      <c r="I193">
        <v>27</v>
      </c>
      <c r="J193">
        <v>248</v>
      </c>
      <c r="K193">
        <v>461</v>
      </c>
      <c r="L193" s="1" t="s">
        <v>62</v>
      </c>
    </row>
    <row r="194" spans="1:12" x14ac:dyDescent="0.25">
      <c r="A194" s="1" t="s">
        <v>97</v>
      </c>
      <c r="B194">
        <v>193</v>
      </c>
      <c r="C194" s="1" t="s">
        <v>28</v>
      </c>
      <c r="D194">
        <v>9</v>
      </c>
      <c r="E194">
        <v>16</v>
      </c>
      <c r="F194">
        <v>0</v>
      </c>
      <c r="G194">
        <v>25</v>
      </c>
      <c r="H194">
        <v>114</v>
      </c>
      <c r="I194">
        <v>25</v>
      </c>
      <c r="J194">
        <v>139</v>
      </c>
      <c r="K194">
        <v>187</v>
      </c>
      <c r="L194" s="1" t="s">
        <v>62</v>
      </c>
    </row>
    <row r="195" spans="1:12" x14ac:dyDescent="0.25">
      <c r="A195" s="1" t="s">
        <v>97</v>
      </c>
      <c r="B195">
        <v>194</v>
      </c>
      <c r="C195" s="1" t="s">
        <v>29</v>
      </c>
      <c r="D195">
        <v>5</v>
      </c>
      <c r="E195">
        <v>13</v>
      </c>
      <c r="F195">
        <v>3</v>
      </c>
      <c r="G195">
        <v>21</v>
      </c>
      <c r="H195">
        <v>71</v>
      </c>
      <c r="I195">
        <v>8</v>
      </c>
      <c r="J195">
        <v>79</v>
      </c>
      <c r="K195">
        <v>135</v>
      </c>
      <c r="L195" s="1" t="s">
        <v>62</v>
      </c>
    </row>
    <row r="196" spans="1:12" x14ac:dyDescent="0.25">
      <c r="A196" s="1" t="s">
        <v>97</v>
      </c>
      <c r="B196">
        <v>195</v>
      </c>
      <c r="C196" s="1" t="s">
        <v>30</v>
      </c>
      <c r="D196">
        <v>30</v>
      </c>
      <c r="E196">
        <v>44</v>
      </c>
      <c r="F196">
        <v>7</v>
      </c>
      <c r="G196">
        <v>81</v>
      </c>
      <c r="H196">
        <v>227</v>
      </c>
      <c r="I196">
        <v>62</v>
      </c>
      <c r="J196">
        <v>289</v>
      </c>
      <c r="K196">
        <v>568</v>
      </c>
      <c r="L196" s="1" t="s">
        <v>62</v>
      </c>
    </row>
    <row r="197" spans="1:12" x14ac:dyDescent="0.25">
      <c r="A197" s="1" t="s">
        <v>97</v>
      </c>
      <c r="B197">
        <v>196</v>
      </c>
      <c r="C197" s="1" t="s">
        <v>31</v>
      </c>
      <c r="D197">
        <v>11</v>
      </c>
      <c r="E197">
        <v>17</v>
      </c>
      <c r="F197">
        <v>5</v>
      </c>
      <c r="G197">
        <v>33</v>
      </c>
      <c r="H197">
        <v>87</v>
      </c>
      <c r="I197">
        <v>22</v>
      </c>
      <c r="J197">
        <v>109</v>
      </c>
      <c r="K197">
        <v>217</v>
      </c>
      <c r="L197" s="1" t="s">
        <v>62</v>
      </c>
    </row>
    <row r="198" spans="1:12" x14ac:dyDescent="0.25">
      <c r="A198" s="1" t="s">
        <v>97</v>
      </c>
      <c r="B198">
        <v>197</v>
      </c>
      <c r="C198" s="1" t="s">
        <v>32</v>
      </c>
      <c r="D198">
        <v>21</v>
      </c>
      <c r="E198">
        <v>42</v>
      </c>
      <c r="F198">
        <v>14</v>
      </c>
      <c r="G198">
        <v>77</v>
      </c>
      <c r="H198">
        <v>176</v>
      </c>
      <c r="I198">
        <v>54</v>
      </c>
      <c r="J198">
        <v>230</v>
      </c>
      <c r="K198">
        <v>569</v>
      </c>
      <c r="L198" s="1" t="s">
        <v>62</v>
      </c>
    </row>
    <row r="199" spans="1:12" x14ac:dyDescent="0.25">
      <c r="A199" s="1" t="s">
        <v>97</v>
      </c>
      <c r="B199">
        <v>198</v>
      </c>
      <c r="C199" s="1" t="s">
        <v>33</v>
      </c>
      <c r="D199">
        <v>3</v>
      </c>
      <c r="E199">
        <v>14</v>
      </c>
      <c r="F199">
        <v>2</v>
      </c>
      <c r="G199">
        <v>19</v>
      </c>
      <c r="H199">
        <v>35</v>
      </c>
      <c r="I199">
        <v>3</v>
      </c>
      <c r="J199">
        <v>38</v>
      </c>
      <c r="K199">
        <v>74</v>
      </c>
      <c r="L199" s="1" t="s">
        <v>62</v>
      </c>
    </row>
    <row r="200" spans="1:12" x14ac:dyDescent="0.25">
      <c r="A200" s="1" t="s">
        <v>97</v>
      </c>
      <c r="B200">
        <v>199</v>
      </c>
      <c r="C200" s="1" t="s">
        <v>34</v>
      </c>
      <c r="D200">
        <v>21</v>
      </c>
      <c r="E200">
        <v>28</v>
      </c>
      <c r="F200">
        <v>8</v>
      </c>
      <c r="G200">
        <v>57</v>
      </c>
      <c r="H200">
        <v>211</v>
      </c>
      <c r="I200">
        <v>38</v>
      </c>
      <c r="J200">
        <v>249</v>
      </c>
      <c r="K200">
        <v>600</v>
      </c>
      <c r="L200" s="1" t="s">
        <v>62</v>
      </c>
    </row>
    <row r="201" spans="1:12" x14ac:dyDescent="0.25">
      <c r="A201" s="1" t="s">
        <v>97</v>
      </c>
      <c r="B201">
        <v>200</v>
      </c>
      <c r="C201" s="1" t="s">
        <v>35</v>
      </c>
      <c r="D201">
        <v>43</v>
      </c>
      <c r="E201">
        <v>186</v>
      </c>
      <c r="F201">
        <v>90</v>
      </c>
      <c r="G201">
        <v>319</v>
      </c>
      <c r="H201">
        <v>467</v>
      </c>
      <c r="I201">
        <v>56</v>
      </c>
      <c r="J201">
        <v>523</v>
      </c>
      <c r="K201">
        <v>1609</v>
      </c>
      <c r="L201" s="1" t="s">
        <v>62</v>
      </c>
    </row>
    <row r="202" spans="1:12" x14ac:dyDescent="0.25">
      <c r="A202" s="1" t="s">
        <v>97</v>
      </c>
      <c r="B202">
        <v>201</v>
      </c>
      <c r="C202" s="1" t="s">
        <v>36</v>
      </c>
      <c r="D202">
        <v>10</v>
      </c>
      <c r="E202">
        <v>63</v>
      </c>
      <c r="F202">
        <v>0</v>
      </c>
      <c r="G202">
        <v>73</v>
      </c>
      <c r="H202">
        <v>274</v>
      </c>
      <c r="I202">
        <v>16</v>
      </c>
      <c r="J202">
        <v>290</v>
      </c>
      <c r="K202">
        <v>415</v>
      </c>
      <c r="L202" s="1" t="s">
        <v>62</v>
      </c>
    </row>
    <row r="203" spans="1:12" x14ac:dyDescent="0.25">
      <c r="A203" s="1" t="s">
        <v>97</v>
      </c>
      <c r="B203">
        <v>202</v>
      </c>
      <c r="C203" s="1" t="s">
        <v>37</v>
      </c>
      <c r="D203">
        <v>7</v>
      </c>
      <c r="E203">
        <v>16</v>
      </c>
      <c r="F203">
        <v>3</v>
      </c>
      <c r="G203">
        <v>26</v>
      </c>
      <c r="H203">
        <v>54</v>
      </c>
      <c r="I203">
        <v>17</v>
      </c>
      <c r="J203">
        <v>71</v>
      </c>
      <c r="K203">
        <v>134</v>
      </c>
      <c r="L203" s="1" t="s">
        <v>62</v>
      </c>
    </row>
    <row r="204" spans="1:12" x14ac:dyDescent="0.25">
      <c r="A204" s="1" t="s">
        <v>97</v>
      </c>
      <c r="B204">
        <v>203</v>
      </c>
      <c r="C204" s="1" t="s">
        <v>38</v>
      </c>
      <c r="D204">
        <v>18</v>
      </c>
      <c r="E204">
        <v>83</v>
      </c>
      <c r="F204">
        <v>1</v>
      </c>
      <c r="G204">
        <v>102</v>
      </c>
      <c r="H204">
        <v>417</v>
      </c>
      <c r="I204">
        <v>37</v>
      </c>
      <c r="J204">
        <v>454</v>
      </c>
      <c r="K204">
        <v>724</v>
      </c>
      <c r="L204" s="1" t="s">
        <v>62</v>
      </c>
    </row>
    <row r="205" spans="1:12" x14ac:dyDescent="0.25">
      <c r="A205" s="1" t="s">
        <v>97</v>
      </c>
      <c r="B205">
        <v>204</v>
      </c>
      <c r="C205" s="1" t="s">
        <v>39</v>
      </c>
      <c r="D205">
        <v>82</v>
      </c>
      <c r="E205">
        <v>106</v>
      </c>
      <c r="F205">
        <v>9</v>
      </c>
      <c r="G205">
        <v>197</v>
      </c>
      <c r="H205">
        <v>887</v>
      </c>
      <c r="I205">
        <v>197</v>
      </c>
      <c r="J205">
        <v>1084</v>
      </c>
      <c r="K205">
        <v>1818</v>
      </c>
      <c r="L205" s="1" t="s">
        <v>62</v>
      </c>
    </row>
    <row r="206" spans="1:12" x14ac:dyDescent="0.25">
      <c r="A206" s="1" t="s">
        <v>97</v>
      </c>
      <c r="B206">
        <v>205</v>
      </c>
      <c r="C206" s="1" t="s">
        <v>40</v>
      </c>
      <c r="D206">
        <v>42</v>
      </c>
      <c r="E206">
        <v>48</v>
      </c>
      <c r="F206">
        <v>2</v>
      </c>
      <c r="G206">
        <v>92</v>
      </c>
      <c r="H206">
        <v>417</v>
      </c>
      <c r="I206">
        <v>138</v>
      </c>
      <c r="J206">
        <v>555</v>
      </c>
      <c r="K206">
        <v>782</v>
      </c>
      <c r="L206" s="1" t="s">
        <v>62</v>
      </c>
    </row>
    <row r="207" spans="1:12" x14ac:dyDescent="0.25">
      <c r="A207" s="1" t="s">
        <v>97</v>
      </c>
      <c r="B207">
        <v>206</v>
      </c>
      <c r="C207" s="1" t="s">
        <v>41</v>
      </c>
      <c r="D207">
        <v>12</v>
      </c>
      <c r="E207">
        <v>1</v>
      </c>
      <c r="F207">
        <v>0</v>
      </c>
      <c r="G207">
        <v>13</v>
      </c>
      <c r="H207">
        <v>76</v>
      </c>
      <c r="I207">
        <v>37</v>
      </c>
      <c r="J207">
        <v>113</v>
      </c>
      <c r="K207">
        <v>143</v>
      </c>
      <c r="L207" s="1" t="s">
        <v>62</v>
      </c>
    </row>
    <row r="208" spans="1:12" x14ac:dyDescent="0.25">
      <c r="A208" s="1" t="s">
        <v>97</v>
      </c>
      <c r="B208">
        <v>207</v>
      </c>
      <c r="C208" s="1" t="s">
        <v>42</v>
      </c>
      <c r="D208">
        <v>7</v>
      </c>
      <c r="E208">
        <v>46</v>
      </c>
      <c r="F208">
        <v>4</v>
      </c>
      <c r="G208">
        <v>57</v>
      </c>
      <c r="H208">
        <v>229</v>
      </c>
      <c r="I208">
        <v>22</v>
      </c>
      <c r="J208">
        <v>251</v>
      </c>
      <c r="K208">
        <v>350</v>
      </c>
      <c r="L208" s="1" t="s">
        <v>62</v>
      </c>
    </row>
    <row r="209" spans="1:12" x14ac:dyDescent="0.25">
      <c r="A209" s="1" t="s">
        <v>97</v>
      </c>
      <c r="B209">
        <v>208</v>
      </c>
      <c r="C209" s="1" t="s">
        <v>43</v>
      </c>
      <c r="D209">
        <v>41</v>
      </c>
      <c r="E209">
        <v>86</v>
      </c>
      <c r="F209">
        <v>15</v>
      </c>
      <c r="G209">
        <v>142</v>
      </c>
      <c r="H209">
        <v>474</v>
      </c>
      <c r="I209">
        <v>95</v>
      </c>
      <c r="J209">
        <v>569</v>
      </c>
      <c r="K209">
        <v>1449</v>
      </c>
      <c r="L209" s="1" t="s">
        <v>62</v>
      </c>
    </row>
    <row r="210" spans="1:12" x14ac:dyDescent="0.25">
      <c r="A210" s="1" t="s">
        <v>97</v>
      </c>
      <c r="B210">
        <v>209</v>
      </c>
      <c r="C210" s="1" t="s">
        <v>44</v>
      </c>
      <c r="D210">
        <v>32</v>
      </c>
      <c r="E210">
        <v>55</v>
      </c>
      <c r="F210">
        <v>7</v>
      </c>
      <c r="G210">
        <v>94</v>
      </c>
      <c r="H210">
        <v>315</v>
      </c>
      <c r="I210">
        <v>86</v>
      </c>
      <c r="J210">
        <v>401</v>
      </c>
      <c r="K210">
        <v>635</v>
      </c>
      <c r="L210" s="1" t="s">
        <v>62</v>
      </c>
    </row>
    <row r="211" spans="1:12" x14ac:dyDescent="0.25">
      <c r="A211" s="1" t="s">
        <v>97</v>
      </c>
      <c r="B211">
        <v>210</v>
      </c>
      <c r="C211" s="1" t="s">
        <v>45</v>
      </c>
      <c r="D211">
        <v>25</v>
      </c>
      <c r="E211">
        <v>98</v>
      </c>
      <c r="F211">
        <v>75</v>
      </c>
      <c r="G211">
        <v>198</v>
      </c>
      <c r="H211">
        <v>276</v>
      </c>
      <c r="I211">
        <v>48</v>
      </c>
      <c r="J211">
        <v>324</v>
      </c>
      <c r="K211">
        <v>1118</v>
      </c>
      <c r="L211" s="1" t="s">
        <v>62</v>
      </c>
    </row>
    <row r="212" spans="1:12" x14ac:dyDescent="0.25">
      <c r="A212" s="1" t="s">
        <v>97</v>
      </c>
      <c r="B212">
        <v>211</v>
      </c>
      <c r="C212" s="1" t="s">
        <v>46</v>
      </c>
      <c r="D212">
        <v>47</v>
      </c>
      <c r="E212">
        <v>189</v>
      </c>
      <c r="F212">
        <v>11</v>
      </c>
      <c r="G212">
        <v>247</v>
      </c>
      <c r="H212">
        <v>556</v>
      </c>
      <c r="I212">
        <v>70</v>
      </c>
      <c r="J212">
        <v>626</v>
      </c>
      <c r="K212">
        <v>1225</v>
      </c>
      <c r="L212" s="1" t="s">
        <v>62</v>
      </c>
    </row>
    <row r="213" spans="1:12" x14ac:dyDescent="0.25">
      <c r="A213" s="1" t="s">
        <v>97</v>
      </c>
      <c r="B213">
        <v>212</v>
      </c>
      <c r="C213" s="1" t="s">
        <v>47</v>
      </c>
      <c r="D213">
        <v>62</v>
      </c>
      <c r="E213">
        <v>80</v>
      </c>
      <c r="F213">
        <v>4</v>
      </c>
      <c r="G213">
        <v>146</v>
      </c>
      <c r="H213">
        <v>754</v>
      </c>
      <c r="I213">
        <v>155</v>
      </c>
      <c r="J213">
        <v>909</v>
      </c>
      <c r="K213">
        <v>1580</v>
      </c>
      <c r="L213" s="1" t="s">
        <v>62</v>
      </c>
    </row>
    <row r="214" spans="1:12" x14ac:dyDescent="0.25">
      <c r="A214" s="1" t="s">
        <v>97</v>
      </c>
      <c r="B214">
        <v>213</v>
      </c>
      <c r="C214" s="1" t="s">
        <v>48</v>
      </c>
      <c r="D214">
        <v>63</v>
      </c>
      <c r="E214">
        <v>158</v>
      </c>
      <c r="F214">
        <v>47</v>
      </c>
      <c r="G214">
        <v>268</v>
      </c>
      <c r="H214">
        <v>656</v>
      </c>
      <c r="I214">
        <v>126</v>
      </c>
      <c r="J214">
        <v>782</v>
      </c>
      <c r="K214">
        <v>1915</v>
      </c>
      <c r="L214" s="1" t="s">
        <v>62</v>
      </c>
    </row>
    <row r="215" spans="1:12" x14ac:dyDescent="0.25">
      <c r="A215" s="1" t="s">
        <v>97</v>
      </c>
      <c r="B215">
        <v>214</v>
      </c>
      <c r="C215" s="1" t="s">
        <v>49</v>
      </c>
      <c r="D215">
        <v>33</v>
      </c>
      <c r="E215">
        <v>82</v>
      </c>
      <c r="F215">
        <v>12</v>
      </c>
      <c r="G215">
        <v>127</v>
      </c>
      <c r="H215">
        <v>355</v>
      </c>
      <c r="I215">
        <v>54</v>
      </c>
      <c r="J215">
        <v>409</v>
      </c>
      <c r="K215">
        <v>1038</v>
      </c>
      <c r="L215" s="1" t="s">
        <v>62</v>
      </c>
    </row>
    <row r="216" spans="1:12" x14ac:dyDescent="0.25">
      <c r="A216" s="1" t="s">
        <v>97</v>
      </c>
      <c r="B216">
        <v>215</v>
      </c>
      <c r="C216" s="1" t="s">
        <v>50</v>
      </c>
      <c r="D216">
        <v>23</v>
      </c>
      <c r="E216">
        <v>67</v>
      </c>
      <c r="F216">
        <v>12</v>
      </c>
      <c r="G216">
        <v>102</v>
      </c>
      <c r="H216">
        <v>376</v>
      </c>
      <c r="I216">
        <v>29</v>
      </c>
      <c r="J216">
        <v>405</v>
      </c>
      <c r="K216">
        <v>883</v>
      </c>
      <c r="L216" s="1" t="s">
        <v>62</v>
      </c>
    </row>
    <row r="217" spans="1:12" x14ac:dyDescent="0.25">
      <c r="A217" s="1" t="s">
        <v>97</v>
      </c>
      <c r="B217">
        <v>216</v>
      </c>
      <c r="C217" s="1" t="s">
        <v>51</v>
      </c>
      <c r="D217">
        <v>46</v>
      </c>
      <c r="E217">
        <v>113</v>
      </c>
      <c r="F217">
        <v>14</v>
      </c>
      <c r="G217">
        <v>173</v>
      </c>
      <c r="H217">
        <v>540</v>
      </c>
      <c r="I217">
        <v>73</v>
      </c>
      <c r="J217">
        <v>613</v>
      </c>
      <c r="K217">
        <v>1337</v>
      </c>
      <c r="L217" s="1" t="s">
        <v>62</v>
      </c>
    </row>
    <row r="218" spans="1:12" x14ac:dyDescent="0.25">
      <c r="A218" s="1" t="s">
        <v>97</v>
      </c>
      <c r="B218">
        <v>217</v>
      </c>
      <c r="C218" s="1" t="s">
        <v>52</v>
      </c>
      <c r="D218">
        <v>22</v>
      </c>
      <c r="E218">
        <v>51</v>
      </c>
      <c r="F218">
        <v>0</v>
      </c>
      <c r="G218">
        <v>73</v>
      </c>
      <c r="H218">
        <v>270</v>
      </c>
      <c r="I218">
        <v>36</v>
      </c>
      <c r="J218">
        <v>306</v>
      </c>
      <c r="K218">
        <v>508</v>
      </c>
      <c r="L218" s="1" t="s">
        <v>62</v>
      </c>
    </row>
    <row r="219" spans="1:12" x14ac:dyDescent="0.25">
      <c r="A219" s="1" t="s">
        <v>97</v>
      </c>
      <c r="B219">
        <v>218</v>
      </c>
      <c r="C219" s="1" t="s">
        <v>53</v>
      </c>
      <c r="D219">
        <v>5</v>
      </c>
      <c r="E219">
        <v>19</v>
      </c>
      <c r="F219">
        <v>5</v>
      </c>
      <c r="G219">
        <v>29</v>
      </c>
      <c r="H219">
        <v>58</v>
      </c>
      <c r="I219">
        <v>7</v>
      </c>
      <c r="J219">
        <v>65</v>
      </c>
      <c r="K219">
        <v>157</v>
      </c>
      <c r="L219" s="1" t="s">
        <v>62</v>
      </c>
    </row>
    <row r="220" spans="1:12" x14ac:dyDescent="0.25">
      <c r="A220" s="1" t="s">
        <v>97</v>
      </c>
      <c r="B220">
        <v>219</v>
      </c>
      <c r="C220" s="1" t="s">
        <v>54</v>
      </c>
      <c r="D220">
        <v>8</v>
      </c>
      <c r="E220">
        <v>17</v>
      </c>
      <c r="F220">
        <v>2</v>
      </c>
      <c r="G220">
        <v>27</v>
      </c>
      <c r="H220">
        <v>103</v>
      </c>
      <c r="I220">
        <v>13</v>
      </c>
      <c r="J220">
        <v>116</v>
      </c>
      <c r="K220">
        <v>231</v>
      </c>
      <c r="L220" s="1" t="s">
        <v>62</v>
      </c>
    </row>
    <row r="221" spans="1:12" x14ac:dyDescent="0.25">
      <c r="A221" s="1" t="s">
        <v>97</v>
      </c>
      <c r="B221">
        <v>220</v>
      </c>
      <c r="C221" s="1" t="s">
        <v>55</v>
      </c>
      <c r="D221">
        <v>14</v>
      </c>
      <c r="E221">
        <v>56</v>
      </c>
      <c r="F221">
        <v>1</v>
      </c>
      <c r="G221">
        <v>71</v>
      </c>
      <c r="H221">
        <v>248</v>
      </c>
      <c r="I221">
        <v>32</v>
      </c>
      <c r="J221">
        <v>280</v>
      </c>
      <c r="K221">
        <v>420</v>
      </c>
      <c r="L221" s="1" t="s">
        <v>62</v>
      </c>
    </row>
    <row r="222" spans="1:12" x14ac:dyDescent="0.25">
      <c r="A222" s="1" t="s">
        <v>97</v>
      </c>
      <c r="B222">
        <v>221</v>
      </c>
      <c r="C222" s="1" t="s">
        <v>56</v>
      </c>
      <c r="D222">
        <v>17</v>
      </c>
      <c r="E222">
        <v>9</v>
      </c>
      <c r="F222">
        <v>0</v>
      </c>
      <c r="G222">
        <v>26</v>
      </c>
      <c r="H222">
        <v>133</v>
      </c>
      <c r="I222">
        <v>63</v>
      </c>
      <c r="J222">
        <v>196</v>
      </c>
      <c r="K222">
        <v>272</v>
      </c>
      <c r="L222" s="1" t="s">
        <v>62</v>
      </c>
    </row>
    <row r="223" spans="1:12" x14ac:dyDescent="0.25">
      <c r="A223" s="1" t="s">
        <v>97</v>
      </c>
      <c r="B223">
        <v>222</v>
      </c>
      <c r="C223" s="1" t="s">
        <v>57</v>
      </c>
      <c r="D223">
        <v>5</v>
      </c>
      <c r="E223">
        <v>21</v>
      </c>
      <c r="F223">
        <v>1</v>
      </c>
      <c r="G223">
        <v>27</v>
      </c>
      <c r="H223">
        <v>130</v>
      </c>
      <c r="I223">
        <v>10</v>
      </c>
      <c r="J223">
        <v>140</v>
      </c>
      <c r="K223">
        <v>185</v>
      </c>
      <c r="L223" s="1" t="s">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808E-5FAB-4208-9112-206FF34A6F04}">
  <dimension ref="A1:T244"/>
  <sheetViews>
    <sheetView workbookViewId="0">
      <selection activeCell="U10" sqref="U10"/>
    </sheetView>
  </sheetViews>
  <sheetFormatPr defaultColWidth="18.140625" defaultRowHeight="15" x14ac:dyDescent="0.25"/>
  <cols>
    <col min="1" max="1" width="5" bestFit="1" customWidth="1"/>
    <col min="2" max="2" width="10.85546875" bestFit="1" customWidth="1"/>
    <col min="3" max="3" width="9.140625" bestFit="1" customWidth="1"/>
    <col min="4" max="4" width="6.7109375" bestFit="1" customWidth="1"/>
    <col min="5" max="5" width="7.140625" bestFit="1" customWidth="1"/>
    <col min="6" max="6" width="6.42578125" bestFit="1" customWidth="1"/>
    <col min="7" max="7" width="7.7109375" bestFit="1" customWidth="1"/>
    <col min="8" max="8" width="6.28515625" bestFit="1" customWidth="1"/>
    <col min="9" max="9" width="6.85546875" bestFit="1" customWidth="1"/>
    <col min="10" max="10" width="7" bestFit="1" customWidth="1"/>
    <col min="11" max="11" width="7.7109375" bestFit="1" customWidth="1"/>
    <col min="12" max="12" width="7.28515625" bestFit="1" customWidth="1"/>
    <col min="13" max="13" width="6.85546875" bestFit="1" customWidth="1"/>
    <col min="14" max="14" width="6.7109375" bestFit="1" customWidth="1"/>
    <col min="15" max="15" width="6.85546875" bestFit="1" customWidth="1"/>
    <col min="16" max="16" width="6.7109375" bestFit="1" customWidth="1"/>
    <col min="17" max="17" width="7.140625" bestFit="1" customWidth="1"/>
    <col min="18" max="18" width="7.5703125" bestFit="1" customWidth="1"/>
    <col min="19" max="19" width="6.7109375" bestFit="1" customWidth="1"/>
    <col min="20" max="20" width="6.4257812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v>
      </c>
      <c r="B2" s="1" t="s">
        <v>20</v>
      </c>
      <c r="C2" s="1" t="s">
        <v>21</v>
      </c>
      <c r="D2">
        <v>19</v>
      </c>
      <c r="E2">
        <v>0</v>
      </c>
      <c r="F2">
        <v>4</v>
      </c>
      <c r="G2">
        <v>0</v>
      </c>
      <c r="H2">
        <v>3</v>
      </c>
      <c r="I2">
        <v>0</v>
      </c>
      <c r="J2">
        <v>0</v>
      </c>
      <c r="K2">
        <v>5</v>
      </c>
      <c r="L2">
        <v>0</v>
      </c>
      <c r="M2">
        <v>0</v>
      </c>
      <c r="N2">
        <v>3</v>
      </c>
      <c r="O2">
        <v>0</v>
      </c>
      <c r="P2">
        <v>0</v>
      </c>
      <c r="Q2">
        <v>0</v>
      </c>
      <c r="R2">
        <v>0</v>
      </c>
      <c r="S2">
        <v>0</v>
      </c>
      <c r="T2">
        <v>2</v>
      </c>
    </row>
    <row r="3" spans="1:20" x14ac:dyDescent="0.25">
      <c r="A3">
        <v>2</v>
      </c>
      <c r="B3" s="1" t="s">
        <v>22</v>
      </c>
      <c r="C3" s="1" t="s">
        <v>21</v>
      </c>
      <c r="D3">
        <v>57</v>
      </c>
      <c r="E3">
        <v>0</v>
      </c>
      <c r="F3">
        <v>3</v>
      </c>
      <c r="G3">
        <v>2</v>
      </c>
      <c r="H3">
        <v>0</v>
      </c>
      <c r="I3">
        <v>1</v>
      </c>
      <c r="J3">
        <v>0</v>
      </c>
      <c r="K3">
        <v>17</v>
      </c>
      <c r="L3">
        <v>1</v>
      </c>
      <c r="M3">
        <v>0</v>
      </c>
      <c r="N3">
        <v>3</v>
      </c>
      <c r="O3">
        <v>10</v>
      </c>
      <c r="P3">
        <v>0</v>
      </c>
      <c r="Q3">
        <v>0</v>
      </c>
      <c r="R3">
        <v>0</v>
      </c>
      <c r="S3">
        <v>0</v>
      </c>
      <c r="T3">
        <v>0</v>
      </c>
    </row>
    <row r="4" spans="1:20" x14ac:dyDescent="0.25">
      <c r="A4">
        <v>3</v>
      </c>
      <c r="B4" s="1" t="s">
        <v>23</v>
      </c>
      <c r="C4" s="1" t="s">
        <v>21</v>
      </c>
      <c r="D4">
        <v>15</v>
      </c>
      <c r="E4">
        <v>0</v>
      </c>
      <c r="F4">
        <v>0</v>
      </c>
      <c r="G4">
        <v>0</v>
      </c>
      <c r="H4">
        <v>2</v>
      </c>
      <c r="I4">
        <v>0</v>
      </c>
      <c r="J4">
        <v>0</v>
      </c>
      <c r="K4">
        <v>1</v>
      </c>
      <c r="L4">
        <v>4</v>
      </c>
      <c r="M4">
        <v>0</v>
      </c>
      <c r="N4">
        <v>1</v>
      </c>
      <c r="O4">
        <v>0</v>
      </c>
      <c r="P4">
        <v>0</v>
      </c>
      <c r="Q4">
        <v>0</v>
      </c>
      <c r="R4">
        <v>0</v>
      </c>
      <c r="S4">
        <v>1</v>
      </c>
      <c r="T4">
        <v>0</v>
      </c>
    </row>
    <row r="5" spans="1:20" x14ac:dyDescent="0.25">
      <c r="A5">
        <v>4</v>
      </c>
      <c r="B5" s="1" t="s">
        <v>24</v>
      </c>
      <c r="C5" s="1" t="s">
        <v>21</v>
      </c>
      <c r="D5">
        <v>43</v>
      </c>
      <c r="E5">
        <v>0</v>
      </c>
      <c r="F5">
        <v>3</v>
      </c>
      <c r="G5">
        <v>0</v>
      </c>
      <c r="H5">
        <v>9</v>
      </c>
      <c r="I5">
        <v>0</v>
      </c>
      <c r="J5">
        <v>0</v>
      </c>
      <c r="K5">
        <v>4</v>
      </c>
      <c r="L5">
        <v>0</v>
      </c>
      <c r="M5">
        <v>0</v>
      </c>
      <c r="N5">
        <v>6</v>
      </c>
      <c r="O5">
        <v>1</v>
      </c>
      <c r="P5">
        <v>0</v>
      </c>
      <c r="Q5">
        <v>1</v>
      </c>
      <c r="R5">
        <v>0</v>
      </c>
      <c r="S5">
        <v>0</v>
      </c>
      <c r="T5">
        <v>6</v>
      </c>
    </row>
    <row r="6" spans="1:20" x14ac:dyDescent="0.25">
      <c r="A6">
        <v>5</v>
      </c>
      <c r="B6" s="1" t="s">
        <v>25</v>
      </c>
      <c r="C6" s="1" t="s">
        <v>21</v>
      </c>
      <c r="D6">
        <v>74</v>
      </c>
      <c r="E6">
        <v>0</v>
      </c>
      <c r="F6">
        <v>11</v>
      </c>
      <c r="G6">
        <v>3</v>
      </c>
      <c r="H6">
        <v>0</v>
      </c>
      <c r="I6">
        <v>5</v>
      </c>
      <c r="J6">
        <v>2</v>
      </c>
      <c r="K6">
        <v>21</v>
      </c>
      <c r="L6">
        <v>7</v>
      </c>
      <c r="M6">
        <v>2</v>
      </c>
      <c r="N6">
        <v>4</v>
      </c>
      <c r="O6">
        <v>3</v>
      </c>
      <c r="P6">
        <v>0</v>
      </c>
      <c r="Q6">
        <v>0</v>
      </c>
      <c r="R6">
        <v>0</v>
      </c>
      <c r="S6">
        <v>0</v>
      </c>
      <c r="T6">
        <v>8</v>
      </c>
    </row>
    <row r="7" spans="1:20" x14ac:dyDescent="0.25">
      <c r="A7">
        <v>6</v>
      </c>
      <c r="B7" s="1" t="s">
        <v>26</v>
      </c>
      <c r="C7" s="1" t="s">
        <v>21</v>
      </c>
      <c r="D7">
        <v>1</v>
      </c>
      <c r="E7">
        <v>0</v>
      </c>
      <c r="F7">
        <v>0</v>
      </c>
      <c r="G7">
        <v>0</v>
      </c>
      <c r="H7">
        <v>0</v>
      </c>
      <c r="I7">
        <v>0</v>
      </c>
      <c r="J7">
        <v>0</v>
      </c>
      <c r="K7">
        <v>0</v>
      </c>
      <c r="L7">
        <v>0</v>
      </c>
      <c r="M7">
        <v>0</v>
      </c>
      <c r="N7">
        <v>0</v>
      </c>
      <c r="O7">
        <v>0</v>
      </c>
      <c r="P7">
        <v>0</v>
      </c>
      <c r="Q7">
        <v>0</v>
      </c>
      <c r="R7">
        <v>0</v>
      </c>
      <c r="S7">
        <v>0</v>
      </c>
      <c r="T7">
        <v>0</v>
      </c>
    </row>
    <row r="8" spans="1:20" x14ac:dyDescent="0.25">
      <c r="A8">
        <v>7</v>
      </c>
      <c r="B8" s="1" t="s">
        <v>27</v>
      </c>
      <c r="C8" s="1" t="s">
        <v>21</v>
      </c>
      <c r="D8">
        <v>81</v>
      </c>
      <c r="E8">
        <v>0</v>
      </c>
      <c r="F8">
        <v>0</v>
      </c>
      <c r="G8">
        <v>0</v>
      </c>
      <c r="H8">
        <v>0</v>
      </c>
      <c r="I8">
        <v>0</v>
      </c>
      <c r="J8">
        <v>0</v>
      </c>
      <c r="K8">
        <v>0</v>
      </c>
      <c r="L8">
        <v>0</v>
      </c>
      <c r="M8">
        <v>0</v>
      </c>
      <c r="N8">
        <v>0</v>
      </c>
      <c r="O8">
        <v>0</v>
      </c>
      <c r="P8">
        <v>0</v>
      </c>
      <c r="Q8">
        <v>0</v>
      </c>
      <c r="R8">
        <v>0</v>
      </c>
      <c r="S8">
        <v>0</v>
      </c>
      <c r="T8">
        <v>0</v>
      </c>
    </row>
    <row r="9" spans="1:20" x14ac:dyDescent="0.25">
      <c r="A9">
        <v>8</v>
      </c>
      <c r="B9" s="1" t="s">
        <v>28</v>
      </c>
      <c r="C9" s="1" t="s">
        <v>21</v>
      </c>
      <c r="D9">
        <v>11</v>
      </c>
      <c r="E9">
        <v>0</v>
      </c>
      <c r="F9">
        <v>4</v>
      </c>
      <c r="G9">
        <v>2</v>
      </c>
      <c r="H9">
        <v>0</v>
      </c>
      <c r="I9">
        <v>0</v>
      </c>
      <c r="J9">
        <v>0</v>
      </c>
      <c r="K9">
        <v>0</v>
      </c>
      <c r="L9">
        <v>1</v>
      </c>
      <c r="M9">
        <v>0</v>
      </c>
      <c r="N9">
        <v>0</v>
      </c>
      <c r="O9">
        <v>0</v>
      </c>
      <c r="P9">
        <v>0</v>
      </c>
      <c r="Q9">
        <v>0</v>
      </c>
      <c r="R9">
        <v>0</v>
      </c>
      <c r="S9">
        <v>0</v>
      </c>
      <c r="T9">
        <v>0</v>
      </c>
    </row>
    <row r="10" spans="1:20" x14ac:dyDescent="0.25">
      <c r="A10">
        <v>9</v>
      </c>
      <c r="B10" s="1" t="s">
        <v>29</v>
      </c>
      <c r="C10" s="1" t="s">
        <v>21</v>
      </c>
      <c r="D10">
        <v>23</v>
      </c>
      <c r="E10">
        <v>0</v>
      </c>
      <c r="F10">
        <v>1</v>
      </c>
      <c r="G10">
        <v>2</v>
      </c>
      <c r="H10">
        <v>1</v>
      </c>
      <c r="I10">
        <v>1</v>
      </c>
      <c r="J10">
        <v>0</v>
      </c>
      <c r="K10">
        <v>2</v>
      </c>
      <c r="L10">
        <v>3</v>
      </c>
      <c r="M10">
        <v>1</v>
      </c>
      <c r="N10">
        <v>0</v>
      </c>
      <c r="O10">
        <v>4</v>
      </c>
      <c r="P10">
        <v>0</v>
      </c>
      <c r="Q10">
        <v>0</v>
      </c>
      <c r="R10">
        <v>0</v>
      </c>
      <c r="S10">
        <v>0</v>
      </c>
      <c r="T10">
        <v>0</v>
      </c>
    </row>
    <row r="11" spans="1:20" x14ac:dyDescent="0.25">
      <c r="A11">
        <v>10</v>
      </c>
      <c r="B11" s="1" t="s">
        <v>30</v>
      </c>
      <c r="C11" s="1" t="s">
        <v>21</v>
      </c>
      <c r="D11">
        <v>70</v>
      </c>
      <c r="E11">
        <v>0</v>
      </c>
      <c r="F11">
        <v>10</v>
      </c>
      <c r="G11">
        <v>0</v>
      </c>
      <c r="H11">
        <v>4</v>
      </c>
      <c r="I11">
        <v>0</v>
      </c>
      <c r="J11">
        <v>0</v>
      </c>
      <c r="K11">
        <v>8</v>
      </c>
      <c r="L11">
        <v>1</v>
      </c>
      <c r="M11">
        <v>0</v>
      </c>
      <c r="N11">
        <v>1</v>
      </c>
      <c r="O11">
        <v>0</v>
      </c>
      <c r="P11">
        <v>0</v>
      </c>
      <c r="Q11">
        <v>0</v>
      </c>
      <c r="R11">
        <v>0</v>
      </c>
      <c r="S11">
        <v>0</v>
      </c>
      <c r="T11">
        <v>17</v>
      </c>
    </row>
    <row r="12" spans="1:20" x14ac:dyDescent="0.25">
      <c r="A12">
        <v>11</v>
      </c>
      <c r="B12" s="1" t="s">
        <v>31</v>
      </c>
      <c r="C12" s="1" t="s">
        <v>21</v>
      </c>
      <c r="D12">
        <v>9</v>
      </c>
      <c r="E12">
        <v>0</v>
      </c>
      <c r="F12">
        <v>8</v>
      </c>
      <c r="G12">
        <v>0</v>
      </c>
      <c r="H12">
        <v>0</v>
      </c>
      <c r="I12">
        <v>0</v>
      </c>
      <c r="J12">
        <v>0</v>
      </c>
      <c r="K12">
        <v>6</v>
      </c>
      <c r="L12">
        <v>3</v>
      </c>
      <c r="M12">
        <v>0</v>
      </c>
      <c r="N12">
        <v>0</v>
      </c>
      <c r="O12">
        <v>0</v>
      </c>
      <c r="P12">
        <v>0</v>
      </c>
      <c r="Q12">
        <v>0</v>
      </c>
      <c r="R12">
        <v>0</v>
      </c>
      <c r="S12">
        <v>0</v>
      </c>
      <c r="T12">
        <v>3</v>
      </c>
    </row>
    <row r="13" spans="1:20" x14ac:dyDescent="0.25">
      <c r="A13">
        <v>12</v>
      </c>
      <c r="B13" s="1" t="s">
        <v>32</v>
      </c>
      <c r="C13" s="1" t="s">
        <v>21</v>
      </c>
      <c r="D13">
        <v>77</v>
      </c>
      <c r="E13">
        <v>0</v>
      </c>
      <c r="F13">
        <v>9</v>
      </c>
      <c r="G13">
        <v>2</v>
      </c>
      <c r="H13">
        <v>2</v>
      </c>
      <c r="I13">
        <v>2</v>
      </c>
      <c r="J13">
        <v>0</v>
      </c>
      <c r="K13">
        <v>4</v>
      </c>
      <c r="L13">
        <v>5</v>
      </c>
      <c r="M13">
        <v>0</v>
      </c>
      <c r="N13">
        <v>1</v>
      </c>
      <c r="O13">
        <v>0</v>
      </c>
      <c r="P13">
        <v>0</v>
      </c>
      <c r="Q13">
        <v>0</v>
      </c>
      <c r="R13">
        <v>0</v>
      </c>
      <c r="S13">
        <v>0</v>
      </c>
      <c r="T13">
        <v>0</v>
      </c>
    </row>
    <row r="14" spans="1:20" x14ac:dyDescent="0.25">
      <c r="A14">
        <v>13</v>
      </c>
      <c r="B14" s="1" t="s">
        <v>33</v>
      </c>
      <c r="C14" s="1" t="s">
        <v>21</v>
      </c>
      <c r="D14">
        <v>23</v>
      </c>
      <c r="E14">
        <v>0</v>
      </c>
      <c r="F14">
        <v>1</v>
      </c>
      <c r="G14">
        <v>0</v>
      </c>
      <c r="H14">
        <v>4</v>
      </c>
      <c r="I14">
        <v>0</v>
      </c>
      <c r="J14">
        <v>0</v>
      </c>
      <c r="K14">
        <v>7</v>
      </c>
      <c r="L14">
        <v>2</v>
      </c>
      <c r="M14">
        <v>0</v>
      </c>
      <c r="N14">
        <v>1</v>
      </c>
      <c r="O14">
        <v>1</v>
      </c>
      <c r="P14">
        <v>0</v>
      </c>
      <c r="Q14">
        <v>1</v>
      </c>
      <c r="R14">
        <v>0</v>
      </c>
      <c r="S14">
        <v>0</v>
      </c>
      <c r="T14">
        <v>4</v>
      </c>
    </row>
    <row r="15" spans="1:20" x14ac:dyDescent="0.25">
      <c r="A15">
        <v>14</v>
      </c>
      <c r="B15" s="1" t="s">
        <v>34</v>
      </c>
      <c r="C15" s="1" t="s">
        <v>21</v>
      </c>
      <c r="D15">
        <v>10</v>
      </c>
      <c r="E15">
        <v>0</v>
      </c>
      <c r="F15">
        <v>0</v>
      </c>
      <c r="G15">
        <v>1</v>
      </c>
      <c r="H15">
        <v>10</v>
      </c>
      <c r="I15">
        <v>0</v>
      </c>
      <c r="J15">
        <v>0</v>
      </c>
      <c r="K15">
        <v>2</v>
      </c>
      <c r="L15">
        <v>3</v>
      </c>
      <c r="M15">
        <v>0</v>
      </c>
      <c r="N15">
        <v>1</v>
      </c>
      <c r="O15">
        <v>0</v>
      </c>
      <c r="P15">
        <v>0</v>
      </c>
      <c r="Q15">
        <v>0</v>
      </c>
      <c r="R15">
        <v>0</v>
      </c>
      <c r="S15">
        <v>0</v>
      </c>
      <c r="T15">
        <v>21</v>
      </c>
    </row>
    <row r="16" spans="1:20" x14ac:dyDescent="0.25">
      <c r="A16">
        <v>15</v>
      </c>
      <c r="B16" s="1" t="s">
        <v>35</v>
      </c>
      <c r="C16" s="1" t="s">
        <v>21</v>
      </c>
      <c r="D16">
        <v>284</v>
      </c>
      <c r="E16">
        <v>1</v>
      </c>
      <c r="F16">
        <v>18</v>
      </c>
      <c r="G16">
        <v>4</v>
      </c>
      <c r="H16">
        <v>7</v>
      </c>
      <c r="I16">
        <v>1</v>
      </c>
      <c r="J16">
        <v>4</v>
      </c>
      <c r="K16">
        <v>13</v>
      </c>
      <c r="L16">
        <v>18</v>
      </c>
      <c r="M16">
        <v>0</v>
      </c>
      <c r="N16">
        <v>18</v>
      </c>
      <c r="O16">
        <v>2</v>
      </c>
      <c r="P16">
        <v>0</v>
      </c>
      <c r="Q16">
        <v>1</v>
      </c>
      <c r="R16">
        <v>0</v>
      </c>
      <c r="S16">
        <v>2</v>
      </c>
      <c r="T16">
        <v>91</v>
      </c>
    </row>
    <row r="17" spans="1:20" x14ac:dyDescent="0.25">
      <c r="A17">
        <v>16</v>
      </c>
      <c r="B17" s="1" t="s">
        <v>36</v>
      </c>
      <c r="C17" s="1" t="s">
        <v>21</v>
      </c>
      <c r="D17">
        <v>59</v>
      </c>
      <c r="E17">
        <v>1</v>
      </c>
      <c r="F17">
        <v>2</v>
      </c>
      <c r="G17">
        <v>1</v>
      </c>
      <c r="H17">
        <v>1</v>
      </c>
      <c r="I17">
        <v>0</v>
      </c>
      <c r="J17">
        <v>0</v>
      </c>
      <c r="K17">
        <v>7</v>
      </c>
      <c r="L17">
        <v>8</v>
      </c>
      <c r="M17">
        <v>0</v>
      </c>
      <c r="N17">
        <v>1</v>
      </c>
      <c r="O17">
        <v>0</v>
      </c>
      <c r="P17">
        <v>0</v>
      </c>
      <c r="Q17">
        <v>0</v>
      </c>
      <c r="R17">
        <v>0</v>
      </c>
      <c r="S17">
        <v>0</v>
      </c>
      <c r="T17">
        <v>4</v>
      </c>
    </row>
    <row r="18" spans="1:20" x14ac:dyDescent="0.25">
      <c r="A18">
        <v>17</v>
      </c>
      <c r="B18" s="1" t="s">
        <v>37</v>
      </c>
      <c r="C18" s="1" t="s">
        <v>21</v>
      </c>
      <c r="D18">
        <v>11</v>
      </c>
      <c r="E18">
        <v>0</v>
      </c>
      <c r="F18">
        <v>3</v>
      </c>
      <c r="G18">
        <v>0</v>
      </c>
      <c r="H18">
        <v>1</v>
      </c>
      <c r="I18">
        <v>0</v>
      </c>
      <c r="J18">
        <v>0</v>
      </c>
      <c r="K18">
        <v>1</v>
      </c>
      <c r="L18">
        <v>4</v>
      </c>
      <c r="M18">
        <v>1</v>
      </c>
      <c r="N18">
        <v>0</v>
      </c>
      <c r="O18">
        <v>1</v>
      </c>
      <c r="P18">
        <v>0</v>
      </c>
      <c r="Q18">
        <v>0</v>
      </c>
      <c r="R18">
        <v>0</v>
      </c>
      <c r="S18">
        <v>0</v>
      </c>
      <c r="T18">
        <v>2</v>
      </c>
    </row>
    <row r="19" spans="1:20" x14ac:dyDescent="0.25">
      <c r="A19">
        <v>18</v>
      </c>
      <c r="B19" s="1" t="s">
        <v>38</v>
      </c>
      <c r="C19" s="1" t="s">
        <v>21</v>
      </c>
      <c r="D19">
        <v>118</v>
      </c>
      <c r="E19">
        <v>1</v>
      </c>
      <c r="F19">
        <v>11</v>
      </c>
      <c r="G19">
        <v>2</v>
      </c>
      <c r="H19">
        <v>0</v>
      </c>
      <c r="I19">
        <v>12</v>
      </c>
      <c r="J19">
        <v>0</v>
      </c>
      <c r="K19">
        <v>7</v>
      </c>
      <c r="L19">
        <v>1</v>
      </c>
      <c r="M19">
        <v>0</v>
      </c>
      <c r="N19">
        <v>8</v>
      </c>
      <c r="O19">
        <v>10</v>
      </c>
      <c r="P19">
        <v>0</v>
      </c>
      <c r="Q19">
        <v>0</v>
      </c>
      <c r="R19">
        <v>0</v>
      </c>
      <c r="S19">
        <v>0</v>
      </c>
      <c r="T19">
        <v>6</v>
      </c>
    </row>
    <row r="20" spans="1:20" x14ac:dyDescent="0.25">
      <c r="A20">
        <v>19</v>
      </c>
      <c r="B20" s="1" t="s">
        <v>39</v>
      </c>
      <c r="C20" s="1" t="s">
        <v>21</v>
      </c>
      <c r="D20">
        <v>194</v>
      </c>
      <c r="E20">
        <v>1</v>
      </c>
      <c r="F20">
        <v>13</v>
      </c>
      <c r="G20">
        <v>0</v>
      </c>
      <c r="H20">
        <v>5</v>
      </c>
      <c r="I20">
        <v>3</v>
      </c>
      <c r="J20">
        <v>4</v>
      </c>
      <c r="K20">
        <v>15</v>
      </c>
      <c r="L20">
        <v>13</v>
      </c>
      <c r="M20">
        <v>8</v>
      </c>
      <c r="N20">
        <v>22</v>
      </c>
      <c r="O20">
        <v>2</v>
      </c>
      <c r="P20">
        <v>2</v>
      </c>
      <c r="Q20">
        <v>0</v>
      </c>
      <c r="R20">
        <v>0</v>
      </c>
      <c r="S20">
        <v>0</v>
      </c>
      <c r="T20">
        <v>35</v>
      </c>
    </row>
    <row r="21" spans="1:20" x14ac:dyDescent="0.25">
      <c r="A21">
        <v>20</v>
      </c>
      <c r="B21" s="1" t="s">
        <v>40</v>
      </c>
      <c r="C21" s="1" t="s">
        <v>21</v>
      </c>
      <c r="D21">
        <v>90</v>
      </c>
      <c r="E21">
        <v>0</v>
      </c>
      <c r="F21">
        <v>4</v>
      </c>
      <c r="G21">
        <v>0</v>
      </c>
      <c r="H21">
        <v>2</v>
      </c>
      <c r="I21">
        <v>0</v>
      </c>
      <c r="J21">
        <v>2</v>
      </c>
      <c r="K21">
        <v>7</v>
      </c>
      <c r="L21">
        <v>13</v>
      </c>
      <c r="M21">
        <v>0</v>
      </c>
      <c r="N21">
        <v>6</v>
      </c>
      <c r="O21">
        <v>0</v>
      </c>
      <c r="P21">
        <v>0</v>
      </c>
      <c r="Q21">
        <v>0</v>
      </c>
      <c r="R21">
        <v>0</v>
      </c>
      <c r="S21">
        <v>2</v>
      </c>
      <c r="T21">
        <v>3</v>
      </c>
    </row>
    <row r="22" spans="1:20" x14ac:dyDescent="0.25">
      <c r="A22">
        <v>21</v>
      </c>
      <c r="B22" s="1" t="s">
        <v>41</v>
      </c>
      <c r="C22" s="1" t="s">
        <v>21</v>
      </c>
      <c r="D22">
        <v>80</v>
      </c>
      <c r="E22">
        <v>0</v>
      </c>
      <c r="F22">
        <v>1</v>
      </c>
      <c r="G22">
        <v>2</v>
      </c>
      <c r="H22">
        <v>3</v>
      </c>
      <c r="I22">
        <v>0</v>
      </c>
      <c r="J22">
        <v>0</v>
      </c>
      <c r="K22">
        <v>4</v>
      </c>
      <c r="L22">
        <v>7</v>
      </c>
      <c r="M22">
        <v>3</v>
      </c>
      <c r="N22">
        <v>3</v>
      </c>
      <c r="O22">
        <v>1</v>
      </c>
      <c r="P22">
        <v>1</v>
      </c>
      <c r="Q22">
        <v>0</v>
      </c>
      <c r="R22">
        <v>0</v>
      </c>
      <c r="S22">
        <v>0</v>
      </c>
      <c r="T22">
        <v>1</v>
      </c>
    </row>
    <row r="23" spans="1:20" x14ac:dyDescent="0.25">
      <c r="A23">
        <v>22</v>
      </c>
      <c r="B23" s="1" t="s">
        <v>42</v>
      </c>
      <c r="C23" s="1" t="s">
        <v>21</v>
      </c>
      <c r="D23">
        <v>45</v>
      </c>
      <c r="E23">
        <v>0</v>
      </c>
      <c r="F23">
        <v>3</v>
      </c>
      <c r="G23">
        <v>2</v>
      </c>
      <c r="H23">
        <v>0</v>
      </c>
      <c r="I23">
        <v>0</v>
      </c>
      <c r="J23">
        <v>0</v>
      </c>
      <c r="K23">
        <v>6</v>
      </c>
      <c r="L23">
        <v>4</v>
      </c>
      <c r="M23">
        <v>0</v>
      </c>
      <c r="N23">
        <v>1</v>
      </c>
      <c r="O23">
        <v>0</v>
      </c>
      <c r="P23">
        <v>0</v>
      </c>
      <c r="Q23">
        <v>0</v>
      </c>
      <c r="R23">
        <v>0</v>
      </c>
      <c r="S23">
        <v>0</v>
      </c>
      <c r="T23">
        <v>1</v>
      </c>
    </row>
    <row r="24" spans="1:20" x14ac:dyDescent="0.25">
      <c r="A24">
        <v>23</v>
      </c>
      <c r="B24" s="1" t="s">
        <v>43</v>
      </c>
      <c r="C24" s="1" t="s">
        <v>21</v>
      </c>
      <c r="D24">
        <v>91</v>
      </c>
      <c r="E24">
        <v>0</v>
      </c>
      <c r="F24">
        <v>8</v>
      </c>
      <c r="G24">
        <v>4</v>
      </c>
      <c r="H24">
        <v>8</v>
      </c>
      <c r="I24">
        <v>1</v>
      </c>
      <c r="J24">
        <v>0</v>
      </c>
      <c r="K24">
        <v>16</v>
      </c>
      <c r="L24">
        <v>8</v>
      </c>
      <c r="M24">
        <v>2</v>
      </c>
      <c r="N24">
        <v>6</v>
      </c>
      <c r="O24">
        <v>6</v>
      </c>
      <c r="P24">
        <v>0</v>
      </c>
      <c r="Q24">
        <v>1</v>
      </c>
      <c r="R24">
        <v>0</v>
      </c>
      <c r="S24">
        <v>1</v>
      </c>
      <c r="T24">
        <v>26</v>
      </c>
    </row>
    <row r="25" spans="1:20" x14ac:dyDescent="0.25">
      <c r="A25">
        <v>24</v>
      </c>
      <c r="B25" s="1" t="s">
        <v>44</v>
      </c>
      <c r="C25" s="1" t="s">
        <v>21</v>
      </c>
      <c r="D25">
        <v>105</v>
      </c>
      <c r="E25">
        <v>1</v>
      </c>
      <c r="F25">
        <v>5</v>
      </c>
      <c r="G25">
        <v>3</v>
      </c>
      <c r="H25">
        <v>5</v>
      </c>
      <c r="I25">
        <v>0</v>
      </c>
      <c r="J25">
        <v>0</v>
      </c>
      <c r="K25">
        <v>18</v>
      </c>
      <c r="L25">
        <v>6</v>
      </c>
      <c r="M25">
        <v>2</v>
      </c>
      <c r="N25">
        <v>0</v>
      </c>
      <c r="O25">
        <v>0</v>
      </c>
      <c r="P25">
        <v>0</v>
      </c>
      <c r="Q25">
        <v>0</v>
      </c>
      <c r="R25">
        <v>0</v>
      </c>
      <c r="S25">
        <v>0</v>
      </c>
      <c r="T25">
        <v>15</v>
      </c>
    </row>
    <row r="26" spans="1:20" x14ac:dyDescent="0.25">
      <c r="A26">
        <v>25</v>
      </c>
      <c r="B26" s="1" t="s">
        <v>45</v>
      </c>
      <c r="C26" s="1" t="s">
        <v>21</v>
      </c>
      <c r="D26">
        <v>46</v>
      </c>
      <c r="E26">
        <v>0</v>
      </c>
      <c r="F26">
        <v>3</v>
      </c>
      <c r="G26">
        <v>12</v>
      </c>
      <c r="H26">
        <v>23</v>
      </c>
      <c r="I26">
        <v>0</v>
      </c>
      <c r="J26">
        <v>0</v>
      </c>
      <c r="K26">
        <v>4</v>
      </c>
      <c r="L26">
        <v>6</v>
      </c>
      <c r="M26">
        <v>6</v>
      </c>
      <c r="N26">
        <v>3</v>
      </c>
      <c r="O26">
        <v>0</v>
      </c>
      <c r="P26">
        <v>0</v>
      </c>
      <c r="Q26">
        <v>1</v>
      </c>
      <c r="R26">
        <v>0</v>
      </c>
      <c r="S26">
        <v>3</v>
      </c>
      <c r="T26">
        <v>0</v>
      </c>
    </row>
    <row r="27" spans="1:20" x14ac:dyDescent="0.25">
      <c r="A27">
        <v>26</v>
      </c>
      <c r="B27" s="1" t="s">
        <v>46</v>
      </c>
      <c r="C27" s="1" t="s">
        <v>21</v>
      </c>
      <c r="D27">
        <v>114</v>
      </c>
      <c r="E27">
        <v>0</v>
      </c>
      <c r="F27">
        <v>6</v>
      </c>
      <c r="G27">
        <v>4</v>
      </c>
      <c r="H27">
        <v>1</v>
      </c>
      <c r="I27">
        <v>0</v>
      </c>
      <c r="J27">
        <v>0</v>
      </c>
      <c r="K27">
        <v>12</v>
      </c>
      <c r="L27">
        <v>52</v>
      </c>
      <c r="M27">
        <v>5</v>
      </c>
      <c r="N27">
        <v>14</v>
      </c>
      <c r="O27">
        <v>2</v>
      </c>
      <c r="P27">
        <v>0</v>
      </c>
      <c r="Q27">
        <v>0</v>
      </c>
      <c r="R27">
        <v>0</v>
      </c>
      <c r="S27">
        <v>0</v>
      </c>
      <c r="T27">
        <v>32</v>
      </c>
    </row>
    <row r="28" spans="1:20" x14ac:dyDescent="0.25">
      <c r="A28">
        <v>27</v>
      </c>
      <c r="B28" s="1" t="s">
        <v>47</v>
      </c>
      <c r="C28" s="1" t="s">
        <v>21</v>
      </c>
      <c r="D28">
        <v>102</v>
      </c>
      <c r="E28">
        <v>0</v>
      </c>
      <c r="F28">
        <v>1</v>
      </c>
      <c r="G28">
        <v>1</v>
      </c>
      <c r="H28">
        <v>4</v>
      </c>
      <c r="I28">
        <v>0</v>
      </c>
      <c r="J28">
        <v>0</v>
      </c>
      <c r="K28">
        <v>4</v>
      </c>
      <c r="L28">
        <v>0</v>
      </c>
      <c r="M28">
        <v>0</v>
      </c>
      <c r="N28">
        <v>8</v>
      </c>
      <c r="O28">
        <v>1</v>
      </c>
      <c r="P28">
        <v>1</v>
      </c>
      <c r="Q28">
        <v>0</v>
      </c>
      <c r="R28">
        <v>0</v>
      </c>
      <c r="S28">
        <v>0</v>
      </c>
      <c r="T28">
        <v>4</v>
      </c>
    </row>
    <row r="29" spans="1:20" x14ac:dyDescent="0.25">
      <c r="A29">
        <v>28</v>
      </c>
      <c r="B29" s="1" t="s">
        <v>48</v>
      </c>
      <c r="C29" s="1" t="s">
        <v>21</v>
      </c>
      <c r="D29">
        <v>254</v>
      </c>
      <c r="E29">
        <v>0</v>
      </c>
      <c r="F29">
        <v>22</v>
      </c>
      <c r="G29">
        <v>10</v>
      </c>
      <c r="H29">
        <v>28</v>
      </c>
      <c r="I29">
        <v>4</v>
      </c>
      <c r="J29">
        <v>1</v>
      </c>
      <c r="K29">
        <v>12</v>
      </c>
      <c r="L29">
        <v>20</v>
      </c>
      <c r="M29">
        <v>1</v>
      </c>
      <c r="N29">
        <v>13</v>
      </c>
      <c r="O29">
        <v>6</v>
      </c>
      <c r="P29">
        <v>0</v>
      </c>
      <c r="Q29">
        <v>0</v>
      </c>
      <c r="R29">
        <v>0</v>
      </c>
      <c r="S29">
        <v>0</v>
      </c>
      <c r="T29">
        <v>2</v>
      </c>
    </row>
    <row r="30" spans="1:20" x14ac:dyDescent="0.25">
      <c r="A30">
        <v>29</v>
      </c>
      <c r="B30" s="1" t="s">
        <v>49</v>
      </c>
      <c r="C30" s="1" t="s">
        <v>21</v>
      </c>
      <c r="D30">
        <v>107</v>
      </c>
      <c r="E30">
        <v>0</v>
      </c>
      <c r="F30">
        <v>7</v>
      </c>
      <c r="G30">
        <v>3</v>
      </c>
      <c r="H30">
        <v>3</v>
      </c>
      <c r="I30">
        <v>0</v>
      </c>
      <c r="J30">
        <v>0</v>
      </c>
      <c r="K30">
        <v>14</v>
      </c>
      <c r="L30">
        <v>13</v>
      </c>
      <c r="M30">
        <v>1</v>
      </c>
      <c r="N30">
        <v>4</v>
      </c>
      <c r="O30">
        <v>1</v>
      </c>
      <c r="P30">
        <v>1</v>
      </c>
      <c r="Q30">
        <v>0</v>
      </c>
      <c r="R30">
        <v>0</v>
      </c>
      <c r="S30">
        <v>1</v>
      </c>
      <c r="T30">
        <v>0</v>
      </c>
    </row>
    <row r="31" spans="1:20" x14ac:dyDescent="0.25">
      <c r="A31">
        <v>30</v>
      </c>
      <c r="B31" s="1" t="s">
        <v>50</v>
      </c>
      <c r="C31" s="1" t="s">
        <v>21</v>
      </c>
      <c r="D31">
        <v>93</v>
      </c>
      <c r="E31">
        <v>0</v>
      </c>
      <c r="F31">
        <v>11</v>
      </c>
      <c r="G31">
        <v>5</v>
      </c>
      <c r="H31">
        <v>3</v>
      </c>
      <c r="I31">
        <v>2</v>
      </c>
      <c r="J31">
        <v>0</v>
      </c>
      <c r="K31">
        <v>8</v>
      </c>
      <c r="L31">
        <v>10</v>
      </c>
      <c r="M31">
        <v>2</v>
      </c>
      <c r="N31">
        <v>7</v>
      </c>
      <c r="O31">
        <v>1</v>
      </c>
      <c r="P31">
        <v>1</v>
      </c>
      <c r="Q31">
        <v>0</v>
      </c>
      <c r="R31">
        <v>0</v>
      </c>
      <c r="S31">
        <v>0</v>
      </c>
      <c r="T31">
        <v>0</v>
      </c>
    </row>
    <row r="32" spans="1:20" x14ac:dyDescent="0.25">
      <c r="A32">
        <v>31</v>
      </c>
      <c r="B32" s="1" t="s">
        <v>51</v>
      </c>
      <c r="C32" s="1" t="s">
        <v>21</v>
      </c>
      <c r="D32">
        <v>128</v>
      </c>
      <c r="E32">
        <v>1</v>
      </c>
      <c r="F32">
        <v>15</v>
      </c>
      <c r="G32">
        <v>5</v>
      </c>
      <c r="H32">
        <v>14</v>
      </c>
      <c r="I32">
        <v>1</v>
      </c>
      <c r="J32">
        <v>0</v>
      </c>
      <c r="K32">
        <v>14</v>
      </c>
      <c r="L32">
        <v>18</v>
      </c>
      <c r="M32">
        <v>1</v>
      </c>
      <c r="N32">
        <v>6</v>
      </c>
      <c r="O32">
        <v>0</v>
      </c>
      <c r="P32">
        <v>2</v>
      </c>
      <c r="Q32">
        <v>0</v>
      </c>
      <c r="R32">
        <v>0</v>
      </c>
      <c r="S32">
        <v>4</v>
      </c>
      <c r="T32">
        <v>0</v>
      </c>
    </row>
    <row r="33" spans="1:20" x14ac:dyDescent="0.25">
      <c r="A33">
        <v>32</v>
      </c>
      <c r="B33" s="1" t="s">
        <v>52</v>
      </c>
      <c r="C33" s="1" t="s">
        <v>21</v>
      </c>
      <c r="D33">
        <v>18</v>
      </c>
      <c r="E33">
        <v>0</v>
      </c>
      <c r="F33">
        <v>2</v>
      </c>
      <c r="G33">
        <v>3</v>
      </c>
      <c r="H33">
        <v>9</v>
      </c>
      <c r="I33">
        <v>0</v>
      </c>
      <c r="J33">
        <v>0</v>
      </c>
      <c r="K33">
        <v>3</v>
      </c>
      <c r="L33">
        <v>7</v>
      </c>
      <c r="M33">
        <v>0</v>
      </c>
      <c r="N33">
        <v>0</v>
      </c>
      <c r="O33">
        <v>0</v>
      </c>
      <c r="P33">
        <v>0</v>
      </c>
      <c r="Q33">
        <v>2</v>
      </c>
      <c r="R33">
        <v>0</v>
      </c>
      <c r="S33">
        <v>0</v>
      </c>
      <c r="T33">
        <v>1</v>
      </c>
    </row>
    <row r="34" spans="1:20" x14ac:dyDescent="0.25">
      <c r="A34">
        <v>33</v>
      </c>
      <c r="B34" s="1" t="s">
        <v>53</v>
      </c>
      <c r="C34" s="1" t="s">
        <v>21</v>
      </c>
      <c r="D34">
        <v>19</v>
      </c>
      <c r="E34">
        <v>0</v>
      </c>
      <c r="F34">
        <v>2</v>
      </c>
      <c r="G34">
        <v>1</v>
      </c>
      <c r="H34">
        <v>3</v>
      </c>
      <c r="I34">
        <v>0</v>
      </c>
      <c r="J34">
        <v>0</v>
      </c>
      <c r="K34">
        <v>0</v>
      </c>
      <c r="L34">
        <v>0</v>
      </c>
      <c r="M34">
        <v>0</v>
      </c>
      <c r="N34">
        <v>2</v>
      </c>
      <c r="O34">
        <v>0</v>
      </c>
      <c r="P34">
        <v>0</v>
      </c>
      <c r="Q34">
        <v>0</v>
      </c>
      <c r="R34">
        <v>0</v>
      </c>
      <c r="S34">
        <v>0</v>
      </c>
      <c r="T34">
        <v>2</v>
      </c>
    </row>
    <row r="35" spans="1:20" x14ac:dyDescent="0.25">
      <c r="A35">
        <v>34</v>
      </c>
      <c r="B35" s="1" t="s">
        <v>54</v>
      </c>
      <c r="C35" s="1" t="s">
        <v>21</v>
      </c>
      <c r="D35">
        <v>49</v>
      </c>
      <c r="E35">
        <v>0</v>
      </c>
      <c r="F35">
        <v>0</v>
      </c>
      <c r="G35">
        <v>0</v>
      </c>
      <c r="H35">
        <v>0</v>
      </c>
      <c r="I35">
        <v>2</v>
      </c>
      <c r="J35">
        <v>0</v>
      </c>
      <c r="K35">
        <v>2</v>
      </c>
      <c r="L35">
        <v>2</v>
      </c>
      <c r="M35">
        <v>0</v>
      </c>
      <c r="N35">
        <v>1</v>
      </c>
      <c r="O35">
        <v>4</v>
      </c>
      <c r="P35">
        <v>0</v>
      </c>
      <c r="Q35">
        <v>0</v>
      </c>
      <c r="R35">
        <v>0</v>
      </c>
      <c r="S35">
        <v>0</v>
      </c>
      <c r="T35">
        <v>0</v>
      </c>
    </row>
    <row r="36" spans="1:20" x14ac:dyDescent="0.25">
      <c r="A36">
        <v>35</v>
      </c>
      <c r="B36" s="1" t="s">
        <v>55</v>
      </c>
      <c r="C36" s="1" t="s">
        <v>21</v>
      </c>
      <c r="D36">
        <v>57</v>
      </c>
      <c r="E36">
        <v>0</v>
      </c>
      <c r="F36">
        <v>2</v>
      </c>
      <c r="G36">
        <v>1</v>
      </c>
      <c r="H36">
        <v>0</v>
      </c>
      <c r="I36">
        <v>1</v>
      </c>
      <c r="J36">
        <v>0</v>
      </c>
      <c r="K36">
        <v>4</v>
      </c>
      <c r="L36">
        <v>7</v>
      </c>
      <c r="M36">
        <v>0</v>
      </c>
      <c r="N36">
        <v>3</v>
      </c>
      <c r="O36">
        <v>0</v>
      </c>
      <c r="P36">
        <v>5</v>
      </c>
      <c r="Q36">
        <v>0</v>
      </c>
      <c r="R36">
        <v>0</v>
      </c>
      <c r="S36">
        <v>0</v>
      </c>
      <c r="T36">
        <v>12</v>
      </c>
    </row>
    <row r="37" spans="1:20" x14ac:dyDescent="0.25">
      <c r="A37">
        <v>36</v>
      </c>
      <c r="B37" s="1" t="s">
        <v>56</v>
      </c>
      <c r="C37" s="1" t="s">
        <v>21</v>
      </c>
      <c r="D37">
        <v>28</v>
      </c>
      <c r="E37">
        <v>0</v>
      </c>
      <c r="F37">
        <v>9</v>
      </c>
      <c r="G37">
        <v>1</v>
      </c>
      <c r="H37">
        <v>0</v>
      </c>
      <c r="I37">
        <v>2</v>
      </c>
      <c r="J37">
        <v>0</v>
      </c>
      <c r="K37">
        <v>7</v>
      </c>
      <c r="L37">
        <v>5</v>
      </c>
      <c r="M37">
        <v>0</v>
      </c>
      <c r="N37">
        <v>1</v>
      </c>
      <c r="O37">
        <v>0</v>
      </c>
      <c r="P37">
        <v>0</v>
      </c>
      <c r="Q37">
        <v>0</v>
      </c>
      <c r="R37">
        <v>0</v>
      </c>
      <c r="S37">
        <v>0</v>
      </c>
      <c r="T37">
        <v>0</v>
      </c>
    </row>
    <row r="38" spans="1:20" x14ac:dyDescent="0.25">
      <c r="A38">
        <v>37</v>
      </c>
      <c r="B38" s="1" t="s">
        <v>57</v>
      </c>
      <c r="C38" s="1" t="s">
        <v>21</v>
      </c>
      <c r="D38">
        <v>40</v>
      </c>
      <c r="E38">
        <v>0</v>
      </c>
      <c r="F38">
        <v>2</v>
      </c>
      <c r="G38">
        <v>1</v>
      </c>
      <c r="H38">
        <v>0</v>
      </c>
      <c r="I38">
        <v>5</v>
      </c>
      <c r="J38">
        <v>2</v>
      </c>
      <c r="K38">
        <v>6</v>
      </c>
      <c r="L38">
        <v>0</v>
      </c>
      <c r="M38">
        <v>1</v>
      </c>
      <c r="N38">
        <v>2</v>
      </c>
      <c r="O38">
        <v>0</v>
      </c>
      <c r="P38">
        <v>0</v>
      </c>
      <c r="Q38">
        <v>0</v>
      </c>
      <c r="R38">
        <v>0</v>
      </c>
      <c r="S38">
        <v>0</v>
      </c>
      <c r="T38">
        <v>1</v>
      </c>
    </row>
    <row r="39" spans="1:20" x14ac:dyDescent="0.25">
      <c r="A39">
        <v>38</v>
      </c>
      <c r="B39" s="1" t="s">
        <v>20</v>
      </c>
      <c r="C39" s="1" t="s">
        <v>58</v>
      </c>
      <c r="D39">
        <v>7</v>
      </c>
      <c r="E39">
        <v>0</v>
      </c>
      <c r="F39">
        <v>10</v>
      </c>
      <c r="G39">
        <v>1</v>
      </c>
      <c r="H39">
        <v>4</v>
      </c>
      <c r="I39">
        <v>0</v>
      </c>
      <c r="J39">
        <v>0</v>
      </c>
      <c r="K39">
        <v>3</v>
      </c>
      <c r="L39">
        <v>0</v>
      </c>
      <c r="M39">
        <v>0</v>
      </c>
      <c r="N39">
        <v>3</v>
      </c>
      <c r="O39">
        <v>0</v>
      </c>
      <c r="P39">
        <v>0</v>
      </c>
      <c r="Q39">
        <v>0</v>
      </c>
      <c r="R39">
        <v>0</v>
      </c>
      <c r="S39">
        <v>0</v>
      </c>
      <c r="T39">
        <v>7</v>
      </c>
    </row>
    <row r="40" spans="1:20" x14ac:dyDescent="0.25">
      <c r="A40">
        <v>39</v>
      </c>
      <c r="B40" s="1" t="s">
        <v>22</v>
      </c>
      <c r="C40" s="1" t="s">
        <v>58</v>
      </c>
      <c r="D40">
        <v>60</v>
      </c>
      <c r="E40">
        <v>0</v>
      </c>
      <c r="F40">
        <v>7</v>
      </c>
      <c r="G40">
        <v>0</v>
      </c>
      <c r="H40">
        <v>0</v>
      </c>
      <c r="I40">
        <v>4</v>
      </c>
      <c r="J40">
        <v>0</v>
      </c>
      <c r="K40">
        <v>16</v>
      </c>
      <c r="L40">
        <v>0</v>
      </c>
      <c r="M40">
        <v>0</v>
      </c>
      <c r="N40">
        <v>5</v>
      </c>
      <c r="O40">
        <v>14</v>
      </c>
      <c r="P40">
        <v>1</v>
      </c>
      <c r="Q40">
        <v>0</v>
      </c>
      <c r="R40">
        <v>0</v>
      </c>
      <c r="S40">
        <v>0</v>
      </c>
      <c r="T40">
        <v>3</v>
      </c>
    </row>
    <row r="41" spans="1:20" x14ac:dyDescent="0.25">
      <c r="A41">
        <v>40</v>
      </c>
      <c r="B41" s="1" t="s">
        <v>23</v>
      </c>
      <c r="C41" s="1" t="s">
        <v>58</v>
      </c>
      <c r="D41">
        <v>15</v>
      </c>
      <c r="E41">
        <v>0</v>
      </c>
      <c r="F41">
        <v>0</v>
      </c>
      <c r="G41">
        <v>0</v>
      </c>
      <c r="H41">
        <v>3</v>
      </c>
      <c r="I41">
        <v>0</v>
      </c>
      <c r="J41">
        <v>0</v>
      </c>
      <c r="K41">
        <v>2</v>
      </c>
      <c r="L41">
        <v>1</v>
      </c>
      <c r="M41">
        <v>0</v>
      </c>
      <c r="N41">
        <v>1</v>
      </c>
      <c r="O41">
        <v>0</v>
      </c>
      <c r="P41">
        <v>0</v>
      </c>
      <c r="Q41">
        <v>0</v>
      </c>
      <c r="R41">
        <v>0</v>
      </c>
      <c r="S41">
        <v>0</v>
      </c>
      <c r="T41">
        <v>2</v>
      </c>
    </row>
    <row r="42" spans="1:20" x14ac:dyDescent="0.25">
      <c r="A42">
        <v>41</v>
      </c>
      <c r="B42" s="1" t="s">
        <v>24</v>
      </c>
      <c r="C42" s="1" t="s">
        <v>58</v>
      </c>
      <c r="D42">
        <v>59</v>
      </c>
      <c r="E42">
        <v>0</v>
      </c>
      <c r="F42">
        <v>6</v>
      </c>
      <c r="G42">
        <v>1</v>
      </c>
      <c r="H42">
        <v>21</v>
      </c>
      <c r="I42">
        <v>0</v>
      </c>
      <c r="J42">
        <v>0</v>
      </c>
      <c r="K42">
        <v>6</v>
      </c>
      <c r="L42">
        <v>1</v>
      </c>
      <c r="M42">
        <v>0</v>
      </c>
      <c r="N42">
        <v>4</v>
      </c>
      <c r="O42">
        <v>1</v>
      </c>
      <c r="P42">
        <v>0</v>
      </c>
      <c r="Q42">
        <v>0</v>
      </c>
      <c r="R42">
        <v>0</v>
      </c>
      <c r="S42">
        <v>0</v>
      </c>
      <c r="T42">
        <v>9</v>
      </c>
    </row>
    <row r="43" spans="1:20" x14ac:dyDescent="0.25">
      <c r="A43">
        <v>42</v>
      </c>
      <c r="B43" s="1" t="s">
        <v>25</v>
      </c>
      <c r="C43" s="1" t="s">
        <v>58</v>
      </c>
      <c r="D43">
        <v>77</v>
      </c>
      <c r="E43">
        <v>0</v>
      </c>
      <c r="F43">
        <v>16</v>
      </c>
      <c r="G43">
        <v>3</v>
      </c>
      <c r="H43">
        <v>0</v>
      </c>
      <c r="I43">
        <v>0</v>
      </c>
      <c r="J43">
        <v>1</v>
      </c>
      <c r="K43">
        <v>18</v>
      </c>
      <c r="L43">
        <v>15</v>
      </c>
      <c r="M43">
        <v>1</v>
      </c>
      <c r="N43">
        <v>4</v>
      </c>
      <c r="O43">
        <v>2</v>
      </c>
      <c r="P43">
        <v>1</v>
      </c>
      <c r="Q43">
        <v>0</v>
      </c>
      <c r="R43">
        <v>0</v>
      </c>
      <c r="S43">
        <v>0</v>
      </c>
      <c r="T43">
        <v>14</v>
      </c>
    </row>
    <row r="44" spans="1:20" x14ac:dyDescent="0.25">
      <c r="A44">
        <v>43</v>
      </c>
      <c r="B44" s="1" t="s">
        <v>26</v>
      </c>
      <c r="C44" s="1" t="s">
        <v>58</v>
      </c>
      <c r="D44">
        <v>7</v>
      </c>
      <c r="E44">
        <v>0</v>
      </c>
      <c r="F44">
        <v>0</v>
      </c>
      <c r="G44">
        <v>0</v>
      </c>
      <c r="H44">
        <v>0</v>
      </c>
      <c r="I44">
        <v>0</v>
      </c>
      <c r="J44">
        <v>0</v>
      </c>
      <c r="K44">
        <v>0</v>
      </c>
      <c r="L44">
        <v>1</v>
      </c>
      <c r="M44">
        <v>0</v>
      </c>
      <c r="N44">
        <v>0</v>
      </c>
      <c r="O44">
        <v>0</v>
      </c>
      <c r="P44">
        <v>0</v>
      </c>
      <c r="Q44">
        <v>0</v>
      </c>
      <c r="R44">
        <v>1</v>
      </c>
      <c r="S44">
        <v>0</v>
      </c>
      <c r="T44">
        <v>0</v>
      </c>
    </row>
    <row r="45" spans="1:20" x14ac:dyDescent="0.25">
      <c r="A45">
        <v>44</v>
      </c>
      <c r="B45" s="1" t="s">
        <v>27</v>
      </c>
      <c r="C45" s="1" t="s">
        <v>58</v>
      </c>
      <c r="D45">
        <v>46</v>
      </c>
      <c r="E45">
        <v>0</v>
      </c>
      <c r="F45">
        <v>1</v>
      </c>
      <c r="G45">
        <v>0</v>
      </c>
      <c r="H45">
        <v>1</v>
      </c>
      <c r="I45">
        <v>0</v>
      </c>
      <c r="J45">
        <v>0</v>
      </c>
      <c r="K45">
        <v>0</v>
      </c>
      <c r="L45">
        <v>2</v>
      </c>
      <c r="M45">
        <v>0</v>
      </c>
      <c r="N45">
        <v>0</v>
      </c>
      <c r="O45">
        <v>0</v>
      </c>
      <c r="P45">
        <v>0</v>
      </c>
      <c r="Q45">
        <v>0</v>
      </c>
      <c r="R45">
        <v>0</v>
      </c>
      <c r="S45">
        <v>0</v>
      </c>
      <c r="T45">
        <v>1</v>
      </c>
    </row>
    <row r="46" spans="1:20" x14ac:dyDescent="0.25">
      <c r="A46">
        <v>45</v>
      </c>
      <c r="B46" s="1" t="s">
        <v>28</v>
      </c>
      <c r="C46" s="1" t="s">
        <v>58</v>
      </c>
      <c r="D46">
        <v>31</v>
      </c>
      <c r="E46">
        <v>0</v>
      </c>
      <c r="F46">
        <v>3</v>
      </c>
      <c r="G46">
        <v>0</v>
      </c>
      <c r="H46">
        <v>0</v>
      </c>
      <c r="I46">
        <v>0</v>
      </c>
      <c r="J46">
        <v>0</v>
      </c>
      <c r="K46">
        <v>2</v>
      </c>
      <c r="L46">
        <v>5</v>
      </c>
      <c r="M46">
        <v>0</v>
      </c>
      <c r="N46">
        <v>2</v>
      </c>
      <c r="O46">
        <v>1</v>
      </c>
      <c r="P46">
        <v>0</v>
      </c>
      <c r="Q46">
        <v>0</v>
      </c>
      <c r="R46">
        <v>0</v>
      </c>
      <c r="S46">
        <v>0</v>
      </c>
      <c r="T46">
        <v>2</v>
      </c>
    </row>
    <row r="47" spans="1:20" x14ac:dyDescent="0.25">
      <c r="A47">
        <v>46</v>
      </c>
      <c r="B47" s="1" t="s">
        <v>29</v>
      </c>
      <c r="C47" s="1" t="s">
        <v>58</v>
      </c>
      <c r="D47">
        <v>17</v>
      </c>
      <c r="E47">
        <v>0</v>
      </c>
      <c r="F47">
        <v>0</v>
      </c>
      <c r="G47">
        <v>2</v>
      </c>
      <c r="H47">
        <v>2</v>
      </c>
      <c r="I47">
        <v>0</v>
      </c>
      <c r="J47">
        <v>0</v>
      </c>
      <c r="K47">
        <v>5</v>
      </c>
      <c r="L47">
        <v>3</v>
      </c>
      <c r="M47">
        <v>0</v>
      </c>
      <c r="N47">
        <v>0</v>
      </c>
      <c r="O47">
        <v>0</v>
      </c>
      <c r="P47">
        <v>0</v>
      </c>
      <c r="Q47">
        <v>0</v>
      </c>
      <c r="R47">
        <v>0</v>
      </c>
      <c r="S47">
        <v>0</v>
      </c>
      <c r="T47">
        <v>0</v>
      </c>
    </row>
    <row r="48" spans="1:20" x14ac:dyDescent="0.25">
      <c r="A48">
        <v>47</v>
      </c>
      <c r="B48" s="1" t="s">
        <v>30</v>
      </c>
      <c r="C48" s="1" t="s">
        <v>58</v>
      </c>
      <c r="D48">
        <v>68</v>
      </c>
      <c r="E48">
        <v>1</v>
      </c>
      <c r="F48">
        <v>6</v>
      </c>
      <c r="G48">
        <v>2</v>
      </c>
      <c r="H48">
        <v>7</v>
      </c>
      <c r="I48">
        <v>0</v>
      </c>
      <c r="J48">
        <v>0</v>
      </c>
      <c r="K48">
        <v>5</v>
      </c>
      <c r="L48">
        <v>3</v>
      </c>
      <c r="M48">
        <v>0</v>
      </c>
      <c r="N48">
        <v>2</v>
      </c>
      <c r="O48">
        <v>0</v>
      </c>
      <c r="P48">
        <v>0</v>
      </c>
      <c r="Q48">
        <v>0</v>
      </c>
      <c r="R48">
        <v>0</v>
      </c>
      <c r="S48">
        <v>0</v>
      </c>
      <c r="T48">
        <v>11</v>
      </c>
    </row>
    <row r="49" spans="1:20" x14ac:dyDescent="0.25">
      <c r="A49">
        <v>48</v>
      </c>
      <c r="B49" s="1" t="s">
        <v>31</v>
      </c>
      <c r="C49" s="1" t="s">
        <v>58</v>
      </c>
      <c r="D49">
        <v>13</v>
      </c>
      <c r="E49">
        <v>0</v>
      </c>
      <c r="F49">
        <v>6</v>
      </c>
      <c r="G49">
        <v>0</v>
      </c>
      <c r="H49">
        <v>0</v>
      </c>
      <c r="I49">
        <v>0</v>
      </c>
      <c r="J49">
        <v>0</v>
      </c>
      <c r="K49">
        <v>5</v>
      </c>
      <c r="L49">
        <v>0</v>
      </c>
      <c r="M49">
        <v>0</v>
      </c>
      <c r="N49">
        <v>2</v>
      </c>
      <c r="O49">
        <v>0</v>
      </c>
      <c r="P49">
        <v>0</v>
      </c>
      <c r="Q49">
        <v>0</v>
      </c>
      <c r="R49">
        <v>0</v>
      </c>
      <c r="S49">
        <v>0</v>
      </c>
      <c r="T49">
        <v>6</v>
      </c>
    </row>
    <row r="50" spans="1:20" x14ac:dyDescent="0.25">
      <c r="A50">
        <v>49</v>
      </c>
      <c r="B50" s="1" t="s">
        <v>32</v>
      </c>
      <c r="C50" s="1" t="s">
        <v>58</v>
      </c>
      <c r="D50">
        <v>68</v>
      </c>
      <c r="E50">
        <v>0</v>
      </c>
      <c r="F50">
        <v>2</v>
      </c>
      <c r="G50">
        <v>1</v>
      </c>
      <c r="H50">
        <v>2</v>
      </c>
      <c r="I50">
        <v>0</v>
      </c>
      <c r="J50">
        <v>0</v>
      </c>
      <c r="K50">
        <v>5</v>
      </c>
      <c r="L50">
        <v>4</v>
      </c>
      <c r="M50">
        <v>0</v>
      </c>
      <c r="N50">
        <v>6</v>
      </c>
      <c r="O50">
        <v>0</v>
      </c>
      <c r="P50">
        <v>0</v>
      </c>
      <c r="Q50">
        <v>0</v>
      </c>
      <c r="R50">
        <v>0</v>
      </c>
      <c r="S50">
        <v>0</v>
      </c>
      <c r="T50">
        <v>0</v>
      </c>
    </row>
    <row r="51" spans="1:20" x14ac:dyDescent="0.25">
      <c r="A51">
        <v>50</v>
      </c>
      <c r="B51" s="1" t="s">
        <v>33</v>
      </c>
      <c r="C51" s="1" t="s">
        <v>58</v>
      </c>
      <c r="D51">
        <v>29</v>
      </c>
      <c r="E51">
        <v>0</v>
      </c>
      <c r="F51">
        <v>1</v>
      </c>
      <c r="G51">
        <v>1</v>
      </c>
      <c r="H51">
        <v>4</v>
      </c>
      <c r="I51">
        <v>0</v>
      </c>
      <c r="J51">
        <v>0</v>
      </c>
      <c r="K51">
        <v>1</v>
      </c>
      <c r="L51">
        <v>0</v>
      </c>
      <c r="M51">
        <v>0</v>
      </c>
      <c r="N51">
        <v>0</v>
      </c>
      <c r="O51">
        <v>0</v>
      </c>
      <c r="P51">
        <v>0</v>
      </c>
      <c r="Q51">
        <v>1</v>
      </c>
      <c r="R51">
        <v>0</v>
      </c>
      <c r="S51">
        <v>0</v>
      </c>
      <c r="T51">
        <v>4</v>
      </c>
    </row>
    <row r="52" spans="1:20" x14ac:dyDescent="0.25">
      <c r="A52">
        <v>51</v>
      </c>
      <c r="B52" s="1" t="s">
        <v>34</v>
      </c>
      <c r="C52" s="1" t="s">
        <v>58</v>
      </c>
      <c r="D52">
        <v>3</v>
      </c>
      <c r="E52">
        <v>0</v>
      </c>
      <c r="F52">
        <v>4</v>
      </c>
      <c r="G52">
        <v>3</v>
      </c>
      <c r="H52">
        <v>7</v>
      </c>
      <c r="I52">
        <v>0</v>
      </c>
      <c r="J52">
        <v>0</v>
      </c>
      <c r="K52">
        <v>5</v>
      </c>
      <c r="L52">
        <v>7</v>
      </c>
      <c r="M52">
        <v>0</v>
      </c>
      <c r="N52">
        <v>5</v>
      </c>
      <c r="O52">
        <v>0</v>
      </c>
      <c r="P52">
        <v>0</v>
      </c>
      <c r="Q52">
        <v>0</v>
      </c>
      <c r="R52">
        <v>0</v>
      </c>
      <c r="S52">
        <v>0</v>
      </c>
      <c r="T52">
        <v>41</v>
      </c>
    </row>
    <row r="53" spans="1:20" x14ac:dyDescent="0.25">
      <c r="A53">
        <v>52</v>
      </c>
      <c r="B53" s="1" t="s">
        <v>35</v>
      </c>
      <c r="C53" s="1" t="s">
        <v>58</v>
      </c>
      <c r="D53">
        <v>158</v>
      </c>
      <c r="E53">
        <v>0</v>
      </c>
      <c r="F53">
        <v>17</v>
      </c>
      <c r="G53">
        <v>4</v>
      </c>
      <c r="H53">
        <v>7</v>
      </c>
      <c r="I53">
        <v>2</v>
      </c>
      <c r="J53">
        <v>0</v>
      </c>
      <c r="K53">
        <v>1</v>
      </c>
      <c r="L53">
        <v>36</v>
      </c>
      <c r="M53">
        <v>0</v>
      </c>
      <c r="N53">
        <v>34</v>
      </c>
      <c r="O53">
        <v>1</v>
      </c>
      <c r="P53">
        <v>0</v>
      </c>
      <c r="Q53">
        <v>1</v>
      </c>
      <c r="R53">
        <v>0</v>
      </c>
      <c r="S53">
        <v>0</v>
      </c>
      <c r="T53">
        <v>125</v>
      </c>
    </row>
    <row r="54" spans="1:20" x14ac:dyDescent="0.25">
      <c r="A54">
        <v>53</v>
      </c>
      <c r="B54" s="1" t="s">
        <v>36</v>
      </c>
      <c r="C54" s="1" t="s">
        <v>58</v>
      </c>
      <c r="D54">
        <v>33</v>
      </c>
      <c r="E54">
        <v>0</v>
      </c>
      <c r="F54">
        <v>9</v>
      </c>
      <c r="G54">
        <v>7</v>
      </c>
      <c r="H54">
        <v>2</v>
      </c>
      <c r="I54">
        <v>3</v>
      </c>
      <c r="J54">
        <v>0</v>
      </c>
      <c r="K54">
        <v>2</v>
      </c>
      <c r="L54">
        <v>11</v>
      </c>
      <c r="M54">
        <v>0</v>
      </c>
      <c r="N54">
        <v>4</v>
      </c>
      <c r="O54">
        <v>2</v>
      </c>
      <c r="P54">
        <v>0</v>
      </c>
      <c r="Q54">
        <v>0</v>
      </c>
      <c r="R54">
        <v>0</v>
      </c>
      <c r="S54">
        <v>0</v>
      </c>
      <c r="T54">
        <v>9</v>
      </c>
    </row>
    <row r="55" spans="1:20" x14ac:dyDescent="0.25">
      <c r="A55">
        <v>54</v>
      </c>
      <c r="B55" s="1" t="s">
        <v>37</v>
      </c>
      <c r="C55" s="1" t="s">
        <v>58</v>
      </c>
      <c r="D55">
        <v>5</v>
      </c>
      <c r="E55">
        <v>0</v>
      </c>
      <c r="F55">
        <v>3</v>
      </c>
      <c r="G55">
        <v>1</v>
      </c>
      <c r="H55">
        <v>2</v>
      </c>
      <c r="I55">
        <v>0</v>
      </c>
      <c r="J55">
        <v>0</v>
      </c>
      <c r="K55">
        <v>3</v>
      </c>
      <c r="L55">
        <v>0</v>
      </c>
      <c r="M55">
        <v>0</v>
      </c>
      <c r="N55">
        <v>0</v>
      </c>
      <c r="O55">
        <v>0</v>
      </c>
      <c r="P55">
        <v>0</v>
      </c>
      <c r="Q55">
        <v>0</v>
      </c>
      <c r="R55">
        <v>0</v>
      </c>
      <c r="S55">
        <v>0</v>
      </c>
      <c r="T55">
        <v>2</v>
      </c>
    </row>
    <row r="56" spans="1:20" x14ac:dyDescent="0.25">
      <c r="A56">
        <v>55</v>
      </c>
      <c r="B56" s="1" t="s">
        <v>38</v>
      </c>
      <c r="C56" s="1" t="s">
        <v>58</v>
      </c>
      <c r="D56">
        <v>82</v>
      </c>
      <c r="E56">
        <v>1</v>
      </c>
      <c r="F56">
        <v>7</v>
      </c>
      <c r="G56">
        <v>1</v>
      </c>
      <c r="H56">
        <v>0</v>
      </c>
      <c r="I56">
        <v>12</v>
      </c>
      <c r="J56">
        <v>0</v>
      </c>
      <c r="K56">
        <v>6</v>
      </c>
      <c r="L56">
        <v>6</v>
      </c>
      <c r="M56">
        <v>0</v>
      </c>
      <c r="N56">
        <v>5</v>
      </c>
      <c r="O56">
        <v>7</v>
      </c>
      <c r="P56">
        <v>0</v>
      </c>
      <c r="Q56">
        <v>0</v>
      </c>
      <c r="R56">
        <v>0</v>
      </c>
      <c r="S56">
        <v>1</v>
      </c>
      <c r="T56">
        <v>4</v>
      </c>
    </row>
    <row r="57" spans="1:20" x14ac:dyDescent="0.25">
      <c r="A57">
        <v>56</v>
      </c>
      <c r="B57" s="1" t="s">
        <v>39</v>
      </c>
      <c r="C57" s="1" t="s">
        <v>58</v>
      </c>
      <c r="D57">
        <v>211</v>
      </c>
      <c r="E57">
        <v>1</v>
      </c>
      <c r="F57">
        <v>22</v>
      </c>
      <c r="G57">
        <v>4</v>
      </c>
      <c r="H57">
        <v>5</v>
      </c>
      <c r="I57">
        <v>0</v>
      </c>
      <c r="J57">
        <v>0</v>
      </c>
      <c r="K57">
        <v>30</v>
      </c>
      <c r="L57">
        <v>12</v>
      </c>
      <c r="M57">
        <v>3</v>
      </c>
      <c r="N57">
        <v>16</v>
      </c>
      <c r="O57">
        <v>2</v>
      </c>
      <c r="P57">
        <v>3</v>
      </c>
      <c r="Q57">
        <v>0</v>
      </c>
      <c r="R57">
        <v>0</v>
      </c>
      <c r="S57">
        <v>7</v>
      </c>
      <c r="T57">
        <v>48</v>
      </c>
    </row>
    <row r="58" spans="1:20" x14ac:dyDescent="0.25">
      <c r="A58">
        <v>57</v>
      </c>
      <c r="B58" s="1" t="s">
        <v>40</v>
      </c>
      <c r="C58" s="1" t="s">
        <v>58</v>
      </c>
      <c r="D58">
        <v>110</v>
      </c>
      <c r="E58">
        <v>1</v>
      </c>
      <c r="F58">
        <v>8</v>
      </c>
      <c r="G58">
        <v>0</v>
      </c>
      <c r="H58">
        <v>1</v>
      </c>
      <c r="I58">
        <v>2</v>
      </c>
      <c r="J58">
        <v>4</v>
      </c>
      <c r="K58">
        <v>17</v>
      </c>
      <c r="L58">
        <v>6</v>
      </c>
      <c r="M58">
        <v>1</v>
      </c>
      <c r="N58">
        <v>12</v>
      </c>
      <c r="O58">
        <v>2</v>
      </c>
      <c r="P58">
        <v>0</v>
      </c>
      <c r="Q58">
        <v>0</v>
      </c>
      <c r="R58">
        <v>0</v>
      </c>
      <c r="S58">
        <v>3</v>
      </c>
      <c r="T58">
        <v>17</v>
      </c>
    </row>
    <row r="59" spans="1:20" x14ac:dyDescent="0.25">
      <c r="A59">
        <v>58</v>
      </c>
      <c r="B59" s="1" t="s">
        <v>41</v>
      </c>
      <c r="C59" s="1" t="s">
        <v>58</v>
      </c>
      <c r="D59">
        <v>74</v>
      </c>
      <c r="E59">
        <v>0</v>
      </c>
      <c r="F59">
        <v>2</v>
      </c>
      <c r="G59">
        <v>0</v>
      </c>
      <c r="H59">
        <v>3</v>
      </c>
      <c r="I59">
        <v>0</v>
      </c>
      <c r="J59">
        <v>0</v>
      </c>
      <c r="K59">
        <v>3</v>
      </c>
      <c r="L59">
        <v>7</v>
      </c>
      <c r="M59">
        <v>0</v>
      </c>
      <c r="N59">
        <v>2</v>
      </c>
      <c r="O59">
        <v>0</v>
      </c>
      <c r="P59">
        <v>0</v>
      </c>
      <c r="Q59">
        <v>0</v>
      </c>
      <c r="R59">
        <v>0</v>
      </c>
      <c r="S59">
        <v>0</v>
      </c>
      <c r="T59">
        <v>1</v>
      </c>
    </row>
    <row r="60" spans="1:20" x14ac:dyDescent="0.25">
      <c r="A60">
        <v>59</v>
      </c>
      <c r="B60" s="1" t="s">
        <v>42</v>
      </c>
      <c r="C60" s="1" t="s">
        <v>58</v>
      </c>
      <c r="D60">
        <v>38</v>
      </c>
      <c r="E60">
        <v>0</v>
      </c>
      <c r="F60">
        <v>0</v>
      </c>
      <c r="G60">
        <v>0</v>
      </c>
      <c r="H60">
        <v>0</v>
      </c>
      <c r="I60">
        <v>1</v>
      </c>
      <c r="J60">
        <v>0</v>
      </c>
      <c r="K60">
        <v>4</v>
      </c>
      <c r="L60">
        <v>4</v>
      </c>
      <c r="M60">
        <v>0</v>
      </c>
      <c r="N60">
        <v>0</v>
      </c>
      <c r="O60">
        <v>0</v>
      </c>
      <c r="P60">
        <v>0</v>
      </c>
      <c r="Q60">
        <v>0</v>
      </c>
      <c r="R60">
        <v>0</v>
      </c>
      <c r="S60">
        <v>0</v>
      </c>
      <c r="T60">
        <v>0</v>
      </c>
    </row>
    <row r="61" spans="1:20" x14ac:dyDescent="0.25">
      <c r="A61">
        <v>60</v>
      </c>
      <c r="B61" s="1" t="s">
        <v>43</v>
      </c>
      <c r="C61" s="1" t="s">
        <v>58</v>
      </c>
      <c r="D61">
        <v>105</v>
      </c>
      <c r="E61">
        <v>0</v>
      </c>
      <c r="F61">
        <v>8</v>
      </c>
      <c r="G61">
        <v>5</v>
      </c>
      <c r="H61">
        <v>10</v>
      </c>
      <c r="I61">
        <v>0</v>
      </c>
      <c r="J61">
        <v>0</v>
      </c>
      <c r="K61">
        <v>19</v>
      </c>
      <c r="L61">
        <v>6</v>
      </c>
      <c r="M61">
        <v>0</v>
      </c>
      <c r="N61">
        <v>11</v>
      </c>
      <c r="O61">
        <v>9</v>
      </c>
      <c r="P61">
        <v>4</v>
      </c>
      <c r="Q61">
        <v>1</v>
      </c>
      <c r="R61">
        <v>0</v>
      </c>
      <c r="S61">
        <v>0</v>
      </c>
      <c r="T61">
        <v>35</v>
      </c>
    </row>
    <row r="62" spans="1:20" x14ac:dyDescent="0.25">
      <c r="A62">
        <v>61</v>
      </c>
      <c r="B62" s="1" t="s">
        <v>44</v>
      </c>
      <c r="C62" s="1" t="s">
        <v>58</v>
      </c>
      <c r="D62">
        <v>91</v>
      </c>
      <c r="E62">
        <v>0</v>
      </c>
      <c r="F62">
        <v>5</v>
      </c>
      <c r="G62">
        <v>6</v>
      </c>
      <c r="H62">
        <v>1</v>
      </c>
      <c r="I62">
        <v>1</v>
      </c>
      <c r="J62">
        <v>1</v>
      </c>
      <c r="K62">
        <v>17</v>
      </c>
      <c r="L62">
        <v>2</v>
      </c>
      <c r="M62">
        <v>0</v>
      </c>
      <c r="N62">
        <v>0</v>
      </c>
      <c r="O62">
        <v>0</v>
      </c>
      <c r="P62">
        <v>0</v>
      </c>
      <c r="Q62">
        <v>0</v>
      </c>
      <c r="R62">
        <v>0</v>
      </c>
      <c r="S62">
        <v>0</v>
      </c>
      <c r="T62">
        <v>32</v>
      </c>
    </row>
    <row r="63" spans="1:20" x14ac:dyDescent="0.25">
      <c r="A63">
        <v>62</v>
      </c>
      <c r="B63" s="1" t="s">
        <v>45</v>
      </c>
      <c r="C63" s="1" t="s">
        <v>58</v>
      </c>
      <c r="D63">
        <v>85</v>
      </c>
      <c r="E63">
        <v>0</v>
      </c>
      <c r="F63">
        <v>2</v>
      </c>
      <c r="G63">
        <v>16</v>
      </c>
      <c r="H63">
        <v>13</v>
      </c>
      <c r="I63">
        <v>0</v>
      </c>
      <c r="J63">
        <v>0</v>
      </c>
      <c r="K63">
        <v>12</v>
      </c>
      <c r="L63">
        <v>8</v>
      </c>
      <c r="M63">
        <v>3</v>
      </c>
      <c r="N63">
        <v>6</v>
      </c>
      <c r="O63">
        <v>0</v>
      </c>
      <c r="P63">
        <v>0</v>
      </c>
      <c r="Q63">
        <v>0</v>
      </c>
      <c r="R63">
        <v>0</v>
      </c>
      <c r="S63">
        <v>2</v>
      </c>
      <c r="T63">
        <v>0</v>
      </c>
    </row>
    <row r="64" spans="1:20" x14ac:dyDescent="0.25">
      <c r="A64">
        <v>63</v>
      </c>
      <c r="B64" s="1" t="s">
        <v>46</v>
      </c>
      <c r="C64" s="1" t="s">
        <v>58</v>
      </c>
      <c r="D64">
        <v>75</v>
      </c>
      <c r="E64">
        <v>0</v>
      </c>
      <c r="F64">
        <v>8</v>
      </c>
      <c r="G64">
        <v>9</v>
      </c>
      <c r="H64">
        <v>3</v>
      </c>
      <c r="I64">
        <v>0</v>
      </c>
      <c r="J64">
        <v>0</v>
      </c>
      <c r="K64">
        <v>10</v>
      </c>
      <c r="L64">
        <v>34</v>
      </c>
      <c r="M64">
        <v>1</v>
      </c>
      <c r="N64">
        <v>11</v>
      </c>
      <c r="O64">
        <v>0</v>
      </c>
      <c r="P64">
        <v>0</v>
      </c>
      <c r="Q64">
        <v>1</v>
      </c>
      <c r="R64">
        <v>0</v>
      </c>
      <c r="S64">
        <v>1</v>
      </c>
      <c r="T64">
        <v>34</v>
      </c>
    </row>
    <row r="65" spans="1:20" x14ac:dyDescent="0.25">
      <c r="A65">
        <v>64</v>
      </c>
      <c r="B65" s="1" t="s">
        <v>47</v>
      </c>
      <c r="C65" s="1" t="s">
        <v>58</v>
      </c>
      <c r="D65">
        <v>128</v>
      </c>
      <c r="E65">
        <v>0</v>
      </c>
      <c r="F65">
        <v>1</v>
      </c>
      <c r="G65">
        <v>4</v>
      </c>
      <c r="H65">
        <v>4</v>
      </c>
      <c r="I65">
        <v>2</v>
      </c>
      <c r="J65">
        <v>0</v>
      </c>
      <c r="K65">
        <v>11</v>
      </c>
      <c r="L65">
        <v>8</v>
      </c>
      <c r="M65">
        <v>0</v>
      </c>
      <c r="N65">
        <v>7</v>
      </c>
      <c r="O65">
        <v>1</v>
      </c>
      <c r="P65">
        <v>0</v>
      </c>
      <c r="Q65">
        <v>0</v>
      </c>
      <c r="R65">
        <v>0</v>
      </c>
      <c r="S65">
        <v>2</v>
      </c>
      <c r="T65">
        <v>2</v>
      </c>
    </row>
    <row r="66" spans="1:20" x14ac:dyDescent="0.25">
      <c r="A66">
        <v>65</v>
      </c>
      <c r="B66" s="1" t="s">
        <v>48</v>
      </c>
      <c r="C66" s="1" t="s">
        <v>58</v>
      </c>
      <c r="D66">
        <v>270</v>
      </c>
      <c r="E66">
        <v>0</v>
      </c>
      <c r="F66">
        <v>20</v>
      </c>
      <c r="G66">
        <v>25</v>
      </c>
      <c r="H66">
        <v>23</v>
      </c>
      <c r="I66">
        <v>6</v>
      </c>
      <c r="J66">
        <v>1</v>
      </c>
      <c r="K66">
        <v>18</v>
      </c>
      <c r="L66">
        <v>8</v>
      </c>
      <c r="M66">
        <v>10</v>
      </c>
      <c r="N66">
        <v>11</v>
      </c>
      <c r="O66">
        <v>4</v>
      </c>
      <c r="P66">
        <v>3</v>
      </c>
      <c r="Q66">
        <v>0</v>
      </c>
      <c r="R66">
        <v>0</v>
      </c>
      <c r="S66">
        <v>0</v>
      </c>
      <c r="T66">
        <v>4</v>
      </c>
    </row>
    <row r="67" spans="1:20" x14ac:dyDescent="0.25">
      <c r="A67">
        <v>66</v>
      </c>
      <c r="B67" s="1" t="s">
        <v>49</v>
      </c>
      <c r="C67" s="1" t="s">
        <v>58</v>
      </c>
      <c r="D67">
        <v>96</v>
      </c>
      <c r="E67">
        <v>0</v>
      </c>
      <c r="F67">
        <v>8</v>
      </c>
      <c r="G67">
        <v>3</v>
      </c>
      <c r="H67">
        <v>9</v>
      </c>
      <c r="I67">
        <v>0</v>
      </c>
      <c r="J67">
        <v>1</v>
      </c>
      <c r="K67">
        <v>14</v>
      </c>
      <c r="L67">
        <v>12</v>
      </c>
      <c r="M67">
        <v>3</v>
      </c>
      <c r="N67">
        <v>4</v>
      </c>
      <c r="O67">
        <v>0</v>
      </c>
      <c r="P67">
        <v>0</v>
      </c>
      <c r="Q67">
        <v>0</v>
      </c>
      <c r="R67">
        <v>0</v>
      </c>
      <c r="S67">
        <v>2</v>
      </c>
      <c r="T67">
        <v>0</v>
      </c>
    </row>
    <row r="68" spans="1:20" x14ac:dyDescent="0.25">
      <c r="A68">
        <v>67</v>
      </c>
      <c r="B68" s="1" t="s">
        <v>50</v>
      </c>
      <c r="C68" s="1" t="s">
        <v>58</v>
      </c>
      <c r="D68">
        <v>78</v>
      </c>
      <c r="E68">
        <v>0</v>
      </c>
      <c r="F68">
        <v>11</v>
      </c>
      <c r="G68">
        <v>6</v>
      </c>
      <c r="H68">
        <v>8</v>
      </c>
      <c r="I68">
        <v>0</v>
      </c>
      <c r="J68">
        <v>2</v>
      </c>
      <c r="K68">
        <v>7</v>
      </c>
      <c r="L68">
        <v>10</v>
      </c>
      <c r="M68">
        <v>2</v>
      </c>
      <c r="N68">
        <v>2</v>
      </c>
      <c r="O68">
        <v>2</v>
      </c>
      <c r="P68">
        <v>1</v>
      </c>
      <c r="Q68">
        <v>0</v>
      </c>
      <c r="R68">
        <v>0</v>
      </c>
      <c r="S68">
        <v>3</v>
      </c>
      <c r="T68">
        <v>0</v>
      </c>
    </row>
    <row r="69" spans="1:20" x14ac:dyDescent="0.25">
      <c r="A69">
        <v>68</v>
      </c>
      <c r="B69" s="1" t="s">
        <v>51</v>
      </c>
      <c r="C69" s="1" t="s">
        <v>58</v>
      </c>
      <c r="D69">
        <v>129</v>
      </c>
      <c r="E69">
        <v>0</v>
      </c>
      <c r="F69">
        <v>14</v>
      </c>
      <c r="G69">
        <v>7</v>
      </c>
      <c r="H69">
        <v>19</v>
      </c>
      <c r="I69">
        <v>1</v>
      </c>
      <c r="J69">
        <v>2</v>
      </c>
      <c r="K69">
        <v>19</v>
      </c>
      <c r="L69">
        <v>17</v>
      </c>
      <c r="M69">
        <v>5</v>
      </c>
      <c r="N69">
        <v>4</v>
      </c>
      <c r="O69">
        <v>2</v>
      </c>
      <c r="P69">
        <v>0</v>
      </c>
      <c r="Q69">
        <v>0</v>
      </c>
      <c r="R69">
        <v>2</v>
      </c>
      <c r="S69">
        <v>1</v>
      </c>
      <c r="T69">
        <v>0</v>
      </c>
    </row>
    <row r="70" spans="1:20" x14ac:dyDescent="0.25">
      <c r="A70">
        <v>69</v>
      </c>
      <c r="B70" s="1" t="s">
        <v>52</v>
      </c>
      <c r="C70" s="1" t="s">
        <v>58</v>
      </c>
      <c r="D70">
        <v>15</v>
      </c>
      <c r="E70">
        <v>0</v>
      </c>
      <c r="F70">
        <v>1</v>
      </c>
      <c r="G70">
        <v>3</v>
      </c>
      <c r="H70">
        <v>7</v>
      </c>
      <c r="I70">
        <v>1</v>
      </c>
      <c r="J70">
        <v>0</v>
      </c>
      <c r="K70">
        <v>4</v>
      </c>
      <c r="L70">
        <v>9</v>
      </c>
      <c r="M70">
        <v>0</v>
      </c>
      <c r="N70">
        <v>0</v>
      </c>
      <c r="O70">
        <v>1</v>
      </c>
      <c r="P70">
        <v>0</v>
      </c>
      <c r="Q70">
        <v>0</v>
      </c>
      <c r="R70">
        <v>0</v>
      </c>
      <c r="S70">
        <v>0</v>
      </c>
      <c r="T70">
        <v>1</v>
      </c>
    </row>
    <row r="71" spans="1:20" x14ac:dyDescent="0.25">
      <c r="A71">
        <v>70</v>
      </c>
      <c r="B71" s="1" t="s">
        <v>53</v>
      </c>
      <c r="C71" s="1" t="s">
        <v>58</v>
      </c>
      <c r="D71">
        <v>12</v>
      </c>
      <c r="E71">
        <v>0</v>
      </c>
      <c r="F71">
        <v>4</v>
      </c>
      <c r="G71">
        <v>0</v>
      </c>
      <c r="H71">
        <v>0</v>
      </c>
      <c r="I71">
        <v>0</v>
      </c>
      <c r="J71">
        <v>0</v>
      </c>
      <c r="K71">
        <v>2</v>
      </c>
      <c r="L71">
        <v>0</v>
      </c>
      <c r="M71">
        <v>0</v>
      </c>
      <c r="N71">
        <v>1</v>
      </c>
      <c r="O71">
        <v>0</v>
      </c>
      <c r="P71">
        <v>0</v>
      </c>
      <c r="Q71">
        <v>0</v>
      </c>
      <c r="R71">
        <v>0</v>
      </c>
      <c r="S71">
        <v>0</v>
      </c>
      <c r="T71">
        <v>1</v>
      </c>
    </row>
    <row r="72" spans="1:20" x14ac:dyDescent="0.25">
      <c r="A72">
        <v>71</v>
      </c>
      <c r="B72" s="1" t="s">
        <v>54</v>
      </c>
      <c r="C72" s="1" t="s">
        <v>58</v>
      </c>
      <c r="D72">
        <v>46</v>
      </c>
      <c r="E72">
        <v>0</v>
      </c>
      <c r="F72">
        <v>1</v>
      </c>
      <c r="G72">
        <v>0</v>
      </c>
      <c r="H72">
        <v>1</v>
      </c>
      <c r="I72">
        <v>0</v>
      </c>
      <c r="J72">
        <v>1</v>
      </c>
      <c r="K72">
        <v>1</v>
      </c>
      <c r="L72">
        <v>5</v>
      </c>
      <c r="M72">
        <v>0</v>
      </c>
      <c r="N72">
        <v>1</v>
      </c>
      <c r="O72">
        <v>1</v>
      </c>
      <c r="P72">
        <v>0</v>
      </c>
      <c r="Q72">
        <v>0</v>
      </c>
      <c r="R72">
        <v>0</v>
      </c>
      <c r="S72">
        <v>0</v>
      </c>
      <c r="T72">
        <v>0</v>
      </c>
    </row>
    <row r="73" spans="1:20" x14ac:dyDescent="0.25">
      <c r="A73">
        <v>72</v>
      </c>
      <c r="B73" s="1" t="s">
        <v>55</v>
      </c>
      <c r="C73" s="1" t="s">
        <v>58</v>
      </c>
      <c r="D73">
        <v>31</v>
      </c>
      <c r="E73">
        <v>0</v>
      </c>
      <c r="F73">
        <v>3</v>
      </c>
      <c r="G73">
        <v>1</v>
      </c>
      <c r="H73">
        <v>0</v>
      </c>
      <c r="I73">
        <v>0</v>
      </c>
      <c r="J73">
        <v>0</v>
      </c>
      <c r="K73">
        <v>3</v>
      </c>
      <c r="L73">
        <v>21</v>
      </c>
      <c r="M73">
        <v>0</v>
      </c>
      <c r="N73">
        <v>1</v>
      </c>
      <c r="O73">
        <v>3</v>
      </c>
      <c r="P73">
        <v>22</v>
      </c>
      <c r="Q73">
        <v>0</v>
      </c>
      <c r="R73">
        <v>0</v>
      </c>
      <c r="S73">
        <v>0</v>
      </c>
      <c r="T73">
        <v>19</v>
      </c>
    </row>
    <row r="74" spans="1:20" x14ac:dyDescent="0.25">
      <c r="A74">
        <v>73</v>
      </c>
      <c r="B74" s="1" t="s">
        <v>56</v>
      </c>
      <c r="C74" s="1" t="s">
        <v>58</v>
      </c>
      <c r="D74">
        <v>28</v>
      </c>
      <c r="E74">
        <v>0</v>
      </c>
      <c r="F74">
        <v>5</v>
      </c>
      <c r="G74">
        <v>1</v>
      </c>
      <c r="H74">
        <v>0</v>
      </c>
      <c r="I74">
        <v>1</v>
      </c>
      <c r="J74">
        <v>0</v>
      </c>
      <c r="K74">
        <v>6</v>
      </c>
      <c r="L74">
        <v>7</v>
      </c>
      <c r="M74">
        <v>1</v>
      </c>
      <c r="N74">
        <v>1</v>
      </c>
      <c r="O74">
        <v>1</v>
      </c>
      <c r="P74">
        <v>0</v>
      </c>
      <c r="Q74">
        <v>0</v>
      </c>
      <c r="R74">
        <v>0</v>
      </c>
      <c r="S74">
        <v>0</v>
      </c>
      <c r="T74">
        <v>0</v>
      </c>
    </row>
    <row r="75" spans="1:20" x14ac:dyDescent="0.25">
      <c r="A75">
        <v>74</v>
      </c>
      <c r="B75" s="1" t="s">
        <v>57</v>
      </c>
      <c r="C75" s="1" t="s">
        <v>58</v>
      </c>
      <c r="D75">
        <v>29</v>
      </c>
      <c r="E75">
        <v>0</v>
      </c>
      <c r="F75">
        <v>2</v>
      </c>
      <c r="G75">
        <v>0</v>
      </c>
      <c r="H75">
        <v>0</v>
      </c>
      <c r="I75">
        <v>0</v>
      </c>
      <c r="J75">
        <v>1</v>
      </c>
      <c r="K75">
        <v>6</v>
      </c>
      <c r="L75">
        <v>2</v>
      </c>
      <c r="M75">
        <v>0</v>
      </c>
      <c r="N75">
        <v>5</v>
      </c>
      <c r="O75">
        <v>0</v>
      </c>
      <c r="P75">
        <v>1</v>
      </c>
      <c r="Q75">
        <v>0</v>
      </c>
      <c r="R75">
        <v>0</v>
      </c>
      <c r="S75">
        <v>0</v>
      </c>
      <c r="T75">
        <v>1</v>
      </c>
    </row>
    <row r="76" spans="1:20" x14ac:dyDescent="0.25">
      <c r="A76">
        <v>75</v>
      </c>
      <c r="B76" s="1" t="s">
        <v>20</v>
      </c>
      <c r="C76" s="1" t="s">
        <v>59</v>
      </c>
      <c r="D76">
        <v>20</v>
      </c>
      <c r="E76">
        <v>0</v>
      </c>
      <c r="F76">
        <v>1</v>
      </c>
      <c r="G76">
        <v>1</v>
      </c>
      <c r="H76">
        <v>1</v>
      </c>
      <c r="I76">
        <v>1</v>
      </c>
      <c r="J76">
        <v>0</v>
      </c>
      <c r="K76">
        <v>0</v>
      </c>
      <c r="L76">
        <v>3</v>
      </c>
      <c r="M76">
        <v>0</v>
      </c>
      <c r="N76">
        <v>4</v>
      </c>
      <c r="O76">
        <v>0</v>
      </c>
      <c r="P76">
        <v>0</v>
      </c>
      <c r="Q76">
        <v>0</v>
      </c>
      <c r="R76">
        <v>0</v>
      </c>
      <c r="S76">
        <v>0</v>
      </c>
      <c r="T76">
        <v>0</v>
      </c>
    </row>
    <row r="77" spans="1:20" x14ac:dyDescent="0.25">
      <c r="A77">
        <v>76</v>
      </c>
      <c r="B77" s="1" t="s">
        <v>22</v>
      </c>
      <c r="C77" s="1" t="s">
        <v>59</v>
      </c>
      <c r="D77">
        <v>70</v>
      </c>
      <c r="E77">
        <v>0</v>
      </c>
      <c r="F77">
        <v>3</v>
      </c>
      <c r="G77">
        <v>3</v>
      </c>
      <c r="H77">
        <v>0</v>
      </c>
      <c r="I77">
        <v>0</v>
      </c>
      <c r="J77">
        <v>0</v>
      </c>
      <c r="K77">
        <v>11</v>
      </c>
      <c r="L77">
        <v>1</v>
      </c>
      <c r="M77">
        <v>0</v>
      </c>
      <c r="N77">
        <v>3</v>
      </c>
      <c r="O77">
        <v>14</v>
      </c>
      <c r="P77">
        <v>0</v>
      </c>
      <c r="Q77">
        <v>0</v>
      </c>
      <c r="R77">
        <v>0</v>
      </c>
      <c r="S77">
        <v>0</v>
      </c>
      <c r="T77">
        <v>2</v>
      </c>
    </row>
    <row r="78" spans="1:20" x14ac:dyDescent="0.25">
      <c r="A78">
        <v>77</v>
      </c>
      <c r="B78" s="1" t="s">
        <v>23</v>
      </c>
      <c r="C78" s="1" t="s">
        <v>59</v>
      </c>
      <c r="D78">
        <v>10</v>
      </c>
      <c r="E78">
        <v>0</v>
      </c>
      <c r="F78">
        <v>0</v>
      </c>
      <c r="G78">
        <v>0</v>
      </c>
      <c r="H78">
        <v>1</v>
      </c>
      <c r="I78">
        <v>0</v>
      </c>
      <c r="J78">
        <v>0</v>
      </c>
      <c r="K78">
        <v>2</v>
      </c>
      <c r="L78">
        <v>1</v>
      </c>
      <c r="M78">
        <v>1</v>
      </c>
      <c r="N78">
        <v>1</v>
      </c>
      <c r="O78">
        <v>0</v>
      </c>
      <c r="P78">
        <v>0</v>
      </c>
      <c r="Q78">
        <v>0</v>
      </c>
      <c r="R78">
        <v>0</v>
      </c>
      <c r="S78">
        <v>0</v>
      </c>
      <c r="T78">
        <v>0</v>
      </c>
    </row>
    <row r="79" spans="1:20" x14ac:dyDescent="0.25">
      <c r="A79">
        <v>78</v>
      </c>
      <c r="B79" s="1" t="s">
        <v>24</v>
      </c>
      <c r="C79" s="1" t="s">
        <v>59</v>
      </c>
      <c r="D79">
        <v>37</v>
      </c>
      <c r="E79">
        <v>0</v>
      </c>
      <c r="F79">
        <v>2</v>
      </c>
      <c r="G79">
        <v>4</v>
      </c>
      <c r="H79">
        <v>38</v>
      </c>
      <c r="I79">
        <v>0</v>
      </c>
      <c r="J79">
        <v>0</v>
      </c>
      <c r="K79">
        <v>6</v>
      </c>
      <c r="L79">
        <v>1</v>
      </c>
      <c r="M79">
        <v>0</v>
      </c>
      <c r="N79">
        <v>6</v>
      </c>
      <c r="O79">
        <v>0</v>
      </c>
      <c r="P79">
        <v>1</v>
      </c>
      <c r="Q79">
        <v>0</v>
      </c>
      <c r="R79">
        <v>0</v>
      </c>
      <c r="S79">
        <v>0</v>
      </c>
      <c r="T79">
        <v>5</v>
      </c>
    </row>
    <row r="80" spans="1:20" x14ac:dyDescent="0.25">
      <c r="A80">
        <v>79</v>
      </c>
      <c r="B80" s="1" t="s">
        <v>25</v>
      </c>
      <c r="C80" s="1" t="s">
        <v>59</v>
      </c>
      <c r="D80">
        <v>55</v>
      </c>
      <c r="E80">
        <v>0</v>
      </c>
      <c r="F80">
        <v>8</v>
      </c>
      <c r="G80">
        <v>5</v>
      </c>
      <c r="H80">
        <v>0</v>
      </c>
      <c r="I80">
        <v>2</v>
      </c>
      <c r="J80">
        <v>0</v>
      </c>
      <c r="K80">
        <v>17</v>
      </c>
      <c r="L80">
        <v>7</v>
      </c>
      <c r="M80">
        <v>0</v>
      </c>
      <c r="N80">
        <v>5</v>
      </c>
      <c r="O80">
        <v>5</v>
      </c>
      <c r="P80">
        <v>1</v>
      </c>
      <c r="Q80">
        <v>0</v>
      </c>
      <c r="R80">
        <v>0</v>
      </c>
      <c r="S80">
        <v>0</v>
      </c>
      <c r="T80">
        <v>7</v>
      </c>
    </row>
    <row r="81" spans="1:20" x14ac:dyDescent="0.25">
      <c r="A81">
        <v>80</v>
      </c>
      <c r="B81" s="1" t="s">
        <v>26</v>
      </c>
      <c r="C81" s="1" t="s">
        <v>59</v>
      </c>
      <c r="D81">
        <v>5</v>
      </c>
      <c r="E81">
        <v>0</v>
      </c>
      <c r="F81">
        <v>0</v>
      </c>
      <c r="G81">
        <v>0</v>
      </c>
      <c r="H81">
        <v>0</v>
      </c>
      <c r="I81">
        <v>0</v>
      </c>
      <c r="J81">
        <v>0</v>
      </c>
      <c r="K81">
        <v>0</v>
      </c>
      <c r="L81">
        <v>1</v>
      </c>
      <c r="M81">
        <v>0</v>
      </c>
      <c r="N81">
        <v>1</v>
      </c>
      <c r="O81">
        <v>0</v>
      </c>
      <c r="P81">
        <v>0</v>
      </c>
      <c r="Q81">
        <v>0</v>
      </c>
      <c r="R81">
        <v>0</v>
      </c>
      <c r="S81">
        <v>0</v>
      </c>
      <c r="T81">
        <v>0</v>
      </c>
    </row>
    <row r="82" spans="1:20" x14ac:dyDescent="0.25">
      <c r="A82">
        <v>81</v>
      </c>
      <c r="B82" s="1" t="s">
        <v>27</v>
      </c>
      <c r="C82" s="1" t="s">
        <v>59</v>
      </c>
      <c r="D82">
        <v>63</v>
      </c>
      <c r="E82">
        <v>1</v>
      </c>
      <c r="F82">
        <v>0</v>
      </c>
      <c r="G82">
        <v>0</v>
      </c>
      <c r="H82">
        <v>0</v>
      </c>
      <c r="I82">
        <v>0</v>
      </c>
      <c r="J82">
        <v>0</v>
      </c>
      <c r="K82">
        <v>0</v>
      </c>
      <c r="L82">
        <v>2</v>
      </c>
      <c r="M82">
        <v>0</v>
      </c>
      <c r="N82">
        <v>1</v>
      </c>
      <c r="O82">
        <v>0</v>
      </c>
      <c r="P82">
        <v>0</v>
      </c>
      <c r="Q82">
        <v>0</v>
      </c>
      <c r="R82">
        <v>0</v>
      </c>
      <c r="S82">
        <v>0</v>
      </c>
      <c r="T82">
        <v>2</v>
      </c>
    </row>
    <row r="83" spans="1:20" x14ac:dyDescent="0.25">
      <c r="A83">
        <v>82</v>
      </c>
      <c r="B83" s="1" t="s">
        <v>28</v>
      </c>
      <c r="C83" s="1" t="s">
        <v>59</v>
      </c>
      <c r="D83">
        <v>7</v>
      </c>
      <c r="E83">
        <v>0</v>
      </c>
      <c r="F83">
        <v>7</v>
      </c>
      <c r="G83">
        <v>0</v>
      </c>
      <c r="H83">
        <v>0</v>
      </c>
      <c r="I83">
        <v>0</v>
      </c>
      <c r="J83">
        <v>0</v>
      </c>
      <c r="K83">
        <v>3</v>
      </c>
      <c r="L83">
        <v>0</v>
      </c>
      <c r="M83">
        <v>0</v>
      </c>
      <c r="N83">
        <v>0</v>
      </c>
      <c r="O83">
        <v>0</v>
      </c>
      <c r="P83">
        <v>0</v>
      </c>
      <c r="Q83">
        <v>0</v>
      </c>
      <c r="R83">
        <v>0</v>
      </c>
      <c r="S83">
        <v>0</v>
      </c>
      <c r="T83">
        <v>7</v>
      </c>
    </row>
    <row r="84" spans="1:20" x14ac:dyDescent="0.25">
      <c r="A84">
        <v>83</v>
      </c>
      <c r="B84" s="1" t="s">
        <v>29</v>
      </c>
      <c r="C84" s="1" t="s">
        <v>59</v>
      </c>
      <c r="D84">
        <v>17</v>
      </c>
      <c r="E84">
        <v>1</v>
      </c>
      <c r="F84">
        <v>2</v>
      </c>
      <c r="G84">
        <v>1</v>
      </c>
      <c r="H84">
        <v>5</v>
      </c>
      <c r="I84">
        <v>0</v>
      </c>
      <c r="J84">
        <v>0</v>
      </c>
      <c r="K84">
        <v>4</v>
      </c>
      <c r="L84">
        <v>1</v>
      </c>
      <c r="M84">
        <v>0</v>
      </c>
      <c r="N84">
        <v>0</v>
      </c>
      <c r="O84">
        <v>1</v>
      </c>
      <c r="P84">
        <v>0</v>
      </c>
      <c r="Q84">
        <v>0</v>
      </c>
      <c r="R84">
        <v>0</v>
      </c>
      <c r="S84">
        <v>0</v>
      </c>
      <c r="T84">
        <v>1</v>
      </c>
    </row>
    <row r="85" spans="1:20" x14ac:dyDescent="0.25">
      <c r="A85">
        <v>84</v>
      </c>
      <c r="B85" s="1" t="s">
        <v>30</v>
      </c>
      <c r="C85" s="1" t="s">
        <v>59</v>
      </c>
      <c r="D85">
        <v>46</v>
      </c>
      <c r="E85">
        <v>0</v>
      </c>
      <c r="F85">
        <v>6</v>
      </c>
      <c r="G85">
        <v>1</v>
      </c>
      <c r="H85">
        <v>5</v>
      </c>
      <c r="I85">
        <v>0</v>
      </c>
      <c r="J85">
        <v>0</v>
      </c>
      <c r="K85">
        <v>3</v>
      </c>
      <c r="L85">
        <v>0</v>
      </c>
      <c r="M85">
        <v>0</v>
      </c>
      <c r="N85">
        <v>0</v>
      </c>
      <c r="O85">
        <v>0</v>
      </c>
      <c r="P85">
        <v>0</v>
      </c>
      <c r="Q85">
        <v>0</v>
      </c>
      <c r="R85">
        <v>0</v>
      </c>
      <c r="S85">
        <v>0</v>
      </c>
      <c r="T85">
        <v>10</v>
      </c>
    </row>
    <row r="86" spans="1:20" x14ac:dyDescent="0.25">
      <c r="A86">
        <v>85</v>
      </c>
      <c r="B86" s="1" t="s">
        <v>31</v>
      </c>
      <c r="C86" s="1" t="s">
        <v>59</v>
      </c>
      <c r="D86">
        <v>20</v>
      </c>
      <c r="E86">
        <v>0</v>
      </c>
      <c r="F86">
        <v>6</v>
      </c>
      <c r="G86">
        <v>0</v>
      </c>
      <c r="H86">
        <v>0</v>
      </c>
      <c r="I86">
        <v>0</v>
      </c>
      <c r="J86">
        <v>0</v>
      </c>
      <c r="K86">
        <v>4</v>
      </c>
      <c r="L86">
        <v>0</v>
      </c>
      <c r="M86">
        <v>0</v>
      </c>
      <c r="N86">
        <v>1</v>
      </c>
      <c r="O86">
        <v>0</v>
      </c>
      <c r="P86">
        <v>0</v>
      </c>
      <c r="Q86">
        <v>0</v>
      </c>
      <c r="R86">
        <v>0</v>
      </c>
      <c r="S86">
        <v>0</v>
      </c>
      <c r="T86">
        <v>2</v>
      </c>
    </row>
    <row r="87" spans="1:20" x14ac:dyDescent="0.25">
      <c r="A87">
        <v>86</v>
      </c>
      <c r="B87" s="1" t="s">
        <v>32</v>
      </c>
      <c r="C87" s="1" t="s">
        <v>59</v>
      </c>
      <c r="D87">
        <v>61</v>
      </c>
      <c r="E87">
        <v>0</v>
      </c>
      <c r="F87">
        <v>3</v>
      </c>
      <c r="G87">
        <v>2</v>
      </c>
      <c r="H87">
        <v>4</v>
      </c>
      <c r="I87">
        <v>0</v>
      </c>
      <c r="J87">
        <v>0</v>
      </c>
      <c r="K87">
        <v>9</v>
      </c>
      <c r="L87">
        <v>1</v>
      </c>
      <c r="M87">
        <v>0</v>
      </c>
      <c r="N87">
        <v>1</v>
      </c>
      <c r="O87">
        <v>0</v>
      </c>
      <c r="P87">
        <v>0</v>
      </c>
      <c r="Q87">
        <v>0</v>
      </c>
      <c r="R87">
        <v>0</v>
      </c>
      <c r="S87">
        <v>0</v>
      </c>
      <c r="T87">
        <v>0</v>
      </c>
    </row>
    <row r="88" spans="1:20" x14ac:dyDescent="0.25">
      <c r="A88">
        <v>87</v>
      </c>
      <c r="B88" s="1" t="s">
        <v>33</v>
      </c>
      <c r="C88" s="1" t="s">
        <v>59</v>
      </c>
      <c r="D88">
        <v>39</v>
      </c>
      <c r="E88">
        <v>0</v>
      </c>
      <c r="F88">
        <v>2</v>
      </c>
      <c r="G88">
        <v>0</v>
      </c>
      <c r="H88">
        <v>1</v>
      </c>
      <c r="I88">
        <v>1</v>
      </c>
      <c r="J88">
        <v>0</v>
      </c>
      <c r="K88">
        <v>1</v>
      </c>
      <c r="L88">
        <v>4</v>
      </c>
      <c r="M88">
        <v>1</v>
      </c>
      <c r="N88">
        <v>0</v>
      </c>
      <c r="O88">
        <v>1</v>
      </c>
      <c r="P88">
        <v>0</v>
      </c>
      <c r="Q88">
        <v>0</v>
      </c>
      <c r="R88">
        <v>0</v>
      </c>
      <c r="S88">
        <v>0</v>
      </c>
      <c r="T88">
        <v>10</v>
      </c>
    </row>
    <row r="89" spans="1:20" x14ac:dyDescent="0.25">
      <c r="A89">
        <v>88</v>
      </c>
      <c r="B89" s="1" t="s">
        <v>34</v>
      </c>
      <c r="C89" s="1" t="s">
        <v>59</v>
      </c>
      <c r="D89">
        <v>8</v>
      </c>
      <c r="E89">
        <v>0</v>
      </c>
      <c r="F89">
        <v>9</v>
      </c>
      <c r="G89">
        <v>2</v>
      </c>
      <c r="H89">
        <v>4</v>
      </c>
      <c r="I89">
        <v>1</v>
      </c>
      <c r="J89">
        <v>0</v>
      </c>
      <c r="K89">
        <v>9</v>
      </c>
      <c r="L89">
        <v>4</v>
      </c>
      <c r="M89">
        <v>0</v>
      </c>
      <c r="N89">
        <v>2</v>
      </c>
      <c r="O89">
        <v>0</v>
      </c>
      <c r="P89">
        <v>0</v>
      </c>
      <c r="Q89">
        <v>0</v>
      </c>
      <c r="R89">
        <v>0</v>
      </c>
      <c r="S89">
        <v>0</v>
      </c>
      <c r="T89">
        <v>39</v>
      </c>
    </row>
    <row r="90" spans="1:20" x14ac:dyDescent="0.25">
      <c r="A90">
        <v>89</v>
      </c>
      <c r="B90" s="1" t="s">
        <v>35</v>
      </c>
      <c r="C90" s="1" t="s">
        <v>59</v>
      </c>
      <c r="D90">
        <v>135</v>
      </c>
      <c r="E90">
        <v>0</v>
      </c>
      <c r="F90">
        <v>10</v>
      </c>
      <c r="G90">
        <v>4</v>
      </c>
      <c r="H90">
        <v>6</v>
      </c>
      <c r="I90">
        <v>0</v>
      </c>
      <c r="J90">
        <v>0</v>
      </c>
      <c r="K90">
        <v>1</v>
      </c>
      <c r="L90">
        <v>22</v>
      </c>
      <c r="M90">
        <v>0</v>
      </c>
      <c r="N90">
        <v>15</v>
      </c>
      <c r="O90">
        <v>9</v>
      </c>
      <c r="P90">
        <v>0</v>
      </c>
      <c r="Q90">
        <v>2</v>
      </c>
      <c r="R90">
        <v>0</v>
      </c>
      <c r="S90">
        <v>0</v>
      </c>
      <c r="T90">
        <v>144</v>
      </c>
    </row>
    <row r="91" spans="1:20" x14ac:dyDescent="0.25">
      <c r="A91">
        <v>90</v>
      </c>
      <c r="B91" s="1" t="s">
        <v>36</v>
      </c>
      <c r="C91" s="1" t="s">
        <v>59</v>
      </c>
      <c r="D91">
        <v>40</v>
      </c>
      <c r="E91">
        <v>0</v>
      </c>
      <c r="F91">
        <v>1</v>
      </c>
      <c r="G91">
        <v>0</v>
      </c>
      <c r="H91">
        <v>2</v>
      </c>
      <c r="I91">
        <v>6</v>
      </c>
      <c r="J91">
        <v>0</v>
      </c>
      <c r="K91">
        <v>3</v>
      </c>
      <c r="L91">
        <v>26</v>
      </c>
      <c r="M91">
        <v>0</v>
      </c>
      <c r="N91">
        <v>5</v>
      </c>
      <c r="O91">
        <v>3</v>
      </c>
      <c r="P91">
        <v>0</v>
      </c>
      <c r="Q91">
        <v>0</v>
      </c>
      <c r="R91">
        <v>0</v>
      </c>
      <c r="S91">
        <v>0</v>
      </c>
      <c r="T91">
        <v>21</v>
      </c>
    </row>
    <row r="92" spans="1:20" x14ac:dyDescent="0.25">
      <c r="A92">
        <v>91</v>
      </c>
      <c r="B92" s="1" t="s">
        <v>37</v>
      </c>
      <c r="C92" s="1" t="s">
        <v>59</v>
      </c>
      <c r="D92">
        <v>6</v>
      </c>
      <c r="E92">
        <v>0</v>
      </c>
      <c r="F92">
        <v>5</v>
      </c>
      <c r="G92">
        <v>0</v>
      </c>
      <c r="H92">
        <v>3</v>
      </c>
      <c r="I92">
        <v>0</v>
      </c>
      <c r="J92">
        <v>0</v>
      </c>
      <c r="K92">
        <v>1</v>
      </c>
      <c r="L92">
        <v>3</v>
      </c>
      <c r="M92">
        <v>0</v>
      </c>
      <c r="N92">
        <v>2</v>
      </c>
      <c r="O92">
        <v>1</v>
      </c>
      <c r="P92">
        <v>0</v>
      </c>
      <c r="Q92">
        <v>0</v>
      </c>
      <c r="R92">
        <v>0</v>
      </c>
      <c r="S92">
        <v>0</v>
      </c>
      <c r="T92">
        <v>3</v>
      </c>
    </row>
    <row r="93" spans="1:20" x14ac:dyDescent="0.25">
      <c r="A93">
        <v>92</v>
      </c>
      <c r="B93" s="1" t="s">
        <v>38</v>
      </c>
      <c r="C93" s="1" t="s">
        <v>59</v>
      </c>
      <c r="D93">
        <v>74</v>
      </c>
      <c r="E93">
        <v>0</v>
      </c>
      <c r="F93">
        <v>12</v>
      </c>
      <c r="G93">
        <v>1</v>
      </c>
      <c r="H93">
        <v>0</v>
      </c>
      <c r="I93">
        <v>7</v>
      </c>
      <c r="J93">
        <v>1</v>
      </c>
      <c r="K93">
        <v>6</v>
      </c>
      <c r="L93">
        <v>0</v>
      </c>
      <c r="M93">
        <v>0</v>
      </c>
      <c r="N93">
        <v>6</v>
      </c>
      <c r="O93">
        <v>9</v>
      </c>
      <c r="P93">
        <v>0</v>
      </c>
      <c r="Q93">
        <v>0</v>
      </c>
      <c r="R93">
        <v>0</v>
      </c>
      <c r="S93">
        <v>1</v>
      </c>
      <c r="T93">
        <v>2</v>
      </c>
    </row>
    <row r="94" spans="1:20" x14ac:dyDescent="0.25">
      <c r="A94">
        <v>93</v>
      </c>
      <c r="B94" s="1" t="s">
        <v>39</v>
      </c>
      <c r="C94" s="1" t="s">
        <v>59</v>
      </c>
      <c r="D94">
        <v>179</v>
      </c>
      <c r="E94">
        <v>0</v>
      </c>
      <c r="F94">
        <v>21</v>
      </c>
      <c r="G94">
        <v>1</v>
      </c>
      <c r="H94">
        <v>3</v>
      </c>
      <c r="I94">
        <v>4</v>
      </c>
      <c r="J94">
        <v>1</v>
      </c>
      <c r="K94">
        <v>31</v>
      </c>
      <c r="L94">
        <v>12</v>
      </c>
      <c r="M94">
        <v>2</v>
      </c>
      <c r="N94">
        <v>4</v>
      </c>
      <c r="O94">
        <v>8</v>
      </c>
      <c r="P94">
        <v>0</v>
      </c>
      <c r="Q94">
        <v>0</v>
      </c>
      <c r="R94">
        <v>0</v>
      </c>
      <c r="S94">
        <v>5</v>
      </c>
      <c r="T94">
        <v>19</v>
      </c>
    </row>
    <row r="95" spans="1:20" x14ac:dyDescent="0.25">
      <c r="A95">
        <v>94</v>
      </c>
      <c r="B95" s="1" t="s">
        <v>40</v>
      </c>
      <c r="C95" s="1" t="s">
        <v>59</v>
      </c>
      <c r="D95">
        <v>56</v>
      </c>
      <c r="E95">
        <v>0</v>
      </c>
      <c r="F95">
        <v>3</v>
      </c>
      <c r="G95">
        <v>1</v>
      </c>
      <c r="H95">
        <v>1</v>
      </c>
      <c r="I95">
        <v>0</v>
      </c>
      <c r="J95">
        <v>3</v>
      </c>
      <c r="K95">
        <v>7</v>
      </c>
      <c r="L95">
        <v>6</v>
      </c>
      <c r="M95">
        <v>1</v>
      </c>
      <c r="N95">
        <v>1</v>
      </c>
      <c r="O95">
        <v>2</v>
      </c>
      <c r="P95">
        <v>0</v>
      </c>
      <c r="Q95">
        <v>0</v>
      </c>
      <c r="R95">
        <v>0</v>
      </c>
      <c r="S95">
        <v>0</v>
      </c>
      <c r="T95">
        <v>0</v>
      </c>
    </row>
    <row r="96" spans="1:20" x14ac:dyDescent="0.25">
      <c r="A96">
        <v>95</v>
      </c>
      <c r="B96" s="1" t="s">
        <v>41</v>
      </c>
      <c r="C96" s="1" t="s">
        <v>59</v>
      </c>
      <c r="D96">
        <v>40</v>
      </c>
      <c r="E96">
        <v>0</v>
      </c>
      <c r="F96">
        <v>2</v>
      </c>
      <c r="G96">
        <v>0</v>
      </c>
      <c r="H96">
        <v>0</v>
      </c>
      <c r="I96">
        <v>0</v>
      </c>
      <c r="J96">
        <v>0</v>
      </c>
      <c r="K96">
        <v>2</v>
      </c>
      <c r="L96">
        <v>8</v>
      </c>
      <c r="M96">
        <v>3</v>
      </c>
      <c r="N96">
        <v>0</v>
      </c>
      <c r="O96">
        <v>0</v>
      </c>
      <c r="P96">
        <v>0</v>
      </c>
      <c r="Q96">
        <v>0</v>
      </c>
      <c r="R96">
        <v>0</v>
      </c>
      <c r="S96">
        <v>0</v>
      </c>
      <c r="T96">
        <v>3</v>
      </c>
    </row>
    <row r="97" spans="1:20" x14ac:dyDescent="0.25">
      <c r="A97">
        <v>96</v>
      </c>
      <c r="B97" s="1" t="s">
        <v>42</v>
      </c>
      <c r="C97" s="1" t="s">
        <v>59</v>
      </c>
      <c r="D97">
        <v>41</v>
      </c>
      <c r="E97">
        <v>0</v>
      </c>
      <c r="F97">
        <v>0</v>
      </c>
      <c r="G97">
        <v>0</v>
      </c>
      <c r="H97">
        <v>0</v>
      </c>
      <c r="I97">
        <v>1</v>
      </c>
      <c r="J97">
        <v>0</v>
      </c>
      <c r="K97">
        <v>4</v>
      </c>
      <c r="L97">
        <v>1</v>
      </c>
      <c r="M97">
        <v>0</v>
      </c>
      <c r="N97">
        <v>4</v>
      </c>
      <c r="O97">
        <v>0</v>
      </c>
      <c r="P97">
        <v>0</v>
      </c>
      <c r="Q97">
        <v>1</v>
      </c>
      <c r="R97">
        <v>0</v>
      </c>
      <c r="S97">
        <v>0</v>
      </c>
      <c r="T97">
        <v>2</v>
      </c>
    </row>
    <row r="98" spans="1:20" x14ac:dyDescent="0.25">
      <c r="A98">
        <v>97</v>
      </c>
      <c r="B98" s="1" t="s">
        <v>43</v>
      </c>
      <c r="C98" s="1" t="s">
        <v>59</v>
      </c>
      <c r="D98">
        <v>56</v>
      </c>
      <c r="E98">
        <v>0</v>
      </c>
      <c r="F98">
        <v>3</v>
      </c>
      <c r="G98">
        <v>6</v>
      </c>
      <c r="H98">
        <v>5</v>
      </c>
      <c r="I98">
        <v>4</v>
      </c>
      <c r="J98">
        <v>0</v>
      </c>
      <c r="K98">
        <v>10</v>
      </c>
      <c r="L98">
        <v>9</v>
      </c>
      <c r="M98">
        <v>0</v>
      </c>
      <c r="N98">
        <v>7</v>
      </c>
      <c r="O98">
        <v>2</v>
      </c>
      <c r="P98">
        <v>2</v>
      </c>
      <c r="Q98">
        <v>0</v>
      </c>
      <c r="R98">
        <v>0</v>
      </c>
      <c r="S98">
        <v>0</v>
      </c>
      <c r="T98">
        <v>32</v>
      </c>
    </row>
    <row r="99" spans="1:20" x14ac:dyDescent="0.25">
      <c r="A99">
        <v>98</v>
      </c>
      <c r="B99" s="1" t="s">
        <v>44</v>
      </c>
      <c r="C99" s="1" t="s">
        <v>59</v>
      </c>
      <c r="D99">
        <v>64</v>
      </c>
      <c r="E99">
        <v>0</v>
      </c>
      <c r="F99">
        <v>10</v>
      </c>
      <c r="G99">
        <v>6</v>
      </c>
      <c r="H99">
        <v>3</v>
      </c>
      <c r="I99">
        <v>0</v>
      </c>
      <c r="J99">
        <v>0</v>
      </c>
      <c r="K99">
        <v>16</v>
      </c>
      <c r="L99">
        <v>3</v>
      </c>
      <c r="M99">
        <v>0</v>
      </c>
      <c r="N99">
        <v>0</v>
      </c>
      <c r="O99">
        <v>0</v>
      </c>
      <c r="P99">
        <v>0</v>
      </c>
      <c r="Q99">
        <v>2</v>
      </c>
      <c r="R99">
        <v>0</v>
      </c>
      <c r="S99">
        <v>0</v>
      </c>
      <c r="T99">
        <v>37</v>
      </c>
    </row>
    <row r="100" spans="1:20" x14ac:dyDescent="0.25">
      <c r="A100">
        <v>99</v>
      </c>
      <c r="B100" s="1" t="s">
        <v>45</v>
      </c>
      <c r="C100" s="1" t="s">
        <v>59</v>
      </c>
      <c r="D100">
        <v>75</v>
      </c>
      <c r="E100">
        <v>0</v>
      </c>
      <c r="F100">
        <v>7</v>
      </c>
      <c r="G100">
        <v>6</v>
      </c>
      <c r="H100">
        <v>20</v>
      </c>
      <c r="I100">
        <v>0</v>
      </c>
      <c r="J100">
        <v>0</v>
      </c>
      <c r="K100">
        <v>6</v>
      </c>
      <c r="L100">
        <v>14</v>
      </c>
      <c r="M100">
        <v>6</v>
      </c>
      <c r="N100">
        <v>3</v>
      </c>
      <c r="O100">
        <v>0</v>
      </c>
      <c r="P100">
        <v>0</v>
      </c>
      <c r="Q100">
        <v>0</v>
      </c>
      <c r="R100">
        <v>0</v>
      </c>
      <c r="S100">
        <v>3</v>
      </c>
      <c r="T100">
        <v>0</v>
      </c>
    </row>
    <row r="101" spans="1:20" x14ac:dyDescent="0.25">
      <c r="A101">
        <v>100</v>
      </c>
      <c r="B101" s="1" t="s">
        <v>46</v>
      </c>
      <c r="C101" s="1" t="s">
        <v>59</v>
      </c>
      <c r="D101">
        <v>107</v>
      </c>
      <c r="E101">
        <v>1</v>
      </c>
      <c r="F101">
        <v>6</v>
      </c>
      <c r="G101">
        <v>2</v>
      </c>
      <c r="H101">
        <v>5</v>
      </c>
      <c r="I101">
        <v>3</v>
      </c>
      <c r="J101">
        <v>2</v>
      </c>
      <c r="K101">
        <v>43</v>
      </c>
      <c r="L101">
        <v>37</v>
      </c>
      <c r="M101">
        <v>1</v>
      </c>
      <c r="N101">
        <v>10</v>
      </c>
      <c r="O101">
        <v>4</v>
      </c>
      <c r="P101">
        <v>1</v>
      </c>
      <c r="Q101">
        <v>2</v>
      </c>
      <c r="R101">
        <v>0</v>
      </c>
      <c r="S101">
        <v>0</v>
      </c>
      <c r="T101">
        <v>48</v>
      </c>
    </row>
    <row r="102" spans="1:20" x14ac:dyDescent="0.25">
      <c r="A102">
        <v>101</v>
      </c>
      <c r="B102" s="1" t="s">
        <v>47</v>
      </c>
      <c r="C102" s="1" t="s">
        <v>59</v>
      </c>
      <c r="D102">
        <v>114</v>
      </c>
      <c r="E102">
        <v>0</v>
      </c>
      <c r="F102">
        <v>7</v>
      </c>
      <c r="G102">
        <v>1</v>
      </c>
      <c r="H102">
        <v>2</v>
      </c>
      <c r="I102">
        <v>2</v>
      </c>
      <c r="J102">
        <v>2</v>
      </c>
      <c r="K102">
        <v>16</v>
      </c>
      <c r="L102">
        <v>1</v>
      </c>
      <c r="M102">
        <v>2</v>
      </c>
      <c r="N102">
        <v>6</v>
      </c>
      <c r="O102">
        <v>4</v>
      </c>
      <c r="P102">
        <v>0</v>
      </c>
      <c r="Q102">
        <v>0</v>
      </c>
      <c r="R102">
        <v>0</v>
      </c>
      <c r="S102">
        <v>18</v>
      </c>
      <c r="T102">
        <v>14</v>
      </c>
    </row>
    <row r="103" spans="1:20" x14ac:dyDescent="0.25">
      <c r="A103">
        <v>102</v>
      </c>
      <c r="B103" s="1" t="s">
        <v>48</v>
      </c>
      <c r="C103" s="1" t="s">
        <v>59</v>
      </c>
      <c r="D103">
        <v>293</v>
      </c>
      <c r="E103">
        <v>0</v>
      </c>
      <c r="F103">
        <v>0</v>
      </c>
      <c r="G103">
        <v>17</v>
      </c>
      <c r="H103">
        <v>0</v>
      </c>
      <c r="I103">
        <v>0</v>
      </c>
      <c r="J103">
        <v>0</v>
      </c>
      <c r="K103">
        <v>19</v>
      </c>
      <c r="L103">
        <v>3</v>
      </c>
      <c r="M103">
        <v>0</v>
      </c>
      <c r="N103">
        <v>5</v>
      </c>
      <c r="O103">
        <v>1</v>
      </c>
      <c r="P103">
        <v>0</v>
      </c>
      <c r="Q103">
        <v>1</v>
      </c>
      <c r="R103">
        <v>0</v>
      </c>
      <c r="S103">
        <v>0</v>
      </c>
      <c r="T103">
        <v>0</v>
      </c>
    </row>
    <row r="104" spans="1:20" x14ac:dyDescent="0.25">
      <c r="A104">
        <v>103</v>
      </c>
      <c r="B104" s="1" t="s">
        <v>49</v>
      </c>
      <c r="C104" s="1" t="s">
        <v>59</v>
      </c>
      <c r="D104">
        <v>90</v>
      </c>
      <c r="E104">
        <v>2</v>
      </c>
      <c r="F104">
        <v>9</v>
      </c>
      <c r="G104">
        <v>3</v>
      </c>
      <c r="H104">
        <v>5</v>
      </c>
      <c r="I104">
        <v>0</v>
      </c>
      <c r="J104">
        <v>0</v>
      </c>
      <c r="K104">
        <v>13</v>
      </c>
      <c r="L104">
        <v>13</v>
      </c>
      <c r="M104">
        <v>5</v>
      </c>
      <c r="N104">
        <v>3</v>
      </c>
      <c r="O104">
        <v>2</v>
      </c>
      <c r="P104">
        <v>0</v>
      </c>
      <c r="Q104">
        <v>2</v>
      </c>
      <c r="R104">
        <v>0</v>
      </c>
      <c r="S104">
        <v>1</v>
      </c>
      <c r="T104">
        <v>0</v>
      </c>
    </row>
    <row r="105" spans="1:20" x14ac:dyDescent="0.25">
      <c r="A105">
        <v>104</v>
      </c>
      <c r="B105" s="1" t="s">
        <v>50</v>
      </c>
      <c r="C105" s="1" t="s">
        <v>59</v>
      </c>
      <c r="D105">
        <v>61</v>
      </c>
      <c r="E105">
        <v>0</v>
      </c>
      <c r="F105">
        <v>15</v>
      </c>
      <c r="G105">
        <v>3</v>
      </c>
      <c r="H105">
        <v>7</v>
      </c>
      <c r="I105">
        <v>1</v>
      </c>
      <c r="J105">
        <v>1</v>
      </c>
      <c r="K105">
        <v>8</v>
      </c>
      <c r="L105">
        <v>4</v>
      </c>
      <c r="M105">
        <v>2</v>
      </c>
      <c r="N105">
        <v>4</v>
      </c>
      <c r="O105">
        <v>3</v>
      </c>
      <c r="P105">
        <v>0</v>
      </c>
      <c r="Q105">
        <v>0</v>
      </c>
      <c r="R105">
        <v>0</v>
      </c>
      <c r="S105">
        <v>3</v>
      </c>
      <c r="T105">
        <v>0</v>
      </c>
    </row>
    <row r="106" spans="1:20" x14ac:dyDescent="0.25">
      <c r="A106">
        <v>105</v>
      </c>
      <c r="B106" s="1" t="s">
        <v>51</v>
      </c>
      <c r="C106" s="1" t="s">
        <v>59</v>
      </c>
      <c r="D106">
        <v>107</v>
      </c>
      <c r="E106">
        <v>1</v>
      </c>
      <c r="F106">
        <v>10</v>
      </c>
      <c r="G106">
        <v>2</v>
      </c>
      <c r="H106">
        <v>4</v>
      </c>
      <c r="I106">
        <v>0</v>
      </c>
      <c r="J106">
        <v>0</v>
      </c>
      <c r="K106">
        <v>22</v>
      </c>
      <c r="L106">
        <v>12</v>
      </c>
      <c r="M106">
        <v>5</v>
      </c>
      <c r="N106">
        <v>11</v>
      </c>
      <c r="O106">
        <v>2</v>
      </c>
      <c r="P106">
        <v>0</v>
      </c>
      <c r="Q106">
        <v>0</v>
      </c>
      <c r="R106">
        <v>0</v>
      </c>
      <c r="S106">
        <v>5</v>
      </c>
      <c r="T106">
        <v>0</v>
      </c>
    </row>
    <row r="107" spans="1:20" x14ac:dyDescent="0.25">
      <c r="A107">
        <v>106</v>
      </c>
      <c r="B107" s="1" t="s">
        <v>52</v>
      </c>
      <c r="C107" s="1" t="s">
        <v>59</v>
      </c>
      <c r="D107">
        <v>31</v>
      </c>
      <c r="E107">
        <v>0</v>
      </c>
      <c r="F107">
        <v>2</v>
      </c>
      <c r="G107">
        <v>3</v>
      </c>
      <c r="H107">
        <v>17</v>
      </c>
      <c r="I107">
        <v>0</v>
      </c>
      <c r="J107">
        <v>0</v>
      </c>
      <c r="K107">
        <v>10</v>
      </c>
      <c r="L107">
        <v>17</v>
      </c>
      <c r="M107">
        <v>1</v>
      </c>
      <c r="N107">
        <v>2</v>
      </c>
      <c r="O107">
        <v>4</v>
      </c>
      <c r="P107">
        <v>0</v>
      </c>
      <c r="Q107">
        <v>0</v>
      </c>
      <c r="R107">
        <v>0</v>
      </c>
      <c r="S107">
        <v>0</v>
      </c>
      <c r="T107">
        <v>6</v>
      </c>
    </row>
    <row r="108" spans="1:20" x14ac:dyDescent="0.25">
      <c r="A108">
        <v>107</v>
      </c>
      <c r="B108" s="1" t="s">
        <v>53</v>
      </c>
      <c r="C108" s="1" t="s">
        <v>59</v>
      </c>
      <c r="D108">
        <v>13</v>
      </c>
      <c r="E108">
        <v>0</v>
      </c>
      <c r="F108">
        <v>0</v>
      </c>
      <c r="G108">
        <v>0</v>
      </c>
      <c r="H108">
        <v>2</v>
      </c>
      <c r="I108">
        <v>0</v>
      </c>
      <c r="J108">
        <v>2</v>
      </c>
      <c r="K108">
        <v>3</v>
      </c>
      <c r="L108">
        <v>4</v>
      </c>
      <c r="M108">
        <v>0</v>
      </c>
      <c r="N108">
        <v>4</v>
      </c>
      <c r="O108">
        <v>0</v>
      </c>
      <c r="P108">
        <v>0</v>
      </c>
      <c r="Q108">
        <v>0</v>
      </c>
      <c r="R108">
        <v>0</v>
      </c>
      <c r="S108">
        <v>0</v>
      </c>
      <c r="T108">
        <v>0</v>
      </c>
    </row>
    <row r="109" spans="1:20" x14ac:dyDescent="0.25">
      <c r="A109">
        <v>108</v>
      </c>
      <c r="B109" s="1" t="s">
        <v>54</v>
      </c>
      <c r="C109" s="1" t="s">
        <v>59</v>
      </c>
      <c r="D109">
        <v>35</v>
      </c>
      <c r="E109">
        <v>0</v>
      </c>
      <c r="F109">
        <v>0</v>
      </c>
      <c r="G109">
        <v>0</v>
      </c>
      <c r="H109">
        <v>0</v>
      </c>
      <c r="I109">
        <v>1</v>
      </c>
      <c r="J109">
        <v>0</v>
      </c>
      <c r="K109">
        <v>0</v>
      </c>
      <c r="L109">
        <v>3</v>
      </c>
      <c r="M109">
        <v>0</v>
      </c>
      <c r="N109">
        <v>0</v>
      </c>
      <c r="O109">
        <v>0</v>
      </c>
      <c r="P109">
        <v>0</v>
      </c>
      <c r="Q109">
        <v>0</v>
      </c>
      <c r="R109">
        <v>0</v>
      </c>
      <c r="S109">
        <v>0</v>
      </c>
      <c r="T109">
        <v>0</v>
      </c>
    </row>
    <row r="110" spans="1:20" x14ac:dyDescent="0.25">
      <c r="A110">
        <v>109</v>
      </c>
      <c r="B110" s="1" t="s">
        <v>55</v>
      </c>
      <c r="C110" s="1" t="s">
        <v>59</v>
      </c>
      <c r="D110">
        <v>28</v>
      </c>
      <c r="E110">
        <v>0</v>
      </c>
      <c r="F110">
        <v>1</v>
      </c>
      <c r="G110">
        <v>0</v>
      </c>
      <c r="H110">
        <v>0</v>
      </c>
      <c r="I110">
        <v>3</v>
      </c>
      <c r="J110">
        <v>0</v>
      </c>
      <c r="K110">
        <v>2</v>
      </c>
      <c r="L110">
        <v>21</v>
      </c>
      <c r="M110">
        <v>0</v>
      </c>
      <c r="N110">
        <v>1</v>
      </c>
      <c r="O110">
        <v>0</v>
      </c>
      <c r="P110">
        <v>0</v>
      </c>
      <c r="Q110">
        <v>0</v>
      </c>
      <c r="R110">
        <v>0</v>
      </c>
      <c r="S110">
        <v>0</v>
      </c>
      <c r="T110">
        <v>21</v>
      </c>
    </row>
    <row r="111" spans="1:20" x14ac:dyDescent="0.25">
      <c r="A111">
        <v>110</v>
      </c>
      <c r="B111" s="1" t="s">
        <v>56</v>
      </c>
      <c r="C111" s="1" t="s">
        <v>59</v>
      </c>
      <c r="D111">
        <v>24</v>
      </c>
      <c r="E111">
        <v>0</v>
      </c>
      <c r="F111">
        <v>11</v>
      </c>
      <c r="G111">
        <v>0</v>
      </c>
      <c r="H111">
        <v>0</v>
      </c>
      <c r="I111">
        <v>0</v>
      </c>
      <c r="J111">
        <v>0</v>
      </c>
      <c r="K111">
        <v>6</v>
      </c>
      <c r="L111">
        <v>6</v>
      </c>
      <c r="M111">
        <v>0</v>
      </c>
      <c r="N111">
        <v>0</v>
      </c>
      <c r="O111">
        <v>0</v>
      </c>
      <c r="P111">
        <v>0</v>
      </c>
      <c r="Q111">
        <v>0</v>
      </c>
      <c r="R111">
        <v>0</v>
      </c>
      <c r="S111">
        <v>0</v>
      </c>
      <c r="T111">
        <v>0</v>
      </c>
    </row>
    <row r="112" spans="1:20" x14ac:dyDescent="0.25">
      <c r="A112">
        <v>111</v>
      </c>
      <c r="B112" s="1" t="s">
        <v>57</v>
      </c>
      <c r="C112" s="1" t="s">
        <v>59</v>
      </c>
      <c r="D112">
        <v>35</v>
      </c>
      <c r="E112">
        <v>1</v>
      </c>
      <c r="F112">
        <v>5</v>
      </c>
      <c r="G112">
        <v>0</v>
      </c>
      <c r="H112">
        <v>0</v>
      </c>
      <c r="I112">
        <v>2</v>
      </c>
      <c r="J112">
        <v>0</v>
      </c>
      <c r="K112">
        <v>5</v>
      </c>
      <c r="L112">
        <v>0</v>
      </c>
      <c r="M112">
        <v>0</v>
      </c>
      <c r="N112">
        <v>4</v>
      </c>
      <c r="O112">
        <v>1</v>
      </c>
      <c r="P112">
        <v>0</v>
      </c>
      <c r="Q112">
        <v>0</v>
      </c>
      <c r="R112">
        <v>0</v>
      </c>
      <c r="S112">
        <v>0</v>
      </c>
      <c r="T112">
        <v>3</v>
      </c>
    </row>
    <row r="113" spans="1:20" x14ac:dyDescent="0.25">
      <c r="A113">
        <v>112</v>
      </c>
      <c r="B113" s="1" t="s">
        <v>20</v>
      </c>
      <c r="C113" s="1" t="s">
        <v>60</v>
      </c>
      <c r="D113">
        <v>4</v>
      </c>
      <c r="E113">
        <v>0</v>
      </c>
      <c r="F113">
        <v>5</v>
      </c>
      <c r="G113">
        <v>0</v>
      </c>
      <c r="H113">
        <v>5</v>
      </c>
      <c r="I113">
        <v>0</v>
      </c>
      <c r="J113">
        <v>0</v>
      </c>
      <c r="K113">
        <v>4</v>
      </c>
      <c r="L113">
        <v>2</v>
      </c>
      <c r="M113">
        <v>0</v>
      </c>
      <c r="N113">
        <v>3</v>
      </c>
      <c r="O113">
        <v>0</v>
      </c>
      <c r="P113">
        <v>0</v>
      </c>
      <c r="Q113">
        <v>1</v>
      </c>
      <c r="R113">
        <v>0</v>
      </c>
      <c r="S113">
        <v>0</v>
      </c>
      <c r="T113">
        <v>0</v>
      </c>
    </row>
    <row r="114" spans="1:20" x14ac:dyDescent="0.25">
      <c r="A114">
        <v>113</v>
      </c>
      <c r="B114" s="1" t="s">
        <v>22</v>
      </c>
      <c r="C114" s="1" t="s">
        <v>60</v>
      </c>
      <c r="D114">
        <v>66</v>
      </c>
      <c r="E114">
        <v>0</v>
      </c>
      <c r="F114">
        <v>2</v>
      </c>
      <c r="G114">
        <v>1</v>
      </c>
      <c r="H114">
        <v>0</v>
      </c>
      <c r="I114">
        <v>0</v>
      </c>
      <c r="J114">
        <v>0</v>
      </c>
      <c r="K114">
        <v>15</v>
      </c>
      <c r="L114">
        <v>1</v>
      </c>
      <c r="M114">
        <v>0</v>
      </c>
      <c r="N114">
        <v>4</v>
      </c>
      <c r="O114">
        <v>6</v>
      </c>
      <c r="P114">
        <v>0</v>
      </c>
      <c r="Q114">
        <v>0</v>
      </c>
      <c r="R114">
        <v>0</v>
      </c>
      <c r="S114">
        <v>0</v>
      </c>
      <c r="T114">
        <v>0</v>
      </c>
    </row>
    <row r="115" spans="1:20" x14ac:dyDescent="0.25">
      <c r="A115">
        <v>114</v>
      </c>
      <c r="B115" s="1" t="s">
        <v>23</v>
      </c>
      <c r="C115" s="1" t="s">
        <v>60</v>
      </c>
      <c r="D115">
        <v>11</v>
      </c>
      <c r="E115">
        <v>0</v>
      </c>
      <c r="F115">
        <v>0</v>
      </c>
      <c r="G115">
        <v>0</v>
      </c>
      <c r="H115">
        <v>0</v>
      </c>
      <c r="I115">
        <v>0</v>
      </c>
      <c r="J115">
        <v>0</v>
      </c>
      <c r="K115">
        <v>0</v>
      </c>
      <c r="L115">
        <v>3</v>
      </c>
      <c r="M115">
        <v>0</v>
      </c>
      <c r="N115">
        <v>0</v>
      </c>
      <c r="O115">
        <v>0</v>
      </c>
      <c r="P115">
        <v>0</v>
      </c>
      <c r="Q115">
        <v>0</v>
      </c>
      <c r="R115">
        <v>0</v>
      </c>
      <c r="S115">
        <v>0</v>
      </c>
      <c r="T115">
        <v>0</v>
      </c>
    </row>
    <row r="116" spans="1:20" x14ac:dyDescent="0.25">
      <c r="A116">
        <v>115</v>
      </c>
      <c r="B116" s="1" t="s">
        <v>24</v>
      </c>
      <c r="C116" s="1" t="s">
        <v>60</v>
      </c>
      <c r="D116">
        <v>20</v>
      </c>
      <c r="E116">
        <v>0</v>
      </c>
      <c r="F116">
        <v>4</v>
      </c>
      <c r="G116">
        <v>1</v>
      </c>
      <c r="H116">
        <v>32</v>
      </c>
      <c r="I116">
        <v>0</v>
      </c>
      <c r="J116">
        <v>0</v>
      </c>
      <c r="K116">
        <v>5</v>
      </c>
      <c r="L116">
        <v>1</v>
      </c>
      <c r="M116">
        <v>0</v>
      </c>
      <c r="N116">
        <v>9</v>
      </c>
      <c r="O116">
        <v>56</v>
      </c>
      <c r="P116">
        <v>0</v>
      </c>
      <c r="Q116">
        <v>3</v>
      </c>
      <c r="R116">
        <v>0</v>
      </c>
      <c r="S116">
        <v>0</v>
      </c>
      <c r="T116">
        <v>3</v>
      </c>
    </row>
    <row r="117" spans="1:20" x14ac:dyDescent="0.25">
      <c r="A117">
        <v>116</v>
      </c>
      <c r="B117" s="1" t="s">
        <v>25</v>
      </c>
      <c r="C117" s="1" t="s">
        <v>60</v>
      </c>
      <c r="D117">
        <v>69</v>
      </c>
      <c r="E117">
        <v>0</v>
      </c>
      <c r="F117">
        <v>7</v>
      </c>
      <c r="G117">
        <v>7</v>
      </c>
      <c r="H117">
        <v>0</v>
      </c>
      <c r="I117">
        <v>2</v>
      </c>
      <c r="J117">
        <v>1</v>
      </c>
      <c r="K117">
        <v>15</v>
      </c>
      <c r="L117">
        <v>6</v>
      </c>
      <c r="M117">
        <v>1</v>
      </c>
      <c r="N117">
        <v>8</v>
      </c>
      <c r="O117">
        <v>0</v>
      </c>
      <c r="P117">
        <v>4</v>
      </c>
      <c r="Q117">
        <v>0</v>
      </c>
      <c r="R117">
        <v>1</v>
      </c>
      <c r="S117">
        <v>0</v>
      </c>
      <c r="T117">
        <v>5</v>
      </c>
    </row>
    <row r="118" spans="1:20" x14ac:dyDescent="0.25">
      <c r="A118">
        <v>117</v>
      </c>
      <c r="B118" s="1" t="s">
        <v>26</v>
      </c>
      <c r="C118" s="1" t="s">
        <v>60</v>
      </c>
      <c r="D118">
        <v>16</v>
      </c>
      <c r="E118">
        <v>0</v>
      </c>
      <c r="F118">
        <v>0</v>
      </c>
      <c r="G118">
        <v>2</v>
      </c>
      <c r="H118">
        <v>0</v>
      </c>
      <c r="I118">
        <v>1</v>
      </c>
      <c r="J118">
        <v>0</v>
      </c>
      <c r="K118">
        <v>0</v>
      </c>
      <c r="L118">
        <v>1</v>
      </c>
      <c r="M118">
        <v>0</v>
      </c>
      <c r="N118">
        <v>1</v>
      </c>
      <c r="O118">
        <v>0</v>
      </c>
      <c r="P118">
        <v>0</v>
      </c>
      <c r="Q118">
        <v>0</v>
      </c>
      <c r="R118">
        <v>0</v>
      </c>
      <c r="S118">
        <v>1</v>
      </c>
      <c r="T118">
        <v>0</v>
      </c>
    </row>
    <row r="119" spans="1:20" x14ac:dyDescent="0.25">
      <c r="A119">
        <v>118</v>
      </c>
      <c r="B119" s="1" t="s">
        <v>27</v>
      </c>
      <c r="C119" s="1" t="s">
        <v>60</v>
      </c>
      <c r="D119">
        <v>37</v>
      </c>
      <c r="E119">
        <v>0</v>
      </c>
      <c r="F119">
        <v>0</v>
      </c>
      <c r="G119">
        <v>0</v>
      </c>
      <c r="H119">
        <v>1</v>
      </c>
      <c r="I119">
        <v>0</v>
      </c>
      <c r="J119">
        <v>0</v>
      </c>
      <c r="K119">
        <v>2</v>
      </c>
      <c r="L119">
        <v>7</v>
      </c>
      <c r="M119">
        <v>0</v>
      </c>
      <c r="N119">
        <v>0</v>
      </c>
      <c r="O119">
        <v>0</v>
      </c>
      <c r="P119">
        <v>0</v>
      </c>
      <c r="Q119">
        <v>1</v>
      </c>
      <c r="R119">
        <v>0</v>
      </c>
      <c r="S119">
        <v>0</v>
      </c>
      <c r="T119">
        <v>0</v>
      </c>
    </row>
    <row r="120" spans="1:20" x14ac:dyDescent="0.25">
      <c r="A120">
        <v>119</v>
      </c>
      <c r="B120" s="1" t="s">
        <v>28</v>
      </c>
      <c r="C120" s="1" t="s">
        <v>60</v>
      </c>
      <c r="D120">
        <v>9</v>
      </c>
      <c r="E120">
        <v>0</v>
      </c>
      <c r="F120">
        <v>4</v>
      </c>
      <c r="G120">
        <v>0</v>
      </c>
      <c r="H120">
        <v>0</v>
      </c>
      <c r="I120">
        <v>0</v>
      </c>
      <c r="J120">
        <v>0</v>
      </c>
      <c r="K120">
        <v>2</v>
      </c>
      <c r="L120">
        <v>0</v>
      </c>
      <c r="M120">
        <v>0</v>
      </c>
      <c r="N120">
        <v>0</v>
      </c>
      <c r="O120">
        <v>0</v>
      </c>
      <c r="P120">
        <v>0</v>
      </c>
      <c r="Q120">
        <v>0</v>
      </c>
      <c r="R120">
        <v>0</v>
      </c>
      <c r="S120">
        <v>0</v>
      </c>
      <c r="T120">
        <v>1</v>
      </c>
    </row>
    <row r="121" spans="1:20" x14ac:dyDescent="0.25">
      <c r="A121">
        <v>120</v>
      </c>
      <c r="B121" s="1" t="s">
        <v>29</v>
      </c>
      <c r="C121" s="1" t="s">
        <v>60</v>
      </c>
      <c r="D121">
        <v>24</v>
      </c>
      <c r="E121">
        <v>0</v>
      </c>
      <c r="F121">
        <v>5</v>
      </c>
      <c r="G121">
        <v>1</v>
      </c>
      <c r="H121">
        <v>1</v>
      </c>
      <c r="I121">
        <v>0</v>
      </c>
      <c r="J121">
        <v>0</v>
      </c>
      <c r="K121">
        <v>7</v>
      </c>
      <c r="L121">
        <v>0</v>
      </c>
      <c r="M121">
        <v>0</v>
      </c>
      <c r="N121">
        <v>0</v>
      </c>
      <c r="O121">
        <v>0</v>
      </c>
      <c r="P121">
        <v>0</v>
      </c>
      <c r="Q121">
        <v>0</v>
      </c>
      <c r="R121">
        <v>0</v>
      </c>
      <c r="S121">
        <v>1</v>
      </c>
      <c r="T121">
        <v>0</v>
      </c>
    </row>
    <row r="122" spans="1:20" x14ac:dyDescent="0.25">
      <c r="A122">
        <v>121</v>
      </c>
      <c r="B122" s="1" t="s">
        <v>30</v>
      </c>
      <c r="C122" s="1" t="s">
        <v>60</v>
      </c>
      <c r="D122">
        <v>30</v>
      </c>
      <c r="E122">
        <v>0</v>
      </c>
      <c r="F122">
        <v>2</v>
      </c>
      <c r="G122">
        <v>4</v>
      </c>
      <c r="H122">
        <v>2</v>
      </c>
      <c r="I122">
        <v>0</v>
      </c>
      <c r="J122">
        <v>2</v>
      </c>
      <c r="K122">
        <v>3</v>
      </c>
      <c r="L122">
        <v>0</v>
      </c>
      <c r="M122">
        <v>0</v>
      </c>
      <c r="N122">
        <v>6</v>
      </c>
      <c r="O122">
        <v>0</v>
      </c>
      <c r="P122">
        <v>2</v>
      </c>
      <c r="Q122">
        <v>0</v>
      </c>
      <c r="R122">
        <v>0</v>
      </c>
      <c r="S122">
        <v>0</v>
      </c>
      <c r="T122">
        <v>15</v>
      </c>
    </row>
    <row r="123" spans="1:20" x14ac:dyDescent="0.25">
      <c r="A123">
        <v>122</v>
      </c>
      <c r="B123" s="1" t="s">
        <v>31</v>
      </c>
      <c r="C123" s="1" t="s">
        <v>60</v>
      </c>
      <c r="D123">
        <v>19</v>
      </c>
      <c r="E123">
        <v>0</v>
      </c>
      <c r="F123">
        <v>4</v>
      </c>
      <c r="G123">
        <v>2</v>
      </c>
      <c r="H123">
        <v>0</v>
      </c>
      <c r="I123">
        <v>0</v>
      </c>
      <c r="J123">
        <v>0</v>
      </c>
      <c r="K123">
        <v>4</v>
      </c>
      <c r="L123">
        <v>0</v>
      </c>
      <c r="M123">
        <v>0</v>
      </c>
      <c r="N123">
        <v>1</v>
      </c>
      <c r="O123">
        <v>0</v>
      </c>
      <c r="P123">
        <v>0</v>
      </c>
      <c r="Q123">
        <v>0</v>
      </c>
      <c r="R123">
        <v>0</v>
      </c>
      <c r="S123">
        <v>0</v>
      </c>
      <c r="T123">
        <v>0</v>
      </c>
    </row>
    <row r="124" spans="1:20" x14ac:dyDescent="0.25">
      <c r="A124">
        <v>123</v>
      </c>
      <c r="B124" s="1" t="s">
        <v>32</v>
      </c>
      <c r="C124" s="1" t="s">
        <v>60</v>
      </c>
      <c r="D124">
        <v>68</v>
      </c>
      <c r="E124">
        <v>0</v>
      </c>
      <c r="F124">
        <v>2</v>
      </c>
      <c r="G124">
        <v>3</v>
      </c>
      <c r="H124">
        <v>7</v>
      </c>
      <c r="I124">
        <v>0</v>
      </c>
      <c r="J124">
        <v>0</v>
      </c>
      <c r="K124">
        <v>11</v>
      </c>
      <c r="L124">
        <v>1</v>
      </c>
      <c r="M124">
        <v>0</v>
      </c>
      <c r="N124">
        <v>0</v>
      </c>
      <c r="O124">
        <v>0</v>
      </c>
      <c r="P124">
        <v>0</v>
      </c>
      <c r="Q124">
        <v>0</v>
      </c>
      <c r="R124">
        <v>0</v>
      </c>
      <c r="S124">
        <v>0</v>
      </c>
      <c r="T124">
        <v>5</v>
      </c>
    </row>
    <row r="125" spans="1:20" x14ac:dyDescent="0.25">
      <c r="A125">
        <v>124</v>
      </c>
      <c r="B125" s="1" t="s">
        <v>33</v>
      </c>
      <c r="C125" s="1" t="s">
        <v>60</v>
      </c>
      <c r="D125">
        <v>30</v>
      </c>
      <c r="E125">
        <v>0</v>
      </c>
      <c r="F125">
        <v>0</v>
      </c>
      <c r="G125">
        <v>0</v>
      </c>
      <c r="H125">
        <v>6</v>
      </c>
      <c r="I125">
        <v>0</v>
      </c>
      <c r="J125">
        <v>0</v>
      </c>
      <c r="K125">
        <v>3</v>
      </c>
      <c r="L125">
        <v>2</v>
      </c>
      <c r="M125">
        <v>3</v>
      </c>
      <c r="N125">
        <v>1</v>
      </c>
      <c r="O125">
        <v>0</v>
      </c>
      <c r="P125">
        <v>0</v>
      </c>
      <c r="Q125">
        <v>1</v>
      </c>
      <c r="R125">
        <v>0</v>
      </c>
      <c r="S125">
        <v>0</v>
      </c>
      <c r="T125">
        <v>14</v>
      </c>
    </row>
    <row r="126" spans="1:20" x14ac:dyDescent="0.25">
      <c r="A126">
        <v>125</v>
      </c>
      <c r="B126" s="1" t="s">
        <v>34</v>
      </c>
      <c r="C126" s="1" t="s">
        <v>60</v>
      </c>
      <c r="D126">
        <v>45</v>
      </c>
      <c r="E126">
        <v>0</v>
      </c>
      <c r="F126">
        <v>6</v>
      </c>
      <c r="G126">
        <v>1</v>
      </c>
      <c r="H126">
        <v>21</v>
      </c>
      <c r="I126">
        <v>0</v>
      </c>
      <c r="J126">
        <v>0</v>
      </c>
      <c r="K126">
        <v>7</v>
      </c>
      <c r="L126">
        <v>2</v>
      </c>
      <c r="M126">
        <v>0</v>
      </c>
      <c r="N126">
        <v>1</v>
      </c>
      <c r="O126">
        <v>0</v>
      </c>
      <c r="P126">
        <v>0</v>
      </c>
      <c r="Q126">
        <v>0</v>
      </c>
      <c r="R126">
        <v>0</v>
      </c>
      <c r="S126">
        <v>0</v>
      </c>
      <c r="T126">
        <v>17</v>
      </c>
    </row>
    <row r="127" spans="1:20" x14ac:dyDescent="0.25">
      <c r="A127">
        <v>126</v>
      </c>
      <c r="B127" s="1" t="s">
        <v>35</v>
      </c>
      <c r="C127" s="1" t="s">
        <v>60</v>
      </c>
      <c r="D127">
        <v>260</v>
      </c>
      <c r="E127">
        <v>0</v>
      </c>
      <c r="F127">
        <v>12</v>
      </c>
      <c r="G127">
        <v>0</v>
      </c>
      <c r="H127">
        <v>3</v>
      </c>
      <c r="I127">
        <v>2</v>
      </c>
      <c r="J127">
        <v>0</v>
      </c>
      <c r="K127">
        <v>5</v>
      </c>
      <c r="L127">
        <v>19</v>
      </c>
      <c r="M127">
        <v>1</v>
      </c>
      <c r="N127">
        <v>25</v>
      </c>
      <c r="O127">
        <v>4</v>
      </c>
      <c r="P127">
        <v>0</v>
      </c>
      <c r="Q127">
        <v>0</v>
      </c>
      <c r="R127">
        <v>0</v>
      </c>
      <c r="S127">
        <v>2</v>
      </c>
      <c r="T127">
        <v>87</v>
      </c>
    </row>
    <row r="128" spans="1:20" x14ac:dyDescent="0.25">
      <c r="A128">
        <v>127</v>
      </c>
      <c r="B128" s="1" t="s">
        <v>36</v>
      </c>
      <c r="C128" s="1" t="s">
        <v>60</v>
      </c>
      <c r="D128">
        <v>38</v>
      </c>
      <c r="E128">
        <v>3</v>
      </c>
      <c r="F128">
        <v>5</v>
      </c>
      <c r="G128">
        <v>1</v>
      </c>
      <c r="H128">
        <v>1</v>
      </c>
      <c r="I128">
        <v>0</v>
      </c>
      <c r="J128">
        <v>0</v>
      </c>
      <c r="K128">
        <v>7</v>
      </c>
      <c r="L128">
        <v>8</v>
      </c>
      <c r="M128">
        <v>0</v>
      </c>
      <c r="N128">
        <v>3</v>
      </c>
      <c r="O128">
        <v>5</v>
      </c>
      <c r="P128">
        <v>0</v>
      </c>
      <c r="Q128">
        <v>1</v>
      </c>
      <c r="R128">
        <v>0</v>
      </c>
      <c r="S128">
        <v>0</v>
      </c>
      <c r="T128">
        <v>11</v>
      </c>
    </row>
    <row r="129" spans="1:20" x14ac:dyDescent="0.25">
      <c r="A129">
        <v>128</v>
      </c>
      <c r="B129" s="1" t="s">
        <v>37</v>
      </c>
      <c r="C129" s="1" t="s">
        <v>60</v>
      </c>
      <c r="D129">
        <v>10</v>
      </c>
      <c r="E129">
        <v>0</v>
      </c>
      <c r="F129">
        <v>2</v>
      </c>
      <c r="G129">
        <v>1</v>
      </c>
      <c r="H129">
        <v>4</v>
      </c>
      <c r="I129">
        <v>0</v>
      </c>
      <c r="J129">
        <v>0</v>
      </c>
      <c r="K129">
        <v>3</v>
      </c>
      <c r="L129">
        <v>3</v>
      </c>
      <c r="M129">
        <v>0</v>
      </c>
      <c r="N129">
        <v>2</v>
      </c>
      <c r="O129">
        <v>0</v>
      </c>
      <c r="P129">
        <v>0</v>
      </c>
      <c r="Q129">
        <v>1</v>
      </c>
      <c r="R129">
        <v>0</v>
      </c>
      <c r="S129">
        <v>0</v>
      </c>
      <c r="T129">
        <v>1</v>
      </c>
    </row>
    <row r="130" spans="1:20" x14ac:dyDescent="0.25">
      <c r="A130">
        <v>129</v>
      </c>
      <c r="B130" s="1" t="s">
        <v>38</v>
      </c>
      <c r="C130" s="1" t="s">
        <v>60</v>
      </c>
      <c r="D130">
        <v>89</v>
      </c>
      <c r="E130">
        <v>0</v>
      </c>
      <c r="F130">
        <v>8</v>
      </c>
      <c r="G130">
        <v>1</v>
      </c>
      <c r="H130">
        <v>0</v>
      </c>
      <c r="I130">
        <v>7</v>
      </c>
      <c r="J130">
        <v>1</v>
      </c>
      <c r="K130">
        <v>3</v>
      </c>
      <c r="L130">
        <v>2</v>
      </c>
      <c r="M130">
        <v>0</v>
      </c>
      <c r="N130">
        <v>8</v>
      </c>
      <c r="O130">
        <v>5</v>
      </c>
      <c r="P130">
        <v>0</v>
      </c>
      <c r="Q130">
        <v>0</v>
      </c>
      <c r="R130">
        <v>2</v>
      </c>
      <c r="S130">
        <v>0</v>
      </c>
      <c r="T130">
        <v>6</v>
      </c>
    </row>
    <row r="131" spans="1:20" x14ac:dyDescent="0.25">
      <c r="A131">
        <v>130</v>
      </c>
      <c r="B131" s="1" t="s">
        <v>39</v>
      </c>
      <c r="C131" s="1" t="s">
        <v>60</v>
      </c>
      <c r="D131">
        <v>118</v>
      </c>
      <c r="E131">
        <v>0</v>
      </c>
      <c r="F131">
        <v>7</v>
      </c>
      <c r="G131">
        <v>3</v>
      </c>
      <c r="H131">
        <v>2</v>
      </c>
      <c r="I131">
        <v>3</v>
      </c>
      <c r="J131">
        <v>0</v>
      </c>
      <c r="K131">
        <v>29</v>
      </c>
      <c r="L131">
        <v>2</v>
      </c>
      <c r="M131">
        <v>2</v>
      </c>
      <c r="N131">
        <v>11</v>
      </c>
      <c r="O131">
        <v>0</v>
      </c>
      <c r="P131">
        <v>0</v>
      </c>
      <c r="Q131">
        <v>0</v>
      </c>
      <c r="R131">
        <v>0</v>
      </c>
      <c r="S131">
        <v>1</v>
      </c>
      <c r="T131">
        <v>16</v>
      </c>
    </row>
    <row r="132" spans="1:20" x14ac:dyDescent="0.25">
      <c r="A132">
        <v>131</v>
      </c>
      <c r="B132" s="1" t="s">
        <v>40</v>
      </c>
      <c r="C132" s="1" t="s">
        <v>60</v>
      </c>
      <c r="D132">
        <v>16</v>
      </c>
      <c r="E132">
        <v>0</v>
      </c>
      <c r="F132">
        <v>4</v>
      </c>
      <c r="G132">
        <v>0</v>
      </c>
      <c r="H132">
        <v>1</v>
      </c>
      <c r="I132">
        <v>0</v>
      </c>
      <c r="J132">
        <v>0</v>
      </c>
      <c r="K132">
        <v>3</v>
      </c>
      <c r="L132">
        <v>8</v>
      </c>
      <c r="M132">
        <v>0</v>
      </c>
      <c r="N132">
        <v>0</v>
      </c>
      <c r="O132">
        <v>0</v>
      </c>
      <c r="P132">
        <v>0</v>
      </c>
      <c r="Q132">
        <v>0</v>
      </c>
      <c r="R132">
        <v>0</v>
      </c>
      <c r="S132">
        <v>0</v>
      </c>
      <c r="T132">
        <v>1</v>
      </c>
    </row>
    <row r="133" spans="1:20" x14ac:dyDescent="0.25">
      <c r="A133">
        <v>132</v>
      </c>
      <c r="B133" s="1" t="s">
        <v>41</v>
      </c>
      <c r="C133" s="1" t="s">
        <v>60</v>
      </c>
      <c r="D133">
        <v>21</v>
      </c>
      <c r="E133">
        <v>0</v>
      </c>
      <c r="F133">
        <v>2</v>
      </c>
      <c r="G133">
        <v>0</v>
      </c>
      <c r="H133">
        <v>0</v>
      </c>
      <c r="I133">
        <v>0</v>
      </c>
      <c r="J133">
        <v>0</v>
      </c>
      <c r="K133">
        <v>1</v>
      </c>
      <c r="L133">
        <v>2</v>
      </c>
      <c r="M133">
        <v>0</v>
      </c>
      <c r="N133">
        <v>1</v>
      </c>
      <c r="O133">
        <v>0</v>
      </c>
      <c r="P133">
        <v>0</v>
      </c>
      <c r="Q133">
        <v>0</v>
      </c>
      <c r="R133">
        <v>0</v>
      </c>
      <c r="S133">
        <v>0</v>
      </c>
      <c r="T133">
        <v>0</v>
      </c>
    </row>
    <row r="134" spans="1:20" x14ac:dyDescent="0.25">
      <c r="A134">
        <v>133</v>
      </c>
      <c r="B134" s="1" t="s">
        <v>42</v>
      </c>
      <c r="C134" s="1" t="s">
        <v>60</v>
      </c>
      <c r="D134">
        <v>41</v>
      </c>
      <c r="E134">
        <v>0</v>
      </c>
      <c r="F134">
        <v>0</v>
      </c>
      <c r="G134">
        <v>1</v>
      </c>
      <c r="H134">
        <v>0</v>
      </c>
      <c r="I134">
        <v>1</v>
      </c>
      <c r="J134">
        <v>0</v>
      </c>
      <c r="K134">
        <v>4</v>
      </c>
      <c r="L134">
        <v>8</v>
      </c>
      <c r="M134">
        <v>0</v>
      </c>
      <c r="N134">
        <v>2</v>
      </c>
      <c r="O134">
        <v>0</v>
      </c>
      <c r="P134">
        <v>0</v>
      </c>
      <c r="Q134">
        <v>0</v>
      </c>
      <c r="R134">
        <v>0</v>
      </c>
      <c r="S134">
        <v>1</v>
      </c>
      <c r="T134">
        <v>0</v>
      </c>
    </row>
    <row r="135" spans="1:20" x14ac:dyDescent="0.25">
      <c r="A135">
        <v>134</v>
      </c>
      <c r="B135" s="1" t="s">
        <v>43</v>
      </c>
      <c r="C135" s="1" t="s">
        <v>60</v>
      </c>
      <c r="D135">
        <v>72</v>
      </c>
      <c r="E135">
        <v>0</v>
      </c>
      <c r="F135">
        <v>5</v>
      </c>
      <c r="G135">
        <v>4</v>
      </c>
      <c r="H135">
        <v>7</v>
      </c>
      <c r="I135">
        <v>0</v>
      </c>
      <c r="J135">
        <v>0</v>
      </c>
      <c r="K135">
        <v>9</v>
      </c>
      <c r="L135">
        <v>6</v>
      </c>
      <c r="M135">
        <v>0</v>
      </c>
      <c r="N135">
        <v>8</v>
      </c>
      <c r="O135">
        <v>1</v>
      </c>
      <c r="P135">
        <v>1</v>
      </c>
      <c r="Q135">
        <v>0</v>
      </c>
      <c r="R135">
        <v>0</v>
      </c>
      <c r="S135">
        <v>1</v>
      </c>
      <c r="T135">
        <v>21</v>
      </c>
    </row>
    <row r="136" spans="1:20" x14ac:dyDescent="0.25">
      <c r="A136">
        <v>135</v>
      </c>
      <c r="B136" s="1" t="s">
        <v>44</v>
      </c>
      <c r="C136" s="1" t="s">
        <v>60</v>
      </c>
      <c r="D136">
        <v>65</v>
      </c>
      <c r="E136">
        <v>0</v>
      </c>
      <c r="F136">
        <v>5</v>
      </c>
      <c r="G136">
        <v>5</v>
      </c>
      <c r="H136">
        <v>3</v>
      </c>
      <c r="I136">
        <v>0</v>
      </c>
      <c r="J136">
        <v>0</v>
      </c>
      <c r="K136">
        <v>7</v>
      </c>
      <c r="L136">
        <v>4</v>
      </c>
      <c r="M136">
        <v>0</v>
      </c>
      <c r="N136">
        <v>1</v>
      </c>
      <c r="O136">
        <v>1</v>
      </c>
      <c r="P136">
        <v>1</v>
      </c>
      <c r="Q136">
        <v>0</v>
      </c>
      <c r="R136">
        <v>0</v>
      </c>
      <c r="S136">
        <v>0</v>
      </c>
      <c r="T136">
        <v>14</v>
      </c>
    </row>
    <row r="137" spans="1:20" x14ac:dyDescent="0.25">
      <c r="A137">
        <v>136</v>
      </c>
      <c r="B137" s="1" t="s">
        <v>45</v>
      </c>
      <c r="C137" s="1" t="s">
        <v>60</v>
      </c>
      <c r="D137">
        <v>71</v>
      </c>
      <c r="E137">
        <v>1</v>
      </c>
      <c r="F137">
        <v>2</v>
      </c>
      <c r="G137">
        <v>13</v>
      </c>
      <c r="H137">
        <v>15</v>
      </c>
      <c r="I137">
        <v>0</v>
      </c>
      <c r="J137">
        <v>0</v>
      </c>
      <c r="K137">
        <v>9</v>
      </c>
      <c r="L137">
        <v>10</v>
      </c>
      <c r="M137">
        <v>2</v>
      </c>
      <c r="N137">
        <v>8</v>
      </c>
      <c r="O137">
        <v>0</v>
      </c>
      <c r="P137">
        <v>1</v>
      </c>
      <c r="Q137">
        <v>0</v>
      </c>
      <c r="R137">
        <v>1</v>
      </c>
      <c r="S137">
        <v>2</v>
      </c>
      <c r="T137">
        <v>0</v>
      </c>
    </row>
    <row r="138" spans="1:20" x14ac:dyDescent="0.25">
      <c r="A138">
        <v>137</v>
      </c>
      <c r="B138" s="1" t="s">
        <v>46</v>
      </c>
      <c r="C138" s="1" t="s">
        <v>60</v>
      </c>
      <c r="D138">
        <v>126</v>
      </c>
      <c r="E138">
        <v>0</v>
      </c>
      <c r="F138">
        <v>9</v>
      </c>
      <c r="G138">
        <v>1</v>
      </c>
      <c r="H138">
        <v>4</v>
      </c>
      <c r="I138">
        <v>1</v>
      </c>
      <c r="J138">
        <v>0</v>
      </c>
      <c r="K138">
        <v>32</v>
      </c>
      <c r="L138">
        <v>34</v>
      </c>
      <c r="M138">
        <v>0</v>
      </c>
      <c r="N138">
        <v>9</v>
      </c>
      <c r="O138">
        <v>1</v>
      </c>
      <c r="P138">
        <v>0</v>
      </c>
      <c r="Q138">
        <v>0</v>
      </c>
      <c r="R138">
        <v>0</v>
      </c>
      <c r="S138">
        <v>0</v>
      </c>
      <c r="T138">
        <v>37</v>
      </c>
    </row>
    <row r="139" spans="1:20" x14ac:dyDescent="0.25">
      <c r="A139">
        <v>138</v>
      </c>
      <c r="B139" s="1" t="s">
        <v>47</v>
      </c>
      <c r="C139" s="1" t="s">
        <v>60</v>
      </c>
      <c r="D139">
        <v>162</v>
      </c>
      <c r="E139">
        <v>2</v>
      </c>
      <c r="F139">
        <v>5</v>
      </c>
      <c r="G139">
        <v>0</v>
      </c>
      <c r="H139">
        <v>2</v>
      </c>
      <c r="I139">
        <v>0</v>
      </c>
      <c r="J139">
        <v>0</v>
      </c>
      <c r="K139">
        <v>27</v>
      </c>
      <c r="L139">
        <v>6</v>
      </c>
      <c r="M139">
        <v>0</v>
      </c>
      <c r="N139">
        <v>11</v>
      </c>
      <c r="O139">
        <v>3</v>
      </c>
      <c r="P139">
        <v>0</v>
      </c>
      <c r="Q139">
        <v>0</v>
      </c>
      <c r="R139">
        <v>0</v>
      </c>
      <c r="S139">
        <v>25</v>
      </c>
      <c r="T139">
        <v>26</v>
      </c>
    </row>
    <row r="140" spans="1:20" x14ac:dyDescent="0.25">
      <c r="A140">
        <v>139</v>
      </c>
      <c r="B140" s="1" t="s">
        <v>48</v>
      </c>
      <c r="C140" s="1" t="s">
        <v>60</v>
      </c>
      <c r="D140">
        <v>253</v>
      </c>
      <c r="E140">
        <v>0</v>
      </c>
      <c r="F140">
        <v>6</v>
      </c>
      <c r="G140">
        <v>19</v>
      </c>
      <c r="H140">
        <v>2</v>
      </c>
      <c r="I140">
        <v>1</v>
      </c>
      <c r="J140">
        <v>1</v>
      </c>
      <c r="K140">
        <v>10</v>
      </c>
      <c r="L140">
        <v>5</v>
      </c>
      <c r="M140">
        <v>0</v>
      </c>
      <c r="N140">
        <v>12</v>
      </c>
      <c r="O140">
        <v>0</v>
      </c>
      <c r="P140">
        <v>0</v>
      </c>
      <c r="Q140">
        <v>2</v>
      </c>
      <c r="R140">
        <v>0</v>
      </c>
      <c r="S140">
        <v>0</v>
      </c>
      <c r="T140">
        <v>0</v>
      </c>
    </row>
    <row r="141" spans="1:20" x14ac:dyDescent="0.25">
      <c r="A141">
        <v>140</v>
      </c>
      <c r="B141" s="1" t="s">
        <v>49</v>
      </c>
      <c r="C141" s="1" t="s">
        <v>60</v>
      </c>
      <c r="D141">
        <v>72</v>
      </c>
      <c r="E141">
        <v>0</v>
      </c>
      <c r="F141">
        <v>2</v>
      </c>
      <c r="G141">
        <v>1</v>
      </c>
      <c r="H141">
        <v>4</v>
      </c>
      <c r="I141">
        <v>0</v>
      </c>
      <c r="J141">
        <v>1</v>
      </c>
      <c r="K141">
        <v>11</v>
      </c>
      <c r="L141">
        <v>12</v>
      </c>
      <c r="M141">
        <v>5</v>
      </c>
      <c r="N141">
        <v>4</v>
      </c>
      <c r="O141">
        <v>1</v>
      </c>
      <c r="P141">
        <v>0</v>
      </c>
      <c r="Q141">
        <v>0</v>
      </c>
      <c r="R141">
        <v>0</v>
      </c>
      <c r="S141">
        <v>0</v>
      </c>
      <c r="T141">
        <v>0</v>
      </c>
    </row>
    <row r="142" spans="1:20" x14ac:dyDescent="0.25">
      <c r="A142">
        <v>141</v>
      </c>
      <c r="B142" s="1" t="s">
        <v>50</v>
      </c>
      <c r="C142" s="1" t="s">
        <v>60</v>
      </c>
      <c r="D142">
        <v>78</v>
      </c>
      <c r="E142">
        <v>0</v>
      </c>
      <c r="F142">
        <v>8</v>
      </c>
      <c r="G142">
        <v>4</v>
      </c>
      <c r="H142">
        <v>6</v>
      </c>
      <c r="I142">
        <v>1</v>
      </c>
      <c r="J142">
        <v>0</v>
      </c>
      <c r="K142">
        <v>17</v>
      </c>
      <c r="L142">
        <v>9</v>
      </c>
      <c r="M142">
        <v>2</v>
      </c>
      <c r="N142">
        <v>9</v>
      </c>
      <c r="O142">
        <v>0</v>
      </c>
      <c r="P142">
        <v>0</v>
      </c>
      <c r="Q142">
        <v>0</v>
      </c>
      <c r="R142">
        <v>0</v>
      </c>
      <c r="S142">
        <v>0</v>
      </c>
      <c r="T142">
        <v>0</v>
      </c>
    </row>
    <row r="143" spans="1:20" x14ac:dyDescent="0.25">
      <c r="A143">
        <v>142</v>
      </c>
      <c r="B143" s="1" t="s">
        <v>51</v>
      </c>
      <c r="C143" s="1" t="s">
        <v>60</v>
      </c>
      <c r="D143">
        <v>88</v>
      </c>
      <c r="E143">
        <v>1</v>
      </c>
      <c r="F143">
        <v>14</v>
      </c>
      <c r="G143">
        <v>4</v>
      </c>
      <c r="H143">
        <v>11</v>
      </c>
      <c r="I143">
        <v>0</v>
      </c>
      <c r="J143">
        <v>0</v>
      </c>
      <c r="K143">
        <v>18</v>
      </c>
      <c r="L143">
        <v>6</v>
      </c>
      <c r="M143">
        <v>2</v>
      </c>
      <c r="N143">
        <v>7</v>
      </c>
      <c r="O143">
        <v>1</v>
      </c>
      <c r="P143">
        <v>0</v>
      </c>
      <c r="Q143">
        <v>0</v>
      </c>
      <c r="R143">
        <v>0</v>
      </c>
      <c r="S143">
        <v>4</v>
      </c>
      <c r="T143">
        <v>3</v>
      </c>
    </row>
    <row r="144" spans="1:20" x14ac:dyDescent="0.25">
      <c r="A144">
        <v>143</v>
      </c>
      <c r="B144" s="1" t="s">
        <v>52</v>
      </c>
      <c r="C144" s="1" t="s">
        <v>60</v>
      </c>
      <c r="D144">
        <v>23</v>
      </c>
      <c r="E144">
        <v>0</v>
      </c>
      <c r="F144">
        <v>4</v>
      </c>
      <c r="G144">
        <v>5</v>
      </c>
      <c r="H144">
        <v>15</v>
      </c>
      <c r="I144">
        <v>0</v>
      </c>
      <c r="J144">
        <v>0</v>
      </c>
      <c r="K144">
        <v>9</v>
      </c>
      <c r="L144">
        <v>10</v>
      </c>
      <c r="M144">
        <v>0</v>
      </c>
      <c r="N144">
        <v>0</v>
      </c>
      <c r="O144">
        <v>2</v>
      </c>
      <c r="P144">
        <v>0</v>
      </c>
      <c r="Q144">
        <v>0</v>
      </c>
      <c r="R144">
        <v>0</v>
      </c>
      <c r="S144">
        <v>0</v>
      </c>
      <c r="T144">
        <v>2</v>
      </c>
    </row>
    <row r="145" spans="1:20" x14ac:dyDescent="0.25">
      <c r="A145">
        <v>144</v>
      </c>
      <c r="B145" s="1" t="s">
        <v>53</v>
      </c>
      <c r="C145" s="1" t="s">
        <v>60</v>
      </c>
      <c r="D145">
        <v>16</v>
      </c>
      <c r="E145">
        <v>0</v>
      </c>
      <c r="F145">
        <v>2</v>
      </c>
      <c r="G145">
        <v>0</v>
      </c>
      <c r="H145">
        <v>2</v>
      </c>
      <c r="I145">
        <v>0</v>
      </c>
      <c r="J145">
        <v>0</v>
      </c>
      <c r="K145">
        <v>6</v>
      </c>
      <c r="L145">
        <v>4</v>
      </c>
      <c r="M145">
        <v>0</v>
      </c>
      <c r="N145">
        <v>5</v>
      </c>
      <c r="O145">
        <v>0</v>
      </c>
      <c r="P145">
        <v>0</v>
      </c>
      <c r="Q145">
        <v>0</v>
      </c>
      <c r="R145">
        <v>0</v>
      </c>
      <c r="S145">
        <v>0</v>
      </c>
      <c r="T145">
        <v>0</v>
      </c>
    </row>
    <row r="146" spans="1:20" x14ac:dyDescent="0.25">
      <c r="A146">
        <v>145</v>
      </c>
      <c r="B146" s="1" t="s">
        <v>54</v>
      </c>
      <c r="C146" s="1" t="s">
        <v>60</v>
      </c>
      <c r="D146">
        <v>26</v>
      </c>
      <c r="E146">
        <v>0</v>
      </c>
      <c r="F146">
        <v>2</v>
      </c>
      <c r="G146">
        <v>0</v>
      </c>
      <c r="H146">
        <v>0</v>
      </c>
      <c r="I146">
        <v>0</v>
      </c>
      <c r="J146">
        <v>0</v>
      </c>
      <c r="K146">
        <v>0</v>
      </c>
      <c r="L146">
        <v>3</v>
      </c>
      <c r="M146">
        <v>0</v>
      </c>
      <c r="N146">
        <v>1</v>
      </c>
      <c r="O146">
        <v>1</v>
      </c>
      <c r="P146">
        <v>0</v>
      </c>
      <c r="Q146">
        <v>0</v>
      </c>
      <c r="R146">
        <v>0</v>
      </c>
      <c r="S146">
        <v>0</v>
      </c>
      <c r="T146">
        <v>0</v>
      </c>
    </row>
    <row r="147" spans="1:20" x14ac:dyDescent="0.25">
      <c r="A147">
        <v>146</v>
      </c>
      <c r="B147" s="1" t="s">
        <v>55</v>
      </c>
      <c r="C147" s="1" t="s">
        <v>60</v>
      </c>
      <c r="D147">
        <v>18</v>
      </c>
      <c r="E147">
        <v>0</v>
      </c>
      <c r="F147">
        <v>0</v>
      </c>
      <c r="G147">
        <v>0</v>
      </c>
      <c r="H147">
        <v>0</v>
      </c>
      <c r="I147">
        <v>1</v>
      </c>
      <c r="J147">
        <v>0</v>
      </c>
      <c r="K147">
        <v>6</v>
      </c>
      <c r="L147">
        <v>15</v>
      </c>
      <c r="M147">
        <v>0</v>
      </c>
      <c r="N147">
        <v>2</v>
      </c>
      <c r="O147">
        <v>0</v>
      </c>
      <c r="P147">
        <v>4</v>
      </c>
      <c r="Q147">
        <v>0</v>
      </c>
      <c r="R147">
        <v>0</v>
      </c>
      <c r="S147">
        <v>0</v>
      </c>
      <c r="T147">
        <v>20</v>
      </c>
    </row>
    <row r="148" spans="1:20" x14ac:dyDescent="0.25">
      <c r="A148">
        <v>147</v>
      </c>
      <c r="B148" s="1" t="s">
        <v>56</v>
      </c>
      <c r="C148" s="1" t="s">
        <v>60</v>
      </c>
      <c r="D148">
        <v>33</v>
      </c>
      <c r="E148">
        <v>0</v>
      </c>
      <c r="F148">
        <v>14</v>
      </c>
      <c r="G148">
        <v>0</v>
      </c>
      <c r="H148">
        <v>0</v>
      </c>
      <c r="I148">
        <v>2</v>
      </c>
      <c r="J148">
        <v>0</v>
      </c>
      <c r="K148">
        <v>8</v>
      </c>
      <c r="L148">
        <v>7</v>
      </c>
      <c r="M148">
        <v>0</v>
      </c>
      <c r="N148">
        <v>1</v>
      </c>
      <c r="O148">
        <v>0</v>
      </c>
      <c r="P148">
        <v>0</v>
      </c>
      <c r="Q148">
        <v>0</v>
      </c>
      <c r="R148">
        <v>0</v>
      </c>
      <c r="S148">
        <v>0</v>
      </c>
      <c r="T148">
        <v>1</v>
      </c>
    </row>
    <row r="149" spans="1:20" x14ac:dyDescent="0.25">
      <c r="A149">
        <v>148</v>
      </c>
      <c r="B149" s="1" t="s">
        <v>57</v>
      </c>
      <c r="C149" s="1" t="s">
        <v>60</v>
      </c>
      <c r="D149">
        <v>9</v>
      </c>
      <c r="E149">
        <v>0</v>
      </c>
      <c r="F149">
        <v>2</v>
      </c>
      <c r="G149">
        <v>0</v>
      </c>
      <c r="H149">
        <v>0</v>
      </c>
      <c r="I149">
        <v>0</v>
      </c>
      <c r="J149">
        <v>0</v>
      </c>
      <c r="K149">
        <v>4</v>
      </c>
      <c r="L149">
        <v>0</v>
      </c>
      <c r="M149">
        <v>0</v>
      </c>
      <c r="N149">
        <v>4</v>
      </c>
      <c r="O149">
        <v>0</v>
      </c>
      <c r="P149">
        <v>0</v>
      </c>
      <c r="Q149">
        <v>0</v>
      </c>
      <c r="R149">
        <v>0</v>
      </c>
      <c r="S149">
        <v>0</v>
      </c>
      <c r="T149">
        <v>2</v>
      </c>
    </row>
    <row r="150" spans="1:20" x14ac:dyDescent="0.25">
      <c r="A150">
        <v>149</v>
      </c>
      <c r="B150" s="1" t="s">
        <v>20</v>
      </c>
      <c r="C150" s="1" t="s">
        <v>61</v>
      </c>
      <c r="D150">
        <v>8</v>
      </c>
      <c r="E150">
        <v>0</v>
      </c>
      <c r="F150">
        <v>2</v>
      </c>
      <c r="G150">
        <v>0</v>
      </c>
      <c r="H150">
        <v>7</v>
      </c>
      <c r="I150">
        <v>0</v>
      </c>
      <c r="J150">
        <v>0</v>
      </c>
      <c r="K150">
        <v>2</v>
      </c>
      <c r="L150">
        <v>1</v>
      </c>
      <c r="M150">
        <v>0</v>
      </c>
      <c r="N150">
        <v>2</v>
      </c>
      <c r="O150">
        <v>0</v>
      </c>
      <c r="P150">
        <v>0</v>
      </c>
      <c r="Q150">
        <v>0</v>
      </c>
      <c r="R150">
        <v>0</v>
      </c>
      <c r="S150">
        <v>2</v>
      </c>
      <c r="T150">
        <v>0</v>
      </c>
    </row>
    <row r="151" spans="1:20" x14ac:dyDescent="0.25">
      <c r="A151">
        <v>150</v>
      </c>
      <c r="B151" s="1" t="s">
        <v>22</v>
      </c>
      <c r="C151" s="1" t="s">
        <v>61</v>
      </c>
      <c r="D151">
        <v>62</v>
      </c>
      <c r="E151">
        <v>0</v>
      </c>
      <c r="F151">
        <v>4</v>
      </c>
      <c r="G151">
        <v>0</v>
      </c>
      <c r="H151">
        <v>0</v>
      </c>
      <c r="I151">
        <v>0</v>
      </c>
      <c r="J151">
        <v>0</v>
      </c>
      <c r="K151">
        <v>10</v>
      </c>
      <c r="L151">
        <v>0</v>
      </c>
      <c r="M151">
        <v>0</v>
      </c>
      <c r="N151">
        <v>3</v>
      </c>
      <c r="O151">
        <v>13</v>
      </c>
      <c r="P151">
        <v>0</v>
      </c>
      <c r="Q151">
        <v>0</v>
      </c>
      <c r="R151">
        <v>0</v>
      </c>
      <c r="S151">
        <v>0</v>
      </c>
      <c r="T151">
        <v>0</v>
      </c>
    </row>
    <row r="152" spans="1:20" x14ac:dyDescent="0.25">
      <c r="A152">
        <v>151</v>
      </c>
      <c r="B152" s="1" t="s">
        <v>23</v>
      </c>
      <c r="C152" s="1" t="s">
        <v>61</v>
      </c>
      <c r="D152">
        <v>12</v>
      </c>
      <c r="E152">
        <v>0</v>
      </c>
      <c r="F152">
        <v>1</v>
      </c>
      <c r="G152">
        <v>3</v>
      </c>
      <c r="H152">
        <v>4</v>
      </c>
      <c r="I152">
        <v>0</v>
      </c>
      <c r="J152">
        <v>1</v>
      </c>
      <c r="K152">
        <v>0</v>
      </c>
      <c r="L152">
        <v>0</v>
      </c>
      <c r="M152">
        <v>0</v>
      </c>
      <c r="N152">
        <v>0</v>
      </c>
      <c r="O152">
        <v>0</v>
      </c>
      <c r="P152">
        <v>0</v>
      </c>
      <c r="Q152">
        <v>0</v>
      </c>
      <c r="R152">
        <v>0</v>
      </c>
      <c r="S152">
        <v>0</v>
      </c>
      <c r="T152">
        <v>0</v>
      </c>
    </row>
    <row r="153" spans="1:20" x14ac:dyDescent="0.25">
      <c r="A153">
        <v>152</v>
      </c>
      <c r="B153" s="1" t="s">
        <v>24</v>
      </c>
      <c r="C153" s="1" t="s">
        <v>61</v>
      </c>
      <c r="D153">
        <v>24</v>
      </c>
      <c r="E153">
        <v>0</v>
      </c>
      <c r="F153">
        <v>1</v>
      </c>
      <c r="G153">
        <v>3</v>
      </c>
      <c r="H153">
        <v>12</v>
      </c>
      <c r="I153">
        <v>0</v>
      </c>
      <c r="J153">
        <v>0</v>
      </c>
      <c r="K153">
        <v>8</v>
      </c>
      <c r="L153">
        <v>0</v>
      </c>
      <c r="M153">
        <v>3</v>
      </c>
      <c r="N153">
        <v>6</v>
      </c>
      <c r="O153">
        <v>2</v>
      </c>
      <c r="P153">
        <v>0</v>
      </c>
      <c r="Q153">
        <v>1</v>
      </c>
      <c r="R153">
        <v>0</v>
      </c>
      <c r="S153">
        <v>1</v>
      </c>
      <c r="T153">
        <v>0</v>
      </c>
    </row>
    <row r="154" spans="1:20" x14ac:dyDescent="0.25">
      <c r="A154">
        <v>153</v>
      </c>
      <c r="B154" s="1" t="s">
        <v>25</v>
      </c>
      <c r="C154" s="1" t="s">
        <v>61</v>
      </c>
      <c r="D154">
        <v>124</v>
      </c>
      <c r="E154">
        <v>2</v>
      </c>
      <c r="F154">
        <v>18</v>
      </c>
      <c r="G154">
        <v>2</v>
      </c>
      <c r="H154">
        <v>0</v>
      </c>
      <c r="I154">
        <v>9</v>
      </c>
      <c r="J154">
        <v>1</v>
      </c>
      <c r="K154">
        <v>29</v>
      </c>
      <c r="L154">
        <v>21</v>
      </c>
      <c r="M154">
        <v>5</v>
      </c>
      <c r="N154">
        <v>9</v>
      </c>
      <c r="O154">
        <v>9</v>
      </c>
      <c r="P154">
        <v>2</v>
      </c>
      <c r="Q154">
        <v>0</v>
      </c>
      <c r="R154">
        <v>0</v>
      </c>
      <c r="S154">
        <v>1</v>
      </c>
      <c r="T154">
        <v>8</v>
      </c>
    </row>
    <row r="155" spans="1:20" x14ac:dyDescent="0.25">
      <c r="A155">
        <v>154</v>
      </c>
      <c r="B155" s="1" t="s">
        <v>26</v>
      </c>
      <c r="C155" s="1" t="s">
        <v>61</v>
      </c>
      <c r="D155">
        <v>16</v>
      </c>
      <c r="E155">
        <v>0</v>
      </c>
      <c r="F155">
        <v>1</v>
      </c>
      <c r="G155">
        <v>1</v>
      </c>
      <c r="H155">
        <v>0</v>
      </c>
      <c r="I155">
        <v>0</v>
      </c>
      <c r="J155">
        <v>0</v>
      </c>
      <c r="K155">
        <v>1</v>
      </c>
      <c r="L155">
        <v>0</v>
      </c>
      <c r="M155">
        <v>0</v>
      </c>
      <c r="N155">
        <v>0</v>
      </c>
      <c r="O155">
        <v>0</v>
      </c>
      <c r="P155">
        <v>0</v>
      </c>
      <c r="Q155">
        <v>0</v>
      </c>
      <c r="R155">
        <v>0</v>
      </c>
      <c r="S155">
        <v>0</v>
      </c>
      <c r="T155">
        <v>0</v>
      </c>
    </row>
    <row r="156" spans="1:20" x14ac:dyDescent="0.25">
      <c r="A156">
        <v>155</v>
      </c>
      <c r="B156" s="1" t="s">
        <v>27</v>
      </c>
      <c r="C156" s="1" t="s">
        <v>61</v>
      </c>
      <c r="D156">
        <v>34</v>
      </c>
      <c r="E156">
        <v>1</v>
      </c>
      <c r="F156">
        <v>2</v>
      </c>
      <c r="G156">
        <v>0</v>
      </c>
      <c r="H156">
        <v>0</v>
      </c>
      <c r="I156">
        <v>0</v>
      </c>
      <c r="J156">
        <v>0</v>
      </c>
      <c r="K156">
        <v>3</v>
      </c>
      <c r="L156">
        <v>4</v>
      </c>
      <c r="M156">
        <v>1</v>
      </c>
      <c r="N156">
        <v>1</v>
      </c>
      <c r="O156">
        <v>0</v>
      </c>
      <c r="P156">
        <v>0</v>
      </c>
      <c r="Q156">
        <v>1</v>
      </c>
      <c r="R156">
        <v>0</v>
      </c>
      <c r="S156">
        <v>0</v>
      </c>
      <c r="T156">
        <v>0</v>
      </c>
    </row>
    <row r="157" spans="1:20" x14ac:dyDescent="0.25">
      <c r="A157">
        <v>156</v>
      </c>
      <c r="B157" s="1" t="s">
        <v>28</v>
      </c>
      <c r="C157" s="1" t="s">
        <v>61</v>
      </c>
      <c r="D157">
        <v>13</v>
      </c>
      <c r="E157">
        <v>0</v>
      </c>
      <c r="F157">
        <v>1</v>
      </c>
      <c r="G157">
        <v>1</v>
      </c>
      <c r="H157">
        <v>0</v>
      </c>
      <c r="I157">
        <v>1</v>
      </c>
      <c r="J157">
        <v>0</v>
      </c>
      <c r="K157">
        <v>2</v>
      </c>
      <c r="L157">
        <v>1</v>
      </c>
      <c r="M157">
        <v>0</v>
      </c>
      <c r="N157">
        <v>1</v>
      </c>
      <c r="O157">
        <v>0</v>
      </c>
      <c r="P157">
        <v>0</v>
      </c>
      <c r="Q157">
        <v>0</v>
      </c>
      <c r="R157">
        <v>0</v>
      </c>
      <c r="S157">
        <v>0</v>
      </c>
      <c r="T157">
        <v>1</v>
      </c>
    </row>
    <row r="158" spans="1:20" x14ac:dyDescent="0.25">
      <c r="A158">
        <v>157</v>
      </c>
      <c r="B158" s="1" t="s">
        <v>29</v>
      </c>
      <c r="C158" s="1" t="s">
        <v>61</v>
      </c>
      <c r="D158">
        <v>48</v>
      </c>
      <c r="E158">
        <v>0</v>
      </c>
      <c r="F158">
        <v>2</v>
      </c>
      <c r="G158">
        <v>1</v>
      </c>
      <c r="H158">
        <v>3</v>
      </c>
      <c r="I158">
        <v>2</v>
      </c>
      <c r="J158">
        <v>0</v>
      </c>
      <c r="K158">
        <v>6</v>
      </c>
      <c r="L158">
        <v>3</v>
      </c>
      <c r="M158">
        <v>0</v>
      </c>
      <c r="N158">
        <v>2</v>
      </c>
      <c r="O158">
        <v>2</v>
      </c>
      <c r="P158">
        <v>0</v>
      </c>
      <c r="Q158">
        <v>0</v>
      </c>
      <c r="R158">
        <v>0</v>
      </c>
      <c r="S158">
        <v>0</v>
      </c>
      <c r="T158">
        <v>0</v>
      </c>
    </row>
    <row r="159" spans="1:20" x14ac:dyDescent="0.25">
      <c r="A159">
        <v>158</v>
      </c>
      <c r="B159" s="1" t="s">
        <v>30</v>
      </c>
      <c r="C159" s="1" t="s">
        <v>61</v>
      </c>
      <c r="D159">
        <v>29</v>
      </c>
      <c r="E159">
        <v>0</v>
      </c>
      <c r="F159">
        <v>7</v>
      </c>
      <c r="G159">
        <v>4</v>
      </c>
      <c r="H159">
        <v>1</v>
      </c>
      <c r="I159">
        <v>1</v>
      </c>
      <c r="J159">
        <v>0</v>
      </c>
      <c r="K159">
        <v>1</v>
      </c>
      <c r="L159">
        <v>3</v>
      </c>
      <c r="M159">
        <v>0</v>
      </c>
      <c r="N159">
        <v>6</v>
      </c>
      <c r="O159">
        <v>0</v>
      </c>
      <c r="P159">
        <v>2</v>
      </c>
      <c r="Q159">
        <v>0</v>
      </c>
      <c r="R159">
        <v>0</v>
      </c>
      <c r="S159">
        <v>0</v>
      </c>
      <c r="T159">
        <v>17</v>
      </c>
    </row>
    <row r="160" spans="1:20" x14ac:dyDescent="0.25">
      <c r="A160">
        <v>159</v>
      </c>
      <c r="B160" s="1" t="s">
        <v>31</v>
      </c>
      <c r="C160" s="1" t="s">
        <v>61</v>
      </c>
      <c r="D160">
        <v>16</v>
      </c>
      <c r="E160">
        <v>0</v>
      </c>
      <c r="F160">
        <v>2</v>
      </c>
      <c r="G160">
        <v>0</v>
      </c>
      <c r="H160">
        <v>1</v>
      </c>
      <c r="I160">
        <v>0</v>
      </c>
      <c r="J160">
        <v>0</v>
      </c>
      <c r="K160">
        <v>4</v>
      </c>
      <c r="L160">
        <v>4</v>
      </c>
      <c r="M160">
        <v>0</v>
      </c>
      <c r="N160">
        <v>2</v>
      </c>
      <c r="O160">
        <v>0</v>
      </c>
      <c r="P160">
        <v>0</v>
      </c>
      <c r="Q160">
        <v>0</v>
      </c>
      <c r="R160">
        <v>0</v>
      </c>
      <c r="S160">
        <v>0</v>
      </c>
      <c r="T160">
        <v>1</v>
      </c>
    </row>
    <row r="161" spans="1:20" x14ac:dyDescent="0.25">
      <c r="A161">
        <v>160</v>
      </c>
      <c r="B161" s="1" t="s">
        <v>32</v>
      </c>
      <c r="C161" s="1" t="s">
        <v>61</v>
      </c>
      <c r="D161">
        <v>61</v>
      </c>
      <c r="E161">
        <v>0</v>
      </c>
      <c r="F161">
        <v>1</v>
      </c>
      <c r="G161">
        <v>0</v>
      </c>
      <c r="H161">
        <v>6</v>
      </c>
      <c r="I161">
        <v>0</v>
      </c>
      <c r="J161">
        <v>0</v>
      </c>
      <c r="K161">
        <v>3</v>
      </c>
      <c r="L161">
        <v>2</v>
      </c>
      <c r="M161">
        <v>0</v>
      </c>
      <c r="N161">
        <v>0</v>
      </c>
      <c r="O161">
        <v>0</v>
      </c>
      <c r="P161">
        <v>0</v>
      </c>
      <c r="Q161">
        <v>0</v>
      </c>
      <c r="R161">
        <v>0</v>
      </c>
      <c r="S161">
        <v>0</v>
      </c>
      <c r="T161">
        <v>14</v>
      </c>
    </row>
    <row r="162" spans="1:20" x14ac:dyDescent="0.25">
      <c r="A162">
        <v>161</v>
      </c>
      <c r="B162" s="1" t="s">
        <v>33</v>
      </c>
      <c r="C162" s="1" t="s">
        <v>61</v>
      </c>
      <c r="D162">
        <v>18</v>
      </c>
      <c r="E162">
        <v>0</v>
      </c>
      <c r="F162">
        <v>0</v>
      </c>
      <c r="G162">
        <v>0</v>
      </c>
      <c r="H162">
        <v>5</v>
      </c>
      <c r="I162">
        <v>0</v>
      </c>
      <c r="J162">
        <v>0</v>
      </c>
      <c r="K162">
        <v>1</v>
      </c>
      <c r="L162">
        <v>0</v>
      </c>
      <c r="M162">
        <v>0</v>
      </c>
      <c r="N162">
        <v>5</v>
      </c>
      <c r="O162">
        <v>0</v>
      </c>
      <c r="P162">
        <v>0</v>
      </c>
      <c r="Q162">
        <v>0</v>
      </c>
      <c r="R162">
        <v>0</v>
      </c>
      <c r="S162">
        <v>0</v>
      </c>
      <c r="T162">
        <v>9</v>
      </c>
    </row>
    <row r="163" spans="1:20" x14ac:dyDescent="0.25">
      <c r="A163">
        <v>162</v>
      </c>
      <c r="B163" s="1" t="s">
        <v>34</v>
      </c>
      <c r="C163" s="1" t="s">
        <v>61</v>
      </c>
      <c r="D163">
        <v>24</v>
      </c>
      <c r="E163">
        <v>0</v>
      </c>
      <c r="F163">
        <v>8</v>
      </c>
      <c r="G163">
        <v>0</v>
      </c>
      <c r="H163">
        <v>14</v>
      </c>
      <c r="I163">
        <v>0</v>
      </c>
      <c r="J163">
        <v>0</v>
      </c>
      <c r="K163">
        <v>2</v>
      </c>
      <c r="L163">
        <v>1</v>
      </c>
      <c r="M163">
        <v>0</v>
      </c>
      <c r="N163">
        <v>0</v>
      </c>
      <c r="O163">
        <v>0</v>
      </c>
      <c r="P163">
        <v>0</v>
      </c>
      <c r="Q163">
        <v>0</v>
      </c>
      <c r="R163">
        <v>0</v>
      </c>
      <c r="S163">
        <v>0</v>
      </c>
      <c r="T163">
        <v>13</v>
      </c>
    </row>
    <row r="164" spans="1:20" x14ac:dyDescent="0.25">
      <c r="A164">
        <v>163</v>
      </c>
      <c r="B164" s="1" t="s">
        <v>35</v>
      </c>
      <c r="C164" s="1" t="s">
        <v>61</v>
      </c>
      <c r="D164">
        <v>172</v>
      </c>
      <c r="E164">
        <v>0</v>
      </c>
      <c r="F164">
        <v>8</v>
      </c>
      <c r="G164">
        <v>3</v>
      </c>
      <c r="H164">
        <v>4</v>
      </c>
      <c r="I164">
        <v>0</v>
      </c>
      <c r="J164">
        <v>3</v>
      </c>
      <c r="K164">
        <v>6</v>
      </c>
      <c r="L164">
        <v>31</v>
      </c>
      <c r="M164">
        <v>0</v>
      </c>
      <c r="N164">
        <v>15</v>
      </c>
      <c r="O164">
        <v>5</v>
      </c>
      <c r="P164">
        <v>2</v>
      </c>
      <c r="Q164">
        <v>0</v>
      </c>
      <c r="R164">
        <v>0</v>
      </c>
      <c r="S164">
        <v>0</v>
      </c>
      <c r="T164">
        <v>74</v>
      </c>
    </row>
    <row r="165" spans="1:20" x14ac:dyDescent="0.25">
      <c r="A165">
        <v>164</v>
      </c>
      <c r="B165" s="1" t="s">
        <v>36</v>
      </c>
      <c r="C165" s="1" t="s">
        <v>61</v>
      </c>
      <c r="D165">
        <v>44</v>
      </c>
      <c r="E165">
        <v>5</v>
      </c>
      <c r="F165">
        <v>7</v>
      </c>
      <c r="G165">
        <v>0</v>
      </c>
      <c r="H165">
        <v>0</v>
      </c>
      <c r="I165">
        <v>5</v>
      </c>
      <c r="J165">
        <v>0</v>
      </c>
      <c r="K165">
        <v>5</v>
      </c>
      <c r="L165">
        <v>27</v>
      </c>
      <c r="M165">
        <v>1</v>
      </c>
      <c r="N165">
        <v>2</v>
      </c>
      <c r="O165">
        <v>4</v>
      </c>
      <c r="P165">
        <v>0</v>
      </c>
      <c r="Q165">
        <v>0</v>
      </c>
      <c r="R165">
        <v>0</v>
      </c>
      <c r="S165">
        <v>0</v>
      </c>
      <c r="T165">
        <v>12</v>
      </c>
    </row>
    <row r="166" spans="1:20" x14ac:dyDescent="0.25">
      <c r="A166">
        <v>165</v>
      </c>
      <c r="B166" s="1" t="s">
        <v>37</v>
      </c>
      <c r="C166" s="1" t="s">
        <v>61</v>
      </c>
      <c r="D166">
        <v>20</v>
      </c>
      <c r="E166">
        <v>0</v>
      </c>
      <c r="F166">
        <v>2</v>
      </c>
      <c r="G166">
        <v>0</v>
      </c>
      <c r="H166">
        <v>5</v>
      </c>
      <c r="I166">
        <v>0</v>
      </c>
      <c r="J166">
        <v>0</v>
      </c>
      <c r="K166">
        <v>3</v>
      </c>
      <c r="L166">
        <v>5</v>
      </c>
      <c r="M166">
        <v>1</v>
      </c>
      <c r="N166">
        <v>2</v>
      </c>
      <c r="O166">
        <v>0</v>
      </c>
      <c r="P166">
        <v>0</v>
      </c>
      <c r="Q166">
        <v>0</v>
      </c>
      <c r="R166">
        <v>0</v>
      </c>
      <c r="S166">
        <v>0</v>
      </c>
      <c r="T166">
        <v>0</v>
      </c>
    </row>
    <row r="167" spans="1:20" x14ac:dyDescent="0.25">
      <c r="A167">
        <v>166</v>
      </c>
      <c r="B167" s="1" t="s">
        <v>38</v>
      </c>
      <c r="C167" s="1" t="s">
        <v>61</v>
      </c>
      <c r="D167">
        <v>142</v>
      </c>
      <c r="E167">
        <v>2</v>
      </c>
      <c r="F167">
        <v>14</v>
      </c>
      <c r="G167">
        <v>0</v>
      </c>
      <c r="H167">
        <v>0</v>
      </c>
      <c r="I167">
        <v>9</v>
      </c>
      <c r="J167">
        <v>2</v>
      </c>
      <c r="K167">
        <v>7</v>
      </c>
      <c r="L167">
        <v>4</v>
      </c>
      <c r="M167">
        <v>1</v>
      </c>
      <c r="N167">
        <v>10</v>
      </c>
      <c r="O167">
        <v>9</v>
      </c>
      <c r="P167">
        <v>0</v>
      </c>
      <c r="Q167">
        <v>0</v>
      </c>
      <c r="R167">
        <v>0</v>
      </c>
      <c r="S167">
        <v>0</v>
      </c>
      <c r="T167">
        <v>12</v>
      </c>
    </row>
    <row r="168" spans="1:20" x14ac:dyDescent="0.25">
      <c r="A168">
        <v>167</v>
      </c>
      <c r="B168" s="1" t="s">
        <v>39</v>
      </c>
      <c r="C168" s="1" t="s">
        <v>61</v>
      </c>
      <c r="D168">
        <v>121</v>
      </c>
      <c r="E168">
        <v>0</v>
      </c>
      <c r="F168">
        <v>8</v>
      </c>
      <c r="G168">
        <v>2</v>
      </c>
      <c r="H168">
        <v>2</v>
      </c>
      <c r="I168">
        <v>1</v>
      </c>
      <c r="J168">
        <v>3</v>
      </c>
      <c r="K168">
        <v>16</v>
      </c>
      <c r="L168">
        <v>9</v>
      </c>
      <c r="M168">
        <v>4</v>
      </c>
      <c r="N168">
        <v>10</v>
      </c>
      <c r="O168">
        <v>1</v>
      </c>
      <c r="P168">
        <v>0</v>
      </c>
      <c r="Q168">
        <v>0</v>
      </c>
      <c r="R168">
        <v>0</v>
      </c>
      <c r="S168">
        <v>5</v>
      </c>
      <c r="T168">
        <v>0</v>
      </c>
    </row>
    <row r="169" spans="1:20" x14ac:dyDescent="0.25">
      <c r="A169">
        <v>168</v>
      </c>
      <c r="B169" s="1" t="s">
        <v>40</v>
      </c>
      <c r="C169" s="1" t="s">
        <v>61</v>
      </c>
      <c r="D169">
        <v>30</v>
      </c>
      <c r="E169">
        <v>0</v>
      </c>
      <c r="F169">
        <v>1</v>
      </c>
      <c r="G169">
        <v>1</v>
      </c>
      <c r="H169">
        <v>0</v>
      </c>
      <c r="I169">
        <v>1</v>
      </c>
      <c r="J169">
        <v>1</v>
      </c>
      <c r="K169">
        <v>3</v>
      </c>
      <c r="L169">
        <v>3</v>
      </c>
      <c r="M169">
        <v>0</v>
      </c>
      <c r="N169">
        <v>6</v>
      </c>
      <c r="O169">
        <v>0</v>
      </c>
      <c r="P169">
        <v>0</v>
      </c>
      <c r="Q169">
        <v>0</v>
      </c>
      <c r="R169">
        <v>0</v>
      </c>
      <c r="S169">
        <v>0</v>
      </c>
      <c r="T169">
        <v>5</v>
      </c>
    </row>
    <row r="170" spans="1:20" x14ac:dyDescent="0.25">
      <c r="A170">
        <v>169</v>
      </c>
      <c r="B170" s="1" t="s">
        <v>41</v>
      </c>
      <c r="C170" s="1" t="s">
        <v>61</v>
      </c>
      <c r="D170">
        <v>11</v>
      </c>
      <c r="E170">
        <v>0</v>
      </c>
      <c r="F170">
        <v>0</v>
      </c>
      <c r="G170">
        <v>0</v>
      </c>
      <c r="H170">
        <v>0</v>
      </c>
      <c r="I170">
        <v>0</v>
      </c>
      <c r="J170">
        <v>0</v>
      </c>
      <c r="K170">
        <v>1</v>
      </c>
      <c r="L170">
        <v>3</v>
      </c>
      <c r="M170">
        <v>0</v>
      </c>
      <c r="N170">
        <v>0</v>
      </c>
      <c r="O170">
        <v>0</v>
      </c>
      <c r="P170">
        <v>0</v>
      </c>
      <c r="Q170">
        <v>0</v>
      </c>
      <c r="R170">
        <v>0</v>
      </c>
      <c r="S170">
        <v>0</v>
      </c>
      <c r="T170">
        <v>0</v>
      </c>
    </row>
    <row r="171" spans="1:20" x14ac:dyDescent="0.25">
      <c r="A171">
        <v>170</v>
      </c>
      <c r="B171" s="1" t="s">
        <v>42</v>
      </c>
      <c r="C171" s="1" t="s">
        <v>61</v>
      </c>
      <c r="D171">
        <v>47</v>
      </c>
      <c r="E171">
        <v>1</v>
      </c>
      <c r="F171">
        <v>0</v>
      </c>
      <c r="G171">
        <v>0</v>
      </c>
      <c r="H171">
        <v>0</v>
      </c>
      <c r="I171">
        <v>0</v>
      </c>
      <c r="J171">
        <v>0</v>
      </c>
      <c r="K171">
        <v>8</v>
      </c>
      <c r="L171">
        <v>5</v>
      </c>
      <c r="M171">
        <v>0</v>
      </c>
      <c r="N171">
        <v>0</v>
      </c>
      <c r="O171">
        <v>0</v>
      </c>
      <c r="P171">
        <v>0</v>
      </c>
      <c r="Q171">
        <v>0</v>
      </c>
      <c r="R171">
        <v>0</v>
      </c>
      <c r="S171">
        <v>0</v>
      </c>
      <c r="T171">
        <v>1</v>
      </c>
    </row>
    <row r="172" spans="1:20" x14ac:dyDescent="0.25">
      <c r="A172">
        <v>171</v>
      </c>
      <c r="B172" s="1" t="s">
        <v>43</v>
      </c>
      <c r="C172" s="1" t="s">
        <v>61</v>
      </c>
      <c r="D172">
        <v>105</v>
      </c>
      <c r="E172">
        <v>0</v>
      </c>
      <c r="F172">
        <v>5</v>
      </c>
      <c r="G172">
        <v>7</v>
      </c>
      <c r="H172">
        <v>15</v>
      </c>
      <c r="I172">
        <v>1</v>
      </c>
      <c r="J172">
        <v>0</v>
      </c>
      <c r="K172">
        <v>20</v>
      </c>
      <c r="L172">
        <v>7</v>
      </c>
      <c r="M172">
        <v>0</v>
      </c>
      <c r="N172">
        <v>16</v>
      </c>
      <c r="O172">
        <v>3</v>
      </c>
      <c r="P172">
        <v>5</v>
      </c>
      <c r="Q172">
        <v>1</v>
      </c>
      <c r="R172">
        <v>0</v>
      </c>
      <c r="S172">
        <v>0</v>
      </c>
      <c r="T172">
        <v>39</v>
      </c>
    </row>
    <row r="173" spans="1:20" x14ac:dyDescent="0.25">
      <c r="A173">
        <v>172</v>
      </c>
      <c r="B173" s="1" t="s">
        <v>44</v>
      </c>
      <c r="C173" s="1" t="s">
        <v>61</v>
      </c>
      <c r="D173">
        <v>64</v>
      </c>
      <c r="E173">
        <v>0</v>
      </c>
      <c r="F173">
        <v>4</v>
      </c>
      <c r="G173">
        <v>6</v>
      </c>
      <c r="H173">
        <v>2</v>
      </c>
      <c r="I173">
        <v>0</v>
      </c>
      <c r="J173">
        <v>0</v>
      </c>
      <c r="K173">
        <v>18</v>
      </c>
      <c r="L173">
        <v>9</v>
      </c>
      <c r="M173">
        <v>0</v>
      </c>
      <c r="N173">
        <v>3</v>
      </c>
      <c r="O173">
        <v>0</v>
      </c>
      <c r="P173">
        <v>0</v>
      </c>
      <c r="Q173">
        <v>0</v>
      </c>
      <c r="R173">
        <v>0</v>
      </c>
      <c r="S173">
        <v>0</v>
      </c>
      <c r="T173">
        <v>26</v>
      </c>
    </row>
    <row r="174" spans="1:20" x14ac:dyDescent="0.25">
      <c r="A174">
        <v>173</v>
      </c>
      <c r="B174" s="1" t="s">
        <v>45</v>
      </c>
      <c r="C174" s="1" t="s">
        <v>61</v>
      </c>
      <c r="D174">
        <v>84</v>
      </c>
      <c r="E174">
        <v>0</v>
      </c>
      <c r="F174">
        <v>4</v>
      </c>
      <c r="G174">
        <v>17</v>
      </c>
      <c r="H174">
        <v>6</v>
      </c>
      <c r="I174">
        <v>0</v>
      </c>
      <c r="J174">
        <v>0</v>
      </c>
      <c r="K174">
        <v>12</v>
      </c>
      <c r="L174">
        <v>13</v>
      </c>
      <c r="M174">
        <v>1</v>
      </c>
      <c r="N174">
        <v>5</v>
      </c>
      <c r="O174">
        <v>1</v>
      </c>
      <c r="P174">
        <v>0</v>
      </c>
      <c r="Q174">
        <v>2</v>
      </c>
      <c r="R174">
        <v>0</v>
      </c>
      <c r="S174">
        <v>3</v>
      </c>
      <c r="T174">
        <v>1</v>
      </c>
    </row>
    <row r="175" spans="1:20" x14ac:dyDescent="0.25">
      <c r="A175">
        <v>174</v>
      </c>
      <c r="B175" s="1" t="s">
        <v>46</v>
      </c>
      <c r="C175" s="1" t="s">
        <v>61</v>
      </c>
      <c r="D175">
        <v>92</v>
      </c>
      <c r="E175">
        <v>1</v>
      </c>
      <c r="F175">
        <v>4</v>
      </c>
      <c r="G175">
        <v>25</v>
      </c>
      <c r="H175">
        <v>9</v>
      </c>
      <c r="I175">
        <v>4</v>
      </c>
      <c r="J175">
        <v>8</v>
      </c>
      <c r="K175">
        <v>22</v>
      </c>
      <c r="L175">
        <v>20</v>
      </c>
      <c r="M175">
        <v>22</v>
      </c>
      <c r="N175">
        <v>4</v>
      </c>
      <c r="O175">
        <v>6</v>
      </c>
      <c r="P175">
        <v>0</v>
      </c>
      <c r="Q175">
        <v>3</v>
      </c>
      <c r="R175">
        <v>0</v>
      </c>
      <c r="S175">
        <v>0</v>
      </c>
      <c r="T175">
        <v>33</v>
      </c>
    </row>
    <row r="176" spans="1:20" x14ac:dyDescent="0.25">
      <c r="A176">
        <v>175</v>
      </c>
      <c r="B176" s="1" t="s">
        <v>47</v>
      </c>
      <c r="C176" s="1" t="s">
        <v>61</v>
      </c>
      <c r="D176">
        <v>154</v>
      </c>
      <c r="E176">
        <v>0</v>
      </c>
      <c r="F176">
        <v>7</v>
      </c>
      <c r="G176">
        <v>2</v>
      </c>
      <c r="H176">
        <v>7</v>
      </c>
      <c r="I176">
        <v>2</v>
      </c>
      <c r="J176">
        <v>0</v>
      </c>
      <c r="K176">
        <v>21</v>
      </c>
      <c r="L176">
        <v>6</v>
      </c>
      <c r="M176">
        <v>1</v>
      </c>
      <c r="N176">
        <v>6</v>
      </c>
      <c r="O176">
        <v>3</v>
      </c>
      <c r="P176">
        <v>0</v>
      </c>
      <c r="Q176">
        <v>0</v>
      </c>
      <c r="R176">
        <v>0</v>
      </c>
      <c r="S176">
        <v>3</v>
      </c>
      <c r="T176">
        <v>9</v>
      </c>
    </row>
    <row r="177" spans="1:20" x14ac:dyDescent="0.25">
      <c r="A177">
        <v>176</v>
      </c>
      <c r="B177" s="1" t="s">
        <v>48</v>
      </c>
      <c r="C177" s="1" t="s">
        <v>61</v>
      </c>
      <c r="D177">
        <v>239</v>
      </c>
      <c r="E177">
        <v>1</v>
      </c>
      <c r="F177">
        <v>0</v>
      </c>
      <c r="G177">
        <v>17</v>
      </c>
      <c r="H177">
        <v>0</v>
      </c>
      <c r="I177">
        <v>0</v>
      </c>
      <c r="J177">
        <v>0</v>
      </c>
      <c r="K177">
        <v>18</v>
      </c>
      <c r="L177">
        <v>9</v>
      </c>
      <c r="M177">
        <v>0</v>
      </c>
      <c r="N177">
        <v>11</v>
      </c>
      <c r="O177">
        <v>0</v>
      </c>
      <c r="P177">
        <v>0</v>
      </c>
      <c r="Q177">
        <v>0</v>
      </c>
      <c r="R177">
        <v>0</v>
      </c>
      <c r="S177">
        <v>0</v>
      </c>
      <c r="T177">
        <v>0</v>
      </c>
    </row>
    <row r="178" spans="1:20" x14ac:dyDescent="0.25">
      <c r="A178">
        <v>177</v>
      </c>
      <c r="B178" s="1" t="s">
        <v>49</v>
      </c>
      <c r="C178" s="1" t="s">
        <v>61</v>
      </c>
      <c r="D178">
        <v>95</v>
      </c>
      <c r="E178">
        <v>1</v>
      </c>
      <c r="F178">
        <v>6</v>
      </c>
      <c r="G178">
        <v>1</v>
      </c>
      <c r="H178">
        <v>9</v>
      </c>
      <c r="I178">
        <v>1</v>
      </c>
      <c r="J178">
        <v>0</v>
      </c>
      <c r="K178">
        <v>10</v>
      </c>
      <c r="L178">
        <v>29</v>
      </c>
      <c r="M178">
        <v>5</v>
      </c>
      <c r="N178">
        <v>2</v>
      </c>
      <c r="O178">
        <v>0</v>
      </c>
      <c r="P178">
        <v>0</v>
      </c>
      <c r="Q178">
        <v>0</v>
      </c>
      <c r="R178">
        <v>0</v>
      </c>
      <c r="S178">
        <v>2</v>
      </c>
      <c r="T178">
        <v>1</v>
      </c>
    </row>
    <row r="179" spans="1:20" x14ac:dyDescent="0.25">
      <c r="A179">
        <v>178</v>
      </c>
      <c r="B179" s="1" t="s">
        <v>50</v>
      </c>
      <c r="C179" s="1" t="s">
        <v>61</v>
      </c>
      <c r="D179">
        <v>73</v>
      </c>
      <c r="E179">
        <v>0</v>
      </c>
      <c r="F179">
        <v>9</v>
      </c>
      <c r="G179">
        <v>5</v>
      </c>
      <c r="H179">
        <v>6</v>
      </c>
      <c r="I179">
        <v>0</v>
      </c>
      <c r="J179">
        <v>2</v>
      </c>
      <c r="K179">
        <v>11</v>
      </c>
      <c r="L179">
        <v>6</v>
      </c>
      <c r="M179">
        <v>1</v>
      </c>
      <c r="N179">
        <v>19</v>
      </c>
      <c r="O179">
        <v>0</v>
      </c>
      <c r="P179">
        <v>0</v>
      </c>
      <c r="Q179">
        <v>0</v>
      </c>
      <c r="R179">
        <v>0</v>
      </c>
      <c r="S179">
        <v>0</v>
      </c>
      <c r="T179">
        <v>0</v>
      </c>
    </row>
    <row r="180" spans="1:20" x14ac:dyDescent="0.25">
      <c r="A180">
        <v>179</v>
      </c>
      <c r="B180" s="1" t="s">
        <v>51</v>
      </c>
      <c r="C180" s="1" t="s">
        <v>61</v>
      </c>
      <c r="D180">
        <v>101</v>
      </c>
      <c r="E180">
        <v>1</v>
      </c>
      <c r="F180">
        <v>12</v>
      </c>
      <c r="G180">
        <v>7</v>
      </c>
      <c r="H180">
        <v>8</v>
      </c>
      <c r="I180">
        <v>2</v>
      </c>
      <c r="J180">
        <v>2</v>
      </c>
      <c r="K180">
        <v>15</v>
      </c>
      <c r="L180">
        <v>17</v>
      </c>
      <c r="M180">
        <v>2</v>
      </c>
      <c r="N180">
        <v>10</v>
      </c>
      <c r="O180">
        <v>0</v>
      </c>
      <c r="P180">
        <v>1</v>
      </c>
      <c r="Q180">
        <v>1</v>
      </c>
      <c r="R180">
        <v>0</v>
      </c>
      <c r="S180">
        <v>5</v>
      </c>
      <c r="T180">
        <v>1</v>
      </c>
    </row>
    <row r="181" spans="1:20" x14ac:dyDescent="0.25">
      <c r="A181">
        <v>180</v>
      </c>
      <c r="B181" s="1" t="s">
        <v>52</v>
      </c>
      <c r="C181" s="1" t="s">
        <v>61</v>
      </c>
      <c r="D181">
        <v>31</v>
      </c>
      <c r="E181">
        <v>0</v>
      </c>
      <c r="F181">
        <v>2</v>
      </c>
      <c r="G181">
        <v>5</v>
      </c>
      <c r="H181">
        <v>21</v>
      </c>
      <c r="I181">
        <v>0</v>
      </c>
      <c r="J181">
        <v>0</v>
      </c>
      <c r="K181">
        <v>5</v>
      </c>
      <c r="L181">
        <v>6</v>
      </c>
      <c r="M181">
        <v>0</v>
      </c>
      <c r="N181">
        <v>0</v>
      </c>
      <c r="O181">
        <v>0</v>
      </c>
      <c r="P181">
        <v>0</v>
      </c>
      <c r="Q181">
        <v>2</v>
      </c>
      <c r="R181">
        <v>0</v>
      </c>
      <c r="S181">
        <v>0</v>
      </c>
      <c r="T181">
        <v>2</v>
      </c>
    </row>
    <row r="182" spans="1:20" x14ac:dyDescent="0.25">
      <c r="A182">
        <v>181</v>
      </c>
      <c r="B182" s="1" t="s">
        <v>53</v>
      </c>
      <c r="C182" s="1" t="s">
        <v>61</v>
      </c>
      <c r="D182">
        <v>14</v>
      </c>
      <c r="E182">
        <v>0</v>
      </c>
      <c r="F182">
        <v>5</v>
      </c>
      <c r="G182">
        <v>0</v>
      </c>
      <c r="H182">
        <v>6</v>
      </c>
      <c r="I182">
        <v>0</v>
      </c>
      <c r="J182">
        <v>2</v>
      </c>
      <c r="K182">
        <v>4</v>
      </c>
      <c r="L182">
        <v>3</v>
      </c>
      <c r="M182">
        <v>0</v>
      </c>
      <c r="N182">
        <v>2</v>
      </c>
      <c r="O182">
        <v>1</v>
      </c>
      <c r="P182">
        <v>0</v>
      </c>
      <c r="Q182">
        <v>0</v>
      </c>
      <c r="R182">
        <v>0</v>
      </c>
      <c r="S182">
        <v>0</v>
      </c>
      <c r="T182">
        <v>0</v>
      </c>
    </row>
    <row r="183" spans="1:20" x14ac:dyDescent="0.25">
      <c r="A183">
        <v>182</v>
      </c>
      <c r="B183" s="1" t="s">
        <v>54</v>
      </c>
      <c r="C183" s="1" t="s">
        <v>61</v>
      </c>
      <c r="D183">
        <v>61</v>
      </c>
      <c r="E183">
        <v>0</v>
      </c>
      <c r="F183">
        <v>2</v>
      </c>
      <c r="G183">
        <v>0</v>
      </c>
      <c r="H183">
        <v>0</v>
      </c>
      <c r="I183">
        <v>0</v>
      </c>
      <c r="J183">
        <v>0</v>
      </c>
      <c r="K183">
        <v>0</v>
      </c>
      <c r="L183">
        <v>1</v>
      </c>
      <c r="M183">
        <v>0</v>
      </c>
      <c r="N183">
        <v>1</v>
      </c>
      <c r="O183">
        <v>0</v>
      </c>
      <c r="P183">
        <v>0</v>
      </c>
      <c r="Q183">
        <v>0</v>
      </c>
      <c r="R183">
        <v>0</v>
      </c>
      <c r="S183">
        <v>0</v>
      </c>
      <c r="T183">
        <v>0</v>
      </c>
    </row>
    <row r="184" spans="1:20" x14ac:dyDescent="0.25">
      <c r="A184">
        <v>183</v>
      </c>
      <c r="B184" s="1" t="s">
        <v>55</v>
      </c>
      <c r="C184" s="1" t="s">
        <v>61</v>
      </c>
      <c r="D184">
        <v>25</v>
      </c>
      <c r="E184">
        <v>0</v>
      </c>
      <c r="F184">
        <v>2</v>
      </c>
      <c r="G184">
        <v>0</v>
      </c>
      <c r="H184">
        <v>0</v>
      </c>
      <c r="I184">
        <v>6</v>
      </c>
      <c r="J184">
        <v>0</v>
      </c>
      <c r="K184">
        <v>3</v>
      </c>
      <c r="L184">
        <v>11</v>
      </c>
      <c r="M184">
        <v>0</v>
      </c>
      <c r="N184">
        <v>0</v>
      </c>
      <c r="O184">
        <v>0</v>
      </c>
      <c r="P184">
        <v>0</v>
      </c>
      <c r="Q184">
        <v>0</v>
      </c>
      <c r="R184">
        <v>0</v>
      </c>
      <c r="S184">
        <v>0</v>
      </c>
      <c r="T184">
        <v>31</v>
      </c>
    </row>
    <row r="185" spans="1:20" x14ac:dyDescent="0.25">
      <c r="A185">
        <v>184</v>
      </c>
      <c r="B185" s="1" t="s">
        <v>56</v>
      </c>
      <c r="C185" s="1" t="s">
        <v>61</v>
      </c>
      <c r="D185">
        <v>29</v>
      </c>
      <c r="E185">
        <v>0</v>
      </c>
      <c r="F185">
        <v>10</v>
      </c>
      <c r="G185">
        <v>2</v>
      </c>
      <c r="H185">
        <v>0</v>
      </c>
      <c r="I185">
        <v>1</v>
      </c>
      <c r="J185">
        <v>1</v>
      </c>
      <c r="K185">
        <v>2</v>
      </c>
      <c r="L185">
        <v>10</v>
      </c>
      <c r="M185">
        <v>1</v>
      </c>
      <c r="N185">
        <v>0</v>
      </c>
      <c r="O185">
        <v>2</v>
      </c>
      <c r="P185">
        <v>0</v>
      </c>
      <c r="Q185">
        <v>0</v>
      </c>
      <c r="R185">
        <v>0</v>
      </c>
      <c r="S185">
        <v>0</v>
      </c>
      <c r="T185">
        <v>1</v>
      </c>
    </row>
    <row r="186" spans="1:20" x14ac:dyDescent="0.25">
      <c r="A186">
        <v>185</v>
      </c>
      <c r="B186" s="1" t="s">
        <v>57</v>
      </c>
      <c r="C186" s="1" t="s">
        <v>61</v>
      </c>
      <c r="D186">
        <v>22</v>
      </c>
      <c r="E186">
        <v>0</v>
      </c>
      <c r="F186">
        <v>2</v>
      </c>
      <c r="G186">
        <v>0</v>
      </c>
      <c r="H186">
        <v>0</v>
      </c>
      <c r="I186">
        <v>0</v>
      </c>
      <c r="J186">
        <v>0</v>
      </c>
      <c r="K186">
        <v>5</v>
      </c>
      <c r="L186">
        <v>1</v>
      </c>
      <c r="M186">
        <v>1</v>
      </c>
      <c r="N186">
        <v>0</v>
      </c>
      <c r="O186">
        <v>0</v>
      </c>
      <c r="P186">
        <v>0</v>
      </c>
      <c r="Q186">
        <v>0</v>
      </c>
      <c r="R186">
        <v>0</v>
      </c>
      <c r="S186">
        <v>0</v>
      </c>
      <c r="T186">
        <v>1</v>
      </c>
    </row>
    <row r="187" spans="1:20" x14ac:dyDescent="0.25">
      <c r="A187">
        <v>186</v>
      </c>
      <c r="B187" s="1" t="s">
        <v>20</v>
      </c>
      <c r="C187" s="1" t="s">
        <v>62</v>
      </c>
      <c r="D187">
        <v>20</v>
      </c>
      <c r="E187">
        <v>0</v>
      </c>
      <c r="F187">
        <v>5</v>
      </c>
      <c r="G187">
        <v>1</v>
      </c>
      <c r="H187">
        <v>8</v>
      </c>
      <c r="I187">
        <v>0</v>
      </c>
      <c r="J187">
        <v>0</v>
      </c>
      <c r="K187">
        <v>3</v>
      </c>
      <c r="L187">
        <v>0</v>
      </c>
      <c r="M187">
        <v>0</v>
      </c>
      <c r="N187">
        <v>2</v>
      </c>
      <c r="O187">
        <v>1</v>
      </c>
      <c r="P187">
        <v>0</v>
      </c>
      <c r="Q187">
        <v>1</v>
      </c>
      <c r="R187">
        <v>0</v>
      </c>
      <c r="S187">
        <v>0</v>
      </c>
      <c r="T187">
        <v>0</v>
      </c>
    </row>
    <row r="188" spans="1:20" x14ac:dyDescent="0.25">
      <c r="A188">
        <v>187</v>
      </c>
      <c r="B188" s="1" t="s">
        <v>22</v>
      </c>
      <c r="C188" s="1" t="s">
        <v>62</v>
      </c>
      <c r="D188">
        <v>75</v>
      </c>
      <c r="E188">
        <v>0</v>
      </c>
      <c r="F188">
        <v>2</v>
      </c>
      <c r="G188">
        <v>2</v>
      </c>
      <c r="H188">
        <v>0</v>
      </c>
      <c r="I188">
        <v>0</v>
      </c>
      <c r="J188">
        <v>0</v>
      </c>
      <c r="K188">
        <v>15</v>
      </c>
      <c r="L188">
        <v>1</v>
      </c>
      <c r="M188">
        <v>1</v>
      </c>
      <c r="N188">
        <v>2</v>
      </c>
      <c r="O188">
        <v>3</v>
      </c>
      <c r="P188">
        <v>0</v>
      </c>
      <c r="Q188">
        <v>0</v>
      </c>
      <c r="R188">
        <v>0</v>
      </c>
      <c r="S188">
        <v>0</v>
      </c>
      <c r="T188">
        <v>0</v>
      </c>
    </row>
    <row r="189" spans="1:20" x14ac:dyDescent="0.25">
      <c r="A189">
        <v>188</v>
      </c>
      <c r="B189" s="1" t="s">
        <v>23</v>
      </c>
      <c r="C189" s="1" t="s">
        <v>62</v>
      </c>
      <c r="D189">
        <v>12</v>
      </c>
      <c r="E189">
        <v>1</v>
      </c>
      <c r="F189">
        <v>0</v>
      </c>
      <c r="G189">
        <v>1</v>
      </c>
      <c r="H189">
        <v>0</v>
      </c>
      <c r="I189">
        <v>0</v>
      </c>
      <c r="J189">
        <v>0</v>
      </c>
      <c r="K189">
        <v>1</v>
      </c>
      <c r="L189">
        <v>0</v>
      </c>
      <c r="M189">
        <v>0</v>
      </c>
      <c r="N189">
        <v>1</v>
      </c>
      <c r="O189">
        <v>0</v>
      </c>
      <c r="P189">
        <v>0</v>
      </c>
      <c r="Q189">
        <v>0</v>
      </c>
      <c r="R189">
        <v>0</v>
      </c>
      <c r="S189">
        <v>0</v>
      </c>
      <c r="T189">
        <v>0</v>
      </c>
    </row>
    <row r="190" spans="1:20" x14ac:dyDescent="0.25">
      <c r="A190">
        <v>189</v>
      </c>
      <c r="B190" s="1" t="s">
        <v>24</v>
      </c>
      <c r="C190" s="1" t="s">
        <v>62</v>
      </c>
      <c r="D190">
        <v>24</v>
      </c>
      <c r="E190">
        <v>0</v>
      </c>
      <c r="F190">
        <v>1</v>
      </c>
      <c r="G190">
        <v>0</v>
      </c>
      <c r="H190">
        <v>7</v>
      </c>
      <c r="I190">
        <v>0</v>
      </c>
      <c r="J190">
        <v>0</v>
      </c>
      <c r="K190">
        <v>8</v>
      </c>
      <c r="L190">
        <v>0</v>
      </c>
      <c r="M190">
        <v>0</v>
      </c>
      <c r="N190">
        <v>2</v>
      </c>
      <c r="O190">
        <v>3</v>
      </c>
      <c r="P190">
        <v>0</v>
      </c>
      <c r="Q190">
        <v>0</v>
      </c>
      <c r="R190">
        <v>0</v>
      </c>
      <c r="S190">
        <v>1</v>
      </c>
      <c r="T190">
        <v>0</v>
      </c>
    </row>
    <row r="191" spans="1:20" x14ac:dyDescent="0.25">
      <c r="A191">
        <v>190</v>
      </c>
      <c r="B191" s="1" t="s">
        <v>25</v>
      </c>
      <c r="C191" s="1" t="s">
        <v>62</v>
      </c>
      <c r="D191">
        <v>90</v>
      </c>
      <c r="E191">
        <v>0</v>
      </c>
      <c r="F191">
        <v>8</v>
      </c>
      <c r="G191">
        <v>2</v>
      </c>
      <c r="H191">
        <v>0</v>
      </c>
      <c r="I191">
        <v>2</v>
      </c>
      <c r="J191">
        <v>0</v>
      </c>
      <c r="K191">
        <v>19</v>
      </c>
      <c r="L191">
        <v>17</v>
      </c>
      <c r="M191">
        <v>5</v>
      </c>
      <c r="N191">
        <v>11</v>
      </c>
      <c r="O191">
        <v>3</v>
      </c>
      <c r="P191">
        <v>0</v>
      </c>
      <c r="Q191">
        <v>0</v>
      </c>
      <c r="R191">
        <v>0</v>
      </c>
      <c r="S191">
        <v>0</v>
      </c>
      <c r="T191">
        <v>7</v>
      </c>
    </row>
    <row r="192" spans="1:20" x14ac:dyDescent="0.25">
      <c r="A192">
        <v>191</v>
      </c>
      <c r="B192" s="1" t="s">
        <v>26</v>
      </c>
      <c r="C192" s="1" t="s">
        <v>62</v>
      </c>
      <c r="D192">
        <v>29</v>
      </c>
      <c r="E192">
        <v>0</v>
      </c>
      <c r="F192">
        <v>0</v>
      </c>
      <c r="G192">
        <v>0</v>
      </c>
      <c r="H192">
        <v>0</v>
      </c>
      <c r="I192">
        <v>1</v>
      </c>
      <c r="J192">
        <v>0</v>
      </c>
      <c r="K192">
        <v>5</v>
      </c>
      <c r="L192">
        <v>0</v>
      </c>
      <c r="M192">
        <v>0</v>
      </c>
      <c r="N192">
        <v>0</v>
      </c>
      <c r="O192">
        <v>0</v>
      </c>
      <c r="P192">
        <v>0</v>
      </c>
      <c r="Q192">
        <v>0</v>
      </c>
      <c r="R192">
        <v>0</v>
      </c>
      <c r="S192">
        <v>0</v>
      </c>
      <c r="T192">
        <v>0</v>
      </c>
    </row>
    <row r="193" spans="1:20" x14ac:dyDescent="0.25">
      <c r="A193">
        <v>192</v>
      </c>
      <c r="B193" s="1" t="s">
        <v>27</v>
      </c>
      <c r="C193" s="1" t="s">
        <v>62</v>
      </c>
      <c r="D193">
        <v>55</v>
      </c>
      <c r="E193">
        <v>2</v>
      </c>
      <c r="F193">
        <v>2</v>
      </c>
      <c r="G193">
        <v>3</v>
      </c>
      <c r="H193">
        <v>3</v>
      </c>
      <c r="I193">
        <v>0</v>
      </c>
      <c r="J193">
        <v>0</v>
      </c>
      <c r="K193">
        <v>4</v>
      </c>
      <c r="L193">
        <v>4</v>
      </c>
      <c r="M193">
        <v>1</v>
      </c>
      <c r="N193">
        <v>2</v>
      </c>
      <c r="O193">
        <v>2</v>
      </c>
      <c r="P193">
        <v>1</v>
      </c>
      <c r="Q193">
        <v>0</v>
      </c>
      <c r="R193">
        <v>0</v>
      </c>
      <c r="S193">
        <v>0</v>
      </c>
      <c r="T193">
        <v>0</v>
      </c>
    </row>
    <row r="194" spans="1:20" x14ac:dyDescent="0.25">
      <c r="A194">
        <v>193</v>
      </c>
      <c r="B194" s="1" t="s">
        <v>28</v>
      </c>
      <c r="C194" s="1" t="s">
        <v>62</v>
      </c>
      <c r="D194">
        <v>15</v>
      </c>
      <c r="E194">
        <v>0</v>
      </c>
      <c r="F194">
        <v>4</v>
      </c>
      <c r="G194">
        <v>1</v>
      </c>
      <c r="H194">
        <v>0</v>
      </c>
      <c r="I194">
        <v>0</v>
      </c>
      <c r="J194">
        <v>0</v>
      </c>
      <c r="K194">
        <v>0</v>
      </c>
      <c r="L194">
        <v>0</v>
      </c>
      <c r="M194">
        <v>0</v>
      </c>
      <c r="N194">
        <v>0</v>
      </c>
      <c r="O194">
        <v>0</v>
      </c>
      <c r="P194">
        <v>0</v>
      </c>
      <c r="Q194">
        <v>0</v>
      </c>
      <c r="R194">
        <v>0</v>
      </c>
      <c r="S194">
        <v>0</v>
      </c>
      <c r="T194">
        <v>6</v>
      </c>
    </row>
    <row r="195" spans="1:20" x14ac:dyDescent="0.25">
      <c r="A195">
        <v>194</v>
      </c>
      <c r="B195" s="1" t="s">
        <v>29</v>
      </c>
      <c r="C195" s="1" t="s">
        <v>62</v>
      </c>
      <c r="D195">
        <v>13</v>
      </c>
      <c r="E195">
        <v>0</v>
      </c>
      <c r="F195">
        <v>1</v>
      </c>
      <c r="G195">
        <v>0</v>
      </c>
      <c r="H195">
        <v>2</v>
      </c>
      <c r="I195">
        <v>0</v>
      </c>
      <c r="J195">
        <v>0</v>
      </c>
      <c r="K195">
        <v>1</v>
      </c>
      <c r="L195">
        <v>1</v>
      </c>
      <c r="M195">
        <v>0</v>
      </c>
      <c r="N195">
        <v>1</v>
      </c>
      <c r="O195">
        <v>2</v>
      </c>
      <c r="P195">
        <v>0</v>
      </c>
      <c r="Q195">
        <v>0</v>
      </c>
      <c r="R195">
        <v>0</v>
      </c>
      <c r="S195">
        <v>0</v>
      </c>
      <c r="T195">
        <v>0</v>
      </c>
    </row>
    <row r="196" spans="1:20" x14ac:dyDescent="0.25">
      <c r="A196">
        <v>195</v>
      </c>
      <c r="B196" s="1" t="s">
        <v>30</v>
      </c>
      <c r="C196" s="1" t="s">
        <v>62</v>
      </c>
      <c r="D196">
        <v>51</v>
      </c>
      <c r="E196">
        <v>0</v>
      </c>
      <c r="F196">
        <v>13</v>
      </c>
      <c r="G196">
        <v>4</v>
      </c>
      <c r="H196">
        <v>6</v>
      </c>
      <c r="I196">
        <v>1</v>
      </c>
      <c r="J196">
        <v>0</v>
      </c>
      <c r="K196">
        <v>6</v>
      </c>
      <c r="L196">
        <v>2</v>
      </c>
      <c r="M196">
        <v>0</v>
      </c>
      <c r="N196">
        <v>2</v>
      </c>
      <c r="O196">
        <v>0</v>
      </c>
      <c r="P196">
        <v>0</v>
      </c>
      <c r="Q196">
        <v>0</v>
      </c>
      <c r="R196">
        <v>0</v>
      </c>
      <c r="S196">
        <v>0</v>
      </c>
      <c r="T196">
        <v>21</v>
      </c>
    </row>
    <row r="197" spans="1:20" x14ac:dyDescent="0.25">
      <c r="A197">
        <v>196</v>
      </c>
      <c r="B197" s="1" t="s">
        <v>31</v>
      </c>
      <c r="C197" s="1" t="s">
        <v>62</v>
      </c>
      <c r="D197">
        <v>20</v>
      </c>
      <c r="E197">
        <v>0</v>
      </c>
      <c r="F197">
        <v>2</v>
      </c>
      <c r="G197">
        <v>0</v>
      </c>
      <c r="H197">
        <v>0</v>
      </c>
      <c r="I197">
        <v>0</v>
      </c>
      <c r="J197">
        <v>0</v>
      </c>
      <c r="K197">
        <v>12</v>
      </c>
      <c r="L197">
        <v>2</v>
      </c>
      <c r="M197">
        <v>0</v>
      </c>
      <c r="N197">
        <v>1</v>
      </c>
      <c r="O197">
        <v>0</v>
      </c>
      <c r="P197">
        <v>0</v>
      </c>
      <c r="Q197">
        <v>0</v>
      </c>
      <c r="R197">
        <v>0</v>
      </c>
      <c r="S197">
        <v>0</v>
      </c>
      <c r="T197">
        <v>3</v>
      </c>
    </row>
    <row r="198" spans="1:20" x14ac:dyDescent="0.25">
      <c r="A198">
        <v>197</v>
      </c>
      <c r="B198" s="1" t="s">
        <v>32</v>
      </c>
      <c r="C198" s="1" t="s">
        <v>62</v>
      </c>
      <c r="D198">
        <v>80</v>
      </c>
      <c r="E198">
        <v>0</v>
      </c>
      <c r="F198">
        <v>4</v>
      </c>
      <c r="G198">
        <v>2</v>
      </c>
      <c r="H198">
        <v>16</v>
      </c>
      <c r="I198">
        <v>0</v>
      </c>
      <c r="J198">
        <v>0</v>
      </c>
      <c r="K198">
        <v>9</v>
      </c>
      <c r="L198">
        <v>0</v>
      </c>
      <c r="M198">
        <v>0</v>
      </c>
      <c r="N198">
        <v>2</v>
      </c>
      <c r="O198">
        <v>1</v>
      </c>
      <c r="P198">
        <v>0</v>
      </c>
      <c r="Q198">
        <v>0</v>
      </c>
      <c r="R198">
        <v>0</v>
      </c>
      <c r="S198">
        <v>0</v>
      </c>
      <c r="T198">
        <v>7</v>
      </c>
    </row>
    <row r="199" spans="1:20" x14ac:dyDescent="0.25">
      <c r="A199">
        <v>198</v>
      </c>
      <c r="B199" s="1" t="s">
        <v>33</v>
      </c>
      <c r="C199" s="1" t="s">
        <v>62</v>
      </c>
      <c r="D199">
        <v>19</v>
      </c>
      <c r="E199">
        <v>0</v>
      </c>
      <c r="F199">
        <v>0</v>
      </c>
      <c r="G199">
        <v>1</v>
      </c>
      <c r="H199">
        <v>2</v>
      </c>
      <c r="I199">
        <v>1</v>
      </c>
      <c r="J199">
        <v>0</v>
      </c>
      <c r="K199">
        <v>0</v>
      </c>
      <c r="L199">
        <v>0</v>
      </c>
      <c r="M199">
        <v>0</v>
      </c>
      <c r="N199">
        <v>0</v>
      </c>
      <c r="O199">
        <v>0</v>
      </c>
      <c r="P199">
        <v>0</v>
      </c>
      <c r="Q199">
        <v>0</v>
      </c>
      <c r="R199">
        <v>0</v>
      </c>
      <c r="S199">
        <v>0</v>
      </c>
      <c r="T199">
        <v>3</v>
      </c>
    </row>
    <row r="200" spans="1:20" x14ac:dyDescent="0.25">
      <c r="A200">
        <v>199</v>
      </c>
      <c r="B200" s="1" t="s">
        <v>34</v>
      </c>
      <c r="C200" s="1" t="s">
        <v>62</v>
      </c>
      <c r="D200">
        <v>18</v>
      </c>
      <c r="E200">
        <v>0</v>
      </c>
      <c r="F200">
        <v>1</v>
      </c>
      <c r="G200">
        <v>0</v>
      </c>
      <c r="H200">
        <v>17</v>
      </c>
      <c r="I200">
        <v>1</v>
      </c>
      <c r="J200">
        <v>0</v>
      </c>
      <c r="K200">
        <v>4</v>
      </c>
      <c r="L200">
        <v>0</v>
      </c>
      <c r="M200">
        <v>0</v>
      </c>
      <c r="N200">
        <v>0</v>
      </c>
      <c r="O200">
        <v>1</v>
      </c>
      <c r="P200">
        <v>0</v>
      </c>
      <c r="Q200">
        <v>0</v>
      </c>
      <c r="R200">
        <v>0</v>
      </c>
      <c r="S200">
        <v>0</v>
      </c>
      <c r="T200">
        <v>20</v>
      </c>
    </row>
    <row r="201" spans="1:20" x14ac:dyDescent="0.25">
      <c r="A201">
        <v>200</v>
      </c>
      <c r="B201" s="1" t="s">
        <v>35</v>
      </c>
      <c r="C201" s="1" t="s">
        <v>62</v>
      </c>
      <c r="D201">
        <v>240</v>
      </c>
      <c r="E201">
        <v>0</v>
      </c>
      <c r="F201">
        <v>27</v>
      </c>
      <c r="G201">
        <v>3</v>
      </c>
      <c r="H201">
        <v>4</v>
      </c>
      <c r="I201">
        <v>0</v>
      </c>
      <c r="J201">
        <v>0</v>
      </c>
      <c r="K201">
        <v>4</v>
      </c>
      <c r="L201">
        <v>33</v>
      </c>
      <c r="M201">
        <v>0</v>
      </c>
      <c r="N201">
        <v>24</v>
      </c>
      <c r="O201">
        <v>3</v>
      </c>
      <c r="P201">
        <v>2</v>
      </c>
      <c r="Q201">
        <v>2</v>
      </c>
      <c r="R201">
        <v>0</v>
      </c>
      <c r="S201">
        <v>1</v>
      </c>
      <c r="T201">
        <v>65</v>
      </c>
    </row>
    <row r="202" spans="1:20" x14ac:dyDescent="0.25">
      <c r="A202">
        <v>201</v>
      </c>
      <c r="B202" s="1" t="s">
        <v>36</v>
      </c>
      <c r="C202" s="1" t="s">
        <v>62</v>
      </c>
      <c r="D202">
        <v>53</v>
      </c>
      <c r="E202">
        <v>0</v>
      </c>
      <c r="F202">
        <v>4</v>
      </c>
      <c r="G202">
        <v>3</v>
      </c>
      <c r="H202">
        <v>0</v>
      </c>
      <c r="I202">
        <v>0</v>
      </c>
      <c r="J202">
        <v>2</v>
      </c>
      <c r="K202">
        <v>9</v>
      </c>
      <c r="L202">
        <v>7</v>
      </c>
      <c r="M202">
        <v>2</v>
      </c>
      <c r="N202">
        <v>3</v>
      </c>
      <c r="O202">
        <v>0</v>
      </c>
      <c r="P202">
        <v>0</v>
      </c>
      <c r="Q202">
        <v>0</v>
      </c>
      <c r="R202">
        <v>0</v>
      </c>
      <c r="S202">
        <v>0</v>
      </c>
      <c r="T202">
        <v>14</v>
      </c>
    </row>
    <row r="203" spans="1:20" x14ac:dyDescent="0.25">
      <c r="A203">
        <v>202</v>
      </c>
      <c r="B203" s="1" t="s">
        <v>37</v>
      </c>
      <c r="C203" s="1" t="s">
        <v>62</v>
      </c>
      <c r="D203">
        <v>5</v>
      </c>
      <c r="E203">
        <v>0</v>
      </c>
      <c r="F203">
        <v>3</v>
      </c>
      <c r="G203">
        <v>0</v>
      </c>
      <c r="H203">
        <v>7</v>
      </c>
      <c r="I203">
        <v>0</v>
      </c>
      <c r="J203">
        <v>0</v>
      </c>
      <c r="K203">
        <v>1</v>
      </c>
      <c r="L203">
        <v>1</v>
      </c>
      <c r="M203">
        <v>0</v>
      </c>
      <c r="N203">
        <v>0</v>
      </c>
      <c r="O203">
        <v>0</v>
      </c>
      <c r="P203">
        <v>0</v>
      </c>
      <c r="Q203">
        <v>0</v>
      </c>
      <c r="R203">
        <v>0</v>
      </c>
      <c r="S203">
        <v>0</v>
      </c>
      <c r="T203">
        <v>10</v>
      </c>
    </row>
    <row r="204" spans="1:20" x14ac:dyDescent="0.25">
      <c r="A204">
        <v>203</v>
      </c>
      <c r="B204" s="1" t="s">
        <v>38</v>
      </c>
      <c r="C204" s="1" t="s">
        <v>62</v>
      </c>
      <c r="D204">
        <v>168</v>
      </c>
      <c r="E204">
        <v>1</v>
      </c>
      <c r="F204">
        <v>13</v>
      </c>
      <c r="G204">
        <v>0</v>
      </c>
      <c r="H204">
        <v>0</v>
      </c>
      <c r="I204">
        <v>11</v>
      </c>
      <c r="J204">
        <v>0</v>
      </c>
      <c r="K204">
        <v>6</v>
      </c>
      <c r="L204">
        <v>2</v>
      </c>
      <c r="M204">
        <v>0</v>
      </c>
      <c r="N204">
        <v>3</v>
      </c>
      <c r="O204">
        <v>0</v>
      </c>
      <c r="P204">
        <v>0</v>
      </c>
      <c r="Q204">
        <v>0</v>
      </c>
      <c r="R204">
        <v>0</v>
      </c>
      <c r="S204">
        <v>0</v>
      </c>
      <c r="T204">
        <v>0</v>
      </c>
    </row>
    <row r="205" spans="1:20" x14ac:dyDescent="0.25">
      <c r="A205">
        <v>204</v>
      </c>
      <c r="B205" s="1" t="s">
        <v>39</v>
      </c>
      <c r="C205" s="1" t="s">
        <v>62</v>
      </c>
      <c r="D205">
        <v>110</v>
      </c>
      <c r="E205">
        <v>0</v>
      </c>
      <c r="F205">
        <v>13</v>
      </c>
      <c r="G205">
        <v>2</v>
      </c>
      <c r="H205">
        <v>1</v>
      </c>
      <c r="I205">
        <v>1</v>
      </c>
      <c r="J205">
        <v>1</v>
      </c>
      <c r="K205">
        <v>15</v>
      </c>
      <c r="L205">
        <v>19</v>
      </c>
      <c r="M205">
        <v>2</v>
      </c>
      <c r="N205">
        <v>13</v>
      </c>
      <c r="O205">
        <v>1</v>
      </c>
      <c r="P205">
        <v>0</v>
      </c>
      <c r="Q205">
        <v>0</v>
      </c>
      <c r="R205">
        <v>0</v>
      </c>
      <c r="S205">
        <v>4</v>
      </c>
      <c r="T205">
        <v>0</v>
      </c>
    </row>
    <row r="206" spans="1:20" x14ac:dyDescent="0.25">
      <c r="A206">
        <v>205</v>
      </c>
      <c r="B206" s="1" t="s">
        <v>40</v>
      </c>
      <c r="C206" s="1" t="s">
        <v>62</v>
      </c>
      <c r="D206">
        <v>80</v>
      </c>
      <c r="E206">
        <v>0</v>
      </c>
      <c r="F206">
        <v>5</v>
      </c>
      <c r="G206">
        <v>1</v>
      </c>
      <c r="H206">
        <v>2</v>
      </c>
      <c r="I206">
        <v>2</v>
      </c>
      <c r="J206">
        <v>0</v>
      </c>
      <c r="K206">
        <v>6</v>
      </c>
      <c r="L206">
        <v>7</v>
      </c>
      <c r="M206">
        <v>0</v>
      </c>
      <c r="N206">
        <v>5</v>
      </c>
      <c r="O206">
        <v>3</v>
      </c>
      <c r="P206">
        <v>0</v>
      </c>
      <c r="Q206">
        <v>0</v>
      </c>
      <c r="R206">
        <v>0</v>
      </c>
      <c r="S206">
        <v>1</v>
      </c>
      <c r="T206">
        <v>11</v>
      </c>
    </row>
    <row r="207" spans="1:20" x14ac:dyDescent="0.25">
      <c r="A207">
        <v>206</v>
      </c>
      <c r="B207" s="1" t="s">
        <v>41</v>
      </c>
      <c r="C207" s="1" t="s">
        <v>62</v>
      </c>
      <c r="D207">
        <v>10</v>
      </c>
      <c r="E207">
        <v>0</v>
      </c>
      <c r="F207">
        <v>2</v>
      </c>
      <c r="G207">
        <v>0</v>
      </c>
      <c r="H207">
        <v>0</v>
      </c>
      <c r="I207">
        <v>2</v>
      </c>
      <c r="J207">
        <v>0</v>
      </c>
      <c r="K207">
        <v>0</v>
      </c>
      <c r="L207">
        <v>2</v>
      </c>
      <c r="M207">
        <v>0</v>
      </c>
      <c r="N207">
        <v>0</v>
      </c>
      <c r="O207">
        <v>0</v>
      </c>
      <c r="P207">
        <v>0</v>
      </c>
      <c r="Q207">
        <v>0</v>
      </c>
      <c r="R207">
        <v>0</v>
      </c>
      <c r="S207">
        <v>0</v>
      </c>
      <c r="T207">
        <v>2</v>
      </c>
    </row>
    <row r="208" spans="1:20" x14ac:dyDescent="0.25">
      <c r="A208">
        <v>207</v>
      </c>
      <c r="B208" s="1" t="s">
        <v>42</v>
      </c>
      <c r="C208" s="1" t="s">
        <v>62</v>
      </c>
      <c r="D208">
        <v>57</v>
      </c>
      <c r="E208">
        <v>0</v>
      </c>
      <c r="F208">
        <v>0</v>
      </c>
      <c r="G208">
        <v>0</v>
      </c>
      <c r="H208">
        <v>0</v>
      </c>
      <c r="I208">
        <v>0</v>
      </c>
      <c r="J208">
        <v>0</v>
      </c>
      <c r="K208">
        <v>2</v>
      </c>
      <c r="L208">
        <v>0</v>
      </c>
      <c r="M208">
        <v>0</v>
      </c>
      <c r="N208">
        <v>0</v>
      </c>
      <c r="O208">
        <v>0</v>
      </c>
      <c r="P208">
        <v>0</v>
      </c>
      <c r="Q208">
        <v>0</v>
      </c>
      <c r="R208">
        <v>0</v>
      </c>
      <c r="S208">
        <v>0</v>
      </c>
      <c r="T208">
        <v>0</v>
      </c>
    </row>
    <row r="209" spans="1:20" x14ac:dyDescent="0.25">
      <c r="A209">
        <v>208</v>
      </c>
      <c r="B209" s="1" t="s">
        <v>43</v>
      </c>
      <c r="C209" s="1" t="s">
        <v>62</v>
      </c>
      <c r="D209">
        <v>132</v>
      </c>
      <c r="E209">
        <v>1</v>
      </c>
      <c r="F209">
        <v>9</v>
      </c>
      <c r="G209">
        <v>5</v>
      </c>
      <c r="H209">
        <v>13</v>
      </c>
      <c r="I209">
        <v>2</v>
      </c>
      <c r="J209">
        <v>0</v>
      </c>
      <c r="K209">
        <v>20</v>
      </c>
      <c r="L209">
        <v>11</v>
      </c>
      <c r="M209">
        <v>0</v>
      </c>
      <c r="N209">
        <v>6</v>
      </c>
      <c r="O209">
        <v>2</v>
      </c>
      <c r="P209">
        <v>10</v>
      </c>
      <c r="Q209">
        <v>0</v>
      </c>
      <c r="R209">
        <v>0</v>
      </c>
      <c r="S209">
        <v>1</v>
      </c>
      <c r="T209">
        <v>2</v>
      </c>
    </row>
    <row r="210" spans="1:20" x14ac:dyDescent="0.25">
      <c r="A210">
        <v>209</v>
      </c>
      <c r="B210" s="1" t="s">
        <v>44</v>
      </c>
      <c r="C210" s="1" t="s">
        <v>62</v>
      </c>
      <c r="D210">
        <v>109</v>
      </c>
      <c r="E210">
        <v>1</v>
      </c>
      <c r="F210">
        <v>10</v>
      </c>
      <c r="G210">
        <v>4</v>
      </c>
      <c r="H210">
        <v>5</v>
      </c>
      <c r="I210">
        <v>0</v>
      </c>
      <c r="J210">
        <v>0</v>
      </c>
      <c r="K210">
        <v>7</v>
      </c>
      <c r="L210">
        <v>4</v>
      </c>
      <c r="M210">
        <v>0</v>
      </c>
      <c r="N210">
        <v>2</v>
      </c>
      <c r="O210">
        <v>0</v>
      </c>
      <c r="P210">
        <v>0</v>
      </c>
      <c r="Q210">
        <v>0</v>
      </c>
      <c r="R210">
        <v>0</v>
      </c>
      <c r="S210">
        <v>0</v>
      </c>
      <c r="T210">
        <v>3</v>
      </c>
    </row>
    <row r="211" spans="1:20" x14ac:dyDescent="0.25">
      <c r="A211">
        <v>210</v>
      </c>
      <c r="B211" s="1" t="s">
        <v>45</v>
      </c>
      <c r="C211" s="1" t="s">
        <v>62</v>
      </c>
      <c r="D211">
        <v>88</v>
      </c>
      <c r="E211">
        <v>0</v>
      </c>
      <c r="F211">
        <v>9</v>
      </c>
      <c r="G211">
        <v>9</v>
      </c>
      <c r="H211">
        <v>34</v>
      </c>
      <c r="I211">
        <v>0</v>
      </c>
      <c r="J211">
        <v>0</v>
      </c>
      <c r="K211">
        <v>6</v>
      </c>
      <c r="L211">
        <v>13</v>
      </c>
      <c r="M211">
        <v>0</v>
      </c>
      <c r="N211">
        <v>14</v>
      </c>
      <c r="O211">
        <v>0</v>
      </c>
      <c r="P211">
        <v>0</v>
      </c>
      <c r="Q211">
        <v>3</v>
      </c>
      <c r="R211">
        <v>0</v>
      </c>
      <c r="S211">
        <v>6</v>
      </c>
      <c r="T211">
        <v>0</v>
      </c>
    </row>
    <row r="212" spans="1:20" x14ac:dyDescent="0.25">
      <c r="A212">
        <v>211</v>
      </c>
      <c r="B212" s="1" t="s">
        <v>46</v>
      </c>
      <c r="C212" s="1" t="s">
        <v>62</v>
      </c>
      <c r="D212">
        <v>183</v>
      </c>
      <c r="E212">
        <v>0</v>
      </c>
      <c r="F212">
        <v>10</v>
      </c>
      <c r="G212">
        <v>6</v>
      </c>
      <c r="H212">
        <v>6</v>
      </c>
      <c r="I212">
        <v>3</v>
      </c>
      <c r="J212">
        <v>0</v>
      </c>
      <c r="K212">
        <v>18</v>
      </c>
      <c r="L212">
        <v>27</v>
      </c>
      <c r="M212">
        <v>0</v>
      </c>
      <c r="N212">
        <v>17</v>
      </c>
      <c r="O212">
        <v>5</v>
      </c>
      <c r="P212">
        <v>0</v>
      </c>
      <c r="Q212">
        <v>0</v>
      </c>
      <c r="R212">
        <v>0</v>
      </c>
      <c r="S212">
        <v>0</v>
      </c>
      <c r="T212">
        <v>44</v>
      </c>
    </row>
    <row r="213" spans="1:20" x14ac:dyDescent="0.25">
      <c r="A213">
        <v>212</v>
      </c>
      <c r="B213" s="1" t="s">
        <v>47</v>
      </c>
      <c r="C213" s="1" t="s">
        <v>62</v>
      </c>
      <c r="D213">
        <v>124</v>
      </c>
      <c r="E213">
        <v>0</v>
      </c>
      <c r="F213">
        <v>8</v>
      </c>
      <c r="G213">
        <v>0</v>
      </c>
      <c r="H213">
        <v>2</v>
      </c>
      <c r="I213">
        <v>2</v>
      </c>
      <c r="J213">
        <v>0</v>
      </c>
      <c r="K213">
        <v>22</v>
      </c>
      <c r="L213">
        <v>1</v>
      </c>
      <c r="M213">
        <v>2</v>
      </c>
      <c r="N213">
        <v>3</v>
      </c>
      <c r="O213">
        <v>1</v>
      </c>
      <c r="P213">
        <v>0</v>
      </c>
      <c r="Q213">
        <v>0</v>
      </c>
      <c r="R213">
        <v>0</v>
      </c>
      <c r="S213">
        <v>21</v>
      </c>
      <c r="T213">
        <v>4</v>
      </c>
    </row>
    <row r="214" spans="1:20" x14ac:dyDescent="0.25">
      <c r="A214">
        <v>213</v>
      </c>
      <c r="B214" s="1" t="s">
        <v>48</v>
      </c>
      <c r="C214" s="1" t="s">
        <v>62</v>
      </c>
      <c r="D214">
        <v>260</v>
      </c>
      <c r="E214">
        <v>0</v>
      </c>
      <c r="F214">
        <v>7</v>
      </c>
      <c r="G214">
        <v>5</v>
      </c>
      <c r="H214">
        <v>7</v>
      </c>
      <c r="I214">
        <v>2</v>
      </c>
      <c r="J214">
        <v>0</v>
      </c>
      <c r="K214">
        <v>16</v>
      </c>
      <c r="L214">
        <v>7</v>
      </c>
      <c r="M214">
        <v>0</v>
      </c>
      <c r="N214">
        <v>18</v>
      </c>
      <c r="O214">
        <v>0</v>
      </c>
      <c r="P214">
        <v>1</v>
      </c>
      <c r="Q214">
        <v>2</v>
      </c>
      <c r="R214">
        <v>0</v>
      </c>
      <c r="S214">
        <v>0</v>
      </c>
      <c r="T214">
        <v>4</v>
      </c>
    </row>
    <row r="215" spans="1:20" x14ac:dyDescent="0.25">
      <c r="A215">
        <v>214</v>
      </c>
      <c r="B215" s="1" t="s">
        <v>49</v>
      </c>
      <c r="C215" s="1" t="s">
        <v>62</v>
      </c>
      <c r="D215">
        <v>95</v>
      </c>
      <c r="E215">
        <v>0</v>
      </c>
      <c r="F215">
        <v>11</v>
      </c>
      <c r="G215">
        <v>3</v>
      </c>
      <c r="H215">
        <v>8</v>
      </c>
      <c r="I215">
        <v>2</v>
      </c>
      <c r="J215">
        <v>0</v>
      </c>
      <c r="K215">
        <v>9</v>
      </c>
      <c r="L215">
        <v>22</v>
      </c>
      <c r="M215">
        <v>0</v>
      </c>
      <c r="N215">
        <v>7</v>
      </c>
      <c r="O215">
        <v>0</v>
      </c>
      <c r="P215">
        <v>0</v>
      </c>
      <c r="Q215">
        <v>0</v>
      </c>
      <c r="R215">
        <v>0</v>
      </c>
      <c r="S215">
        <v>0</v>
      </c>
      <c r="T215">
        <v>0</v>
      </c>
    </row>
    <row r="216" spans="1:20" x14ac:dyDescent="0.25">
      <c r="A216">
        <v>215</v>
      </c>
      <c r="B216" s="1" t="s">
        <v>50</v>
      </c>
      <c r="C216" s="1" t="s">
        <v>62</v>
      </c>
      <c r="D216">
        <v>75</v>
      </c>
      <c r="E216">
        <v>0</v>
      </c>
      <c r="F216">
        <v>18</v>
      </c>
      <c r="G216">
        <v>6</v>
      </c>
      <c r="H216">
        <v>4</v>
      </c>
      <c r="I216">
        <v>1</v>
      </c>
      <c r="J216">
        <v>1</v>
      </c>
      <c r="K216">
        <v>13</v>
      </c>
      <c r="L216">
        <v>2</v>
      </c>
      <c r="M216">
        <v>1</v>
      </c>
      <c r="N216">
        <v>15</v>
      </c>
      <c r="O216">
        <v>0</v>
      </c>
      <c r="P216">
        <v>0</v>
      </c>
      <c r="Q216">
        <v>0</v>
      </c>
      <c r="R216">
        <v>0</v>
      </c>
      <c r="S216">
        <v>0</v>
      </c>
      <c r="T216">
        <v>1</v>
      </c>
    </row>
    <row r="217" spans="1:20" x14ac:dyDescent="0.25">
      <c r="A217">
        <v>216</v>
      </c>
      <c r="B217" s="1" t="s">
        <v>51</v>
      </c>
      <c r="C217" s="1" t="s">
        <v>62</v>
      </c>
      <c r="D217">
        <v>124</v>
      </c>
      <c r="E217">
        <v>0</v>
      </c>
      <c r="F217">
        <v>14</v>
      </c>
      <c r="G217">
        <v>5</v>
      </c>
      <c r="H217">
        <v>12</v>
      </c>
      <c r="I217">
        <v>2</v>
      </c>
      <c r="J217">
        <v>0</v>
      </c>
      <c r="K217">
        <v>14</v>
      </c>
      <c r="L217">
        <v>15</v>
      </c>
      <c r="M217">
        <v>0</v>
      </c>
      <c r="N217">
        <v>10</v>
      </c>
      <c r="O217">
        <v>1</v>
      </c>
      <c r="P217">
        <v>0</v>
      </c>
      <c r="Q217">
        <v>0</v>
      </c>
      <c r="R217">
        <v>0</v>
      </c>
      <c r="S217">
        <v>4</v>
      </c>
      <c r="T217">
        <v>0</v>
      </c>
    </row>
    <row r="218" spans="1:20" x14ac:dyDescent="0.25">
      <c r="A218">
        <v>217</v>
      </c>
      <c r="B218" s="1" t="s">
        <v>52</v>
      </c>
      <c r="C218" s="1" t="s">
        <v>62</v>
      </c>
      <c r="D218">
        <v>26</v>
      </c>
      <c r="E218">
        <v>0</v>
      </c>
      <c r="F218">
        <v>0</v>
      </c>
      <c r="G218">
        <v>2</v>
      </c>
      <c r="H218">
        <v>18</v>
      </c>
      <c r="I218">
        <v>1</v>
      </c>
      <c r="J218">
        <v>0</v>
      </c>
      <c r="K218">
        <v>8</v>
      </c>
      <c r="L218">
        <v>6</v>
      </c>
      <c r="M218">
        <v>0</v>
      </c>
      <c r="N218">
        <v>7</v>
      </c>
      <c r="O218">
        <v>1</v>
      </c>
      <c r="P218">
        <v>0</v>
      </c>
      <c r="Q218">
        <v>1</v>
      </c>
      <c r="R218">
        <v>0</v>
      </c>
      <c r="S218">
        <v>0</v>
      </c>
      <c r="T218">
        <v>1</v>
      </c>
    </row>
    <row r="219" spans="1:20" x14ac:dyDescent="0.25">
      <c r="A219">
        <v>218</v>
      </c>
      <c r="B219" s="1" t="s">
        <v>53</v>
      </c>
      <c r="C219" s="1" t="s">
        <v>62</v>
      </c>
      <c r="D219">
        <v>20</v>
      </c>
      <c r="E219">
        <v>0</v>
      </c>
      <c r="F219">
        <v>4</v>
      </c>
      <c r="G219">
        <v>1</v>
      </c>
      <c r="H219">
        <v>3</v>
      </c>
      <c r="I219">
        <v>0</v>
      </c>
      <c r="J219">
        <v>0</v>
      </c>
      <c r="K219">
        <v>2</v>
      </c>
      <c r="L219">
        <v>3</v>
      </c>
      <c r="M219">
        <v>0</v>
      </c>
      <c r="N219">
        <v>4</v>
      </c>
      <c r="O219">
        <v>0</v>
      </c>
      <c r="P219">
        <v>0</v>
      </c>
      <c r="Q219">
        <v>0</v>
      </c>
      <c r="R219">
        <v>0</v>
      </c>
      <c r="S219">
        <v>0</v>
      </c>
      <c r="T219">
        <v>0</v>
      </c>
    </row>
    <row r="220" spans="1:20" x14ac:dyDescent="0.25">
      <c r="A220">
        <v>219</v>
      </c>
      <c r="B220" s="1" t="s">
        <v>54</v>
      </c>
      <c r="C220" s="1" t="s">
        <v>62</v>
      </c>
      <c r="D220">
        <v>19</v>
      </c>
      <c r="E220">
        <v>0</v>
      </c>
      <c r="F220">
        <v>3</v>
      </c>
      <c r="G220">
        <v>0</v>
      </c>
      <c r="H220">
        <v>1</v>
      </c>
      <c r="I220">
        <v>0</v>
      </c>
      <c r="J220">
        <v>1</v>
      </c>
      <c r="K220">
        <v>2</v>
      </c>
      <c r="L220">
        <v>1</v>
      </c>
      <c r="M220">
        <v>0</v>
      </c>
      <c r="N220">
        <v>1</v>
      </c>
      <c r="O220">
        <v>0</v>
      </c>
      <c r="P220">
        <v>0</v>
      </c>
      <c r="Q220">
        <v>0</v>
      </c>
      <c r="R220">
        <v>0</v>
      </c>
      <c r="S220">
        <v>0</v>
      </c>
      <c r="T220">
        <v>0</v>
      </c>
    </row>
    <row r="221" spans="1:20" x14ac:dyDescent="0.25">
      <c r="A221">
        <v>220</v>
      </c>
      <c r="B221" s="1" t="s">
        <v>55</v>
      </c>
      <c r="C221" s="1" t="s">
        <v>62</v>
      </c>
      <c r="D221">
        <v>21</v>
      </c>
      <c r="E221">
        <v>0</v>
      </c>
      <c r="F221">
        <v>5</v>
      </c>
      <c r="G221">
        <v>0</v>
      </c>
      <c r="H221">
        <v>0</v>
      </c>
      <c r="I221">
        <v>3</v>
      </c>
      <c r="J221">
        <v>0</v>
      </c>
      <c r="K221">
        <v>12</v>
      </c>
      <c r="L221">
        <v>16</v>
      </c>
      <c r="M221">
        <v>0</v>
      </c>
      <c r="N221">
        <v>1</v>
      </c>
      <c r="O221">
        <v>0</v>
      </c>
      <c r="P221">
        <v>0</v>
      </c>
      <c r="Q221">
        <v>0</v>
      </c>
      <c r="R221">
        <v>0</v>
      </c>
      <c r="S221">
        <v>3</v>
      </c>
      <c r="T221">
        <v>13</v>
      </c>
    </row>
    <row r="222" spans="1:20" x14ac:dyDescent="0.25">
      <c r="A222">
        <v>221</v>
      </c>
      <c r="B222" s="1" t="s">
        <v>56</v>
      </c>
      <c r="C222" s="1" t="s">
        <v>62</v>
      </c>
      <c r="D222">
        <v>21</v>
      </c>
      <c r="E222">
        <v>0</v>
      </c>
      <c r="F222">
        <v>5</v>
      </c>
      <c r="G222">
        <v>0</v>
      </c>
      <c r="H222">
        <v>0</v>
      </c>
      <c r="I222">
        <v>1</v>
      </c>
      <c r="J222">
        <v>0</v>
      </c>
      <c r="K222">
        <v>3</v>
      </c>
      <c r="L222">
        <v>3</v>
      </c>
      <c r="M222">
        <v>0</v>
      </c>
      <c r="N222">
        <v>4</v>
      </c>
      <c r="O222">
        <v>0</v>
      </c>
      <c r="P222">
        <v>0</v>
      </c>
      <c r="Q222">
        <v>0</v>
      </c>
      <c r="R222">
        <v>0</v>
      </c>
      <c r="S222">
        <v>0</v>
      </c>
      <c r="T222">
        <v>0</v>
      </c>
    </row>
    <row r="223" spans="1:20" x14ac:dyDescent="0.25">
      <c r="A223">
        <v>222</v>
      </c>
      <c r="B223" s="1" t="s">
        <v>57</v>
      </c>
      <c r="C223" s="1" t="s">
        <v>62</v>
      </c>
      <c r="D223">
        <v>20</v>
      </c>
      <c r="E223">
        <v>0</v>
      </c>
      <c r="F223">
        <v>0</v>
      </c>
      <c r="G223">
        <v>0</v>
      </c>
      <c r="H223">
        <v>0</v>
      </c>
      <c r="I223">
        <v>1</v>
      </c>
      <c r="J223">
        <v>0</v>
      </c>
      <c r="K223">
        <v>8</v>
      </c>
      <c r="L223">
        <v>0</v>
      </c>
      <c r="M223">
        <v>0</v>
      </c>
      <c r="N223">
        <v>0</v>
      </c>
      <c r="O223">
        <v>0</v>
      </c>
      <c r="P223">
        <v>0</v>
      </c>
      <c r="Q223">
        <v>0</v>
      </c>
      <c r="R223">
        <v>0</v>
      </c>
      <c r="S223">
        <v>0</v>
      </c>
      <c r="T223">
        <v>2</v>
      </c>
    </row>
    <row r="224" spans="1:20" x14ac:dyDescent="0.25">
      <c r="B224" s="1"/>
      <c r="C224" s="1"/>
    </row>
    <row r="225" spans="2:3" x14ac:dyDescent="0.25">
      <c r="B225" s="1"/>
      <c r="C225" s="1"/>
    </row>
    <row r="226" spans="2:3" x14ac:dyDescent="0.25">
      <c r="B226" s="1"/>
      <c r="C226" s="1"/>
    </row>
    <row r="227" spans="2:3" x14ac:dyDescent="0.25">
      <c r="B227" s="1"/>
      <c r="C227" s="1"/>
    </row>
    <row r="228" spans="2:3" x14ac:dyDescent="0.25">
      <c r="B228" s="1"/>
      <c r="C228" s="1"/>
    </row>
    <row r="229" spans="2:3" x14ac:dyDescent="0.25">
      <c r="B229" s="1"/>
      <c r="C229" s="1"/>
    </row>
    <row r="230" spans="2:3" x14ac:dyDescent="0.25">
      <c r="B230" s="1"/>
      <c r="C230" s="1"/>
    </row>
    <row r="231" spans="2:3" x14ac:dyDescent="0.25">
      <c r="B231" s="1"/>
      <c r="C231" s="1"/>
    </row>
    <row r="232" spans="2:3" x14ac:dyDescent="0.25">
      <c r="B232" s="1"/>
      <c r="C232" s="1"/>
    </row>
    <row r="233" spans="2:3" x14ac:dyDescent="0.25">
      <c r="B233" s="1"/>
      <c r="C233" s="1"/>
    </row>
    <row r="234" spans="2:3" x14ac:dyDescent="0.25">
      <c r="B234" s="1"/>
      <c r="C234" s="1"/>
    </row>
    <row r="235" spans="2:3" x14ac:dyDescent="0.25">
      <c r="B235" s="1"/>
      <c r="C235" s="1"/>
    </row>
    <row r="236" spans="2:3" x14ac:dyDescent="0.25">
      <c r="B236" s="1"/>
      <c r="C236" s="1"/>
    </row>
    <row r="237" spans="2:3" x14ac:dyDescent="0.25">
      <c r="B237" s="1"/>
      <c r="C237" s="1"/>
    </row>
    <row r="238" spans="2:3" x14ac:dyDescent="0.25">
      <c r="B238" s="1"/>
      <c r="C238" s="1"/>
    </row>
    <row r="239" spans="2:3" x14ac:dyDescent="0.25">
      <c r="B239" s="1"/>
      <c r="C239" s="1"/>
    </row>
    <row r="240" spans="2:3" x14ac:dyDescent="0.25">
      <c r="B240" s="1"/>
      <c r="C240" s="1"/>
    </row>
    <row r="241" spans="2:3" x14ac:dyDescent="0.25">
      <c r="B241" s="1"/>
      <c r="C241" s="1"/>
    </row>
    <row r="242" spans="2:3" x14ac:dyDescent="0.25">
      <c r="B242" s="1"/>
      <c r="C242" s="1"/>
    </row>
    <row r="243" spans="2:3" x14ac:dyDescent="0.25">
      <c r="B243" s="1"/>
      <c r="C243" s="1"/>
    </row>
    <row r="244" spans="2:3" x14ac:dyDescent="0.25">
      <c r="B244" s="1"/>
      <c r="C244"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86CF-2FE5-4258-98B3-D1817F734660}">
  <dimension ref="B3:C19"/>
  <sheetViews>
    <sheetView workbookViewId="0"/>
  </sheetViews>
  <sheetFormatPr defaultRowHeight="15" x14ac:dyDescent="0.25"/>
  <cols>
    <col min="2" max="2" width="24" bestFit="1" customWidth="1"/>
    <col min="3" max="3" width="22.140625" bestFit="1" customWidth="1"/>
  </cols>
  <sheetData>
    <row r="3" spans="2:3" x14ac:dyDescent="0.25">
      <c r="B3" s="2" t="s">
        <v>96</v>
      </c>
      <c r="C3" t="s">
        <v>115</v>
      </c>
    </row>
    <row r="5" spans="2:3" x14ac:dyDescent="0.25">
      <c r="B5" t="s">
        <v>107</v>
      </c>
      <c r="C5" t="s">
        <v>112</v>
      </c>
    </row>
    <row r="6" spans="2:3" x14ac:dyDescent="0.25">
      <c r="B6" s="1">
        <v>38073</v>
      </c>
      <c r="C6" s="1">
        <v>6205</v>
      </c>
    </row>
    <row r="8" spans="2:3" x14ac:dyDescent="0.25">
      <c r="C8" s="7" t="s">
        <v>113</v>
      </c>
    </row>
    <row r="9" spans="2:3" x14ac:dyDescent="0.25">
      <c r="C9" s="10">
        <f>GETPIVOTDATA("Sum of NUMBER INJURED",$B$5)</f>
        <v>38073</v>
      </c>
    </row>
    <row r="10" spans="2:3" x14ac:dyDescent="0.25">
      <c r="C10" s="9">
        <f>GETPIVOTDATA("Sum of NUMBER KILLED",$B$5)</f>
        <v>6205</v>
      </c>
    </row>
    <row r="13" spans="2:3" x14ac:dyDescent="0.25">
      <c r="B13" s="2" t="s">
        <v>96</v>
      </c>
      <c r="C13" t="s">
        <v>119</v>
      </c>
    </row>
    <row r="15" spans="2:3" x14ac:dyDescent="0.25">
      <c r="B15" t="s">
        <v>107</v>
      </c>
      <c r="C15" t="s">
        <v>112</v>
      </c>
    </row>
    <row r="16" spans="2:3" x14ac:dyDescent="0.25">
      <c r="B16" s="1">
        <v>58069</v>
      </c>
      <c r="C16" s="1">
        <v>9857</v>
      </c>
    </row>
    <row r="18" spans="3:3" x14ac:dyDescent="0.25">
      <c r="C18" s="9">
        <f>GETPIVOTDATA("Sum of NUMBER INJURED",$B$15)</f>
        <v>58069</v>
      </c>
    </row>
    <row r="19" spans="3:3" x14ac:dyDescent="0.25">
      <c r="C19" s="9">
        <f>GETPIVOTDATA("Sum of NUMBER KILLED",$B$15)</f>
        <v>9857</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44"/>
  <sheetViews>
    <sheetView topLeftCell="D1" workbookViewId="0">
      <selection activeCell="E1" sqref="E1"/>
    </sheetView>
  </sheetViews>
  <sheetFormatPr defaultColWidth="13"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v>
      </c>
      <c r="B2" t="s">
        <v>20</v>
      </c>
      <c r="C2" t="s">
        <v>21</v>
      </c>
      <c r="D2">
        <v>19</v>
      </c>
      <c r="E2">
        <v>0</v>
      </c>
      <c r="F2">
        <v>4</v>
      </c>
      <c r="G2">
        <v>0</v>
      </c>
      <c r="H2">
        <v>3</v>
      </c>
      <c r="I2">
        <v>0</v>
      </c>
      <c r="J2">
        <v>0</v>
      </c>
      <c r="K2">
        <v>5</v>
      </c>
      <c r="L2">
        <v>0</v>
      </c>
      <c r="M2">
        <v>0</v>
      </c>
      <c r="N2">
        <v>3</v>
      </c>
      <c r="O2">
        <v>0</v>
      </c>
      <c r="P2">
        <v>0</v>
      </c>
      <c r="Q2">
        <v>0</v>
      </c>
      <c r="R2">
        <v>0</v>
      </c>
      <c r="S2">
        <v>0</v>
      </c>
      <c r="T2">
        <v>2</v>
      </c>
    </row>
    <row r="3" spans="1:20" x14ac:dyDescent="0.25">
      <c r="A3">
        <v>2</v>
      </c>
      <c r="B3" t="s">
        <v>22</v>
      </c>
      <c r="C3" t="s">
        <v>21</v>
      </c>
      <c r="D3">
        <v>57</v>
      </c>
      <c r="E3">
        <v>0</v>
      </c>
      <c r="F3">
        <v>3</v>
      </c>
      <c r="G3">
        <v>2</v>
      </c>
      <c r="H3">
        <v>0</v>
      </c>
      <c r="I3">
        <v>1</v>
      </c>
      <c r="J3">
        <v>0</v>
      </c>
      <c r="K3">
        <v>17</v>
      </c>
      <c r="L3">
        <v>1</v>
      </c>
      <c r="M3">
        <v>0</v>
      </c>
      <c r="N3">
        <v>3</v>
      </c>
      <c r="O3">
        <v>10</v>
      </c>
      <c r="P3">
        <v>0</v>
      </c>
      <c r="Q3">
        <v>0</v>
      </c>
      <c r="R3">
        <v>0</v>
      </c>
      <c r="S3">
        <v>0</v>
      </c>
      <c r="T3">
        <v>0</v>
      </c>
    </row>
    <row r="4" spans="1:20" x14ac:dyDescent="0.25">
      <c r="A4">
        <v>3</v>
      </c>
      <c r="B4" t="s">
        <v>23</v>
      </c>
      <c r="C4" t="s">
        <v>21</v>
      </c>
      <c r="D4">
        <v>15</v>
      </c>
      <c r="E4">
        <v>0</v>
      </c>
      <c r="F4">
        <v>0</v>
      </c>
      <c r="G4">
        <v>0</v>
      </c>
      <c r="H4">
        <v>2</v>
      </c>
      <c r="I4">
        <v>0</v>
      </c>
      <c r="J4">
        <v>0</v>
      </c>
      <c r="K4">
        <v>1</v>
      </c>
      <c r="L4">
        <v>4</v>
      </c>
      <c r="M4">
        <v>0</v>
      </c>
      <c r="N4">
        <v>1</v>
      </c>
      <c r="O4">
        <v>0</v>
      </c>
      <c r="P4">
        <v>0</v>
      </c>
      <c r="Q4">
        <v>0</v>
      </c>
      <c r="R4">
        <v>0</v>
      </c>
      <c r="S4">
        <v>1</v>
      </c>
      <c r="T4">
        <v>0</v>
      </c>
    </row>
    <row r="5" spans="1:20" x14ac:dyDescent="0.25">
      <c r="A5">
        <v>4</v>
      </c>
      <c r="B5" t="s">
        <v>24</v>
      </c>
      <c r="C5" t="s">
        <v>21</v>
      </c>
      <c r="D5">
        <v>43</v>
      </c>
      <c r="E5">
        <v>0</v>
      </c>
      <c r="F5">
        <v>3</v>
      </c>
      <c r="G5">
        <v>0</v>
      </c>
      <c r="H5">
        <v>9</v>
      </c>
      <c r="I5">
        <v>0</v>
      </c>
      <c r="J5">
        <v>0</v>
      </c>
      <c r="K5">
        <v>4</v>
      </c>
      <c r="L5">
        <v>0</v>
      </c>
      <c r="M5">
        <v>0</v>
      </c>
      <c r="N5">
        <v>6</v>
      </c>
      <c r="O5">
        <v>1</v>
      </c>
      <c r="P5">
        <v>0</v>
      </c>
      <c r="Q5">
        <v>1</v>
      </c>
      <c r="R5">
        <v>0</v>
      </c>
      <c r="S5">
        <v>0</v>
      </c>
      <c r="T5">
        <v>6</v>
      </c>
    </row>
    <row r="6" spans="1:20" x14ac:dyDescent="0.25">
      <c r="A6">
        <v>5</v>
      </c>
      <c r="B6" t="s">
        <v>25</v>
      </c>
      <c r="C6" t="s">
        <v>21</v>
      </c>
      <c r="D6">
        <v>74</v>
      </c>
      <c r="E6">
        <v>0</v>
      </c>
      <c r="F6">
        <v>11</v>
      </c>
      <c r="G6">
        <v>3</v>
      </c>
      <c r="H6">
        <v>0</v>
      </c>
      <c r="I6">
        <v>5</v>
      </c>
      <c r="J6">
        <v>2</v>
      </c>
      <c r="K6">
        <v>21</v>
      </c>
      <c r="L6">
        <v>7</v>
      </c>
      <c r="M6">
        <v>2</v>
      </c>
      <c r="N6">
        <v>4</v>
      </c>
      <c r="O6">
        <v>3</v>
      </c>
      <c r="P6">
        <v>0</v>
      </c>
      <c r="Q6">
        <v>0</v>
      </c>
      <c r="R6">
        <v>0</v>
      </c>
      <c r="S6">
        <v>0</v>
      </c>
      <c r="T6">
        <v>8</v>
      </c>
    </row>
    <row r="7" spans="1:20" x14ac:dyDescent="0.25">
      <c r="A7">
        <v>6</v>
      </c>
      <c r="B7" t="s">
        <v>26</v>
      </c>
      <c r="C7" t="s">
        <v>21</v>
      </c>
      <c r="D7">
        <v>1</v>
      </c>
      <c r="E7">
        <v>0</v>
      </c>
      <c r="F7">
        <v>0</v>
      </c>
      <c r="G7">
        <v>0</v>
      </c>
      <c r="H7">
        <v>0</v>
      </c>
      <c r="I7">
        <v>0</v>
      </c>
      <c r="J7">
        <v>0</v>
      </c>
      <c r="K7">
        <v>0</v>
      </c>
      <c r="L7">
        <v>0</v>
      </c>
      <c r="M7">
        <v>0</v>
      </c>
      <c r="N7">
        <v>0</v>
      </c>
      <c r="O7">
        <v>0</v>
      </c>
      <c r="P7">
        <v>0</v>
      </c>
      <c r="Q7">
        <v>0</v>
      </c>
      <c r="R7">
        <v>0</v>
      </c>
      <c r="S7">
        <v>0</v>
      </c>
      <c r="T7">
        <v>0</v>
      </c>
    </row>
    <row r="8" spans="1:20" x14ac:dyDescent="0.25">
      <c r="A8">
        <v>7</v>
      </c>
      <c r="B8" t="s">
        <v>27</v>
      </c>
      <c r="C8" t="s">
        <v>21</v>
      </c>
      <c r="D8">
        <v>81</v>
      </c>
      <c r="E8">
        <v>0</v>
      </c>
      <c r="F8">
        <v>0</v>
      </c>
      <c r="G8">
        <v>0</v>
      </c>
      <c r="H8">
        <v>0</v>
      </c>
      <c r="I8">
        <v>0</v>
      </c>
      <c r="J8">
        <v>0</v>
      </c>
      <c r="K8">
        <v>0</v>
      </c>
      <c r="L8">
        <v>0</v>
      </c>
      <c r="M8">
        <v>0</v>
      </c>
      <c r="N8">
        <v>0</v>
      </c>
      <c r="O8">
        <v>0</v>
      </c>
      <c r="P8">
        <v>0</v>
      </c>
      <c r="Q8">
        <v>0</v>
      </c>
      <c r="R8">
        <v>0</v>
      </c>
      <c r="S8">
        <v>0</v>
      </c>
      <c r="T8">
        <v>0</v>
      </c>
    </row>
    <row r="9" spans="1:20" x14ac:dyDescent="0.25">
      <c r="A9">
        <v>8</v>
      </c>
      <c r="B9" t="s">
        <v>28</v>
      </c>
      <c r="C9" t="s">
        <v>21</v>
      </c>
      <c r="D9">
        <v>11</v>
      </c>
      <c r="E9">
        <v>0</v>
      </c>
      <c r="F9">
        <v>4</v>
      </c>
      <c r="G9">
        <v>2</v>
      </c>
      <c r="H9">
        <v>0</v>
      </c>
      <c r="I9">
        <v>0</v>
      </c>
      <c r="J9">
        <v>0</v>
      </c>
      <c r="K9">
        <v>0</v>
      </c>
      <c r="L9">
        <v>1</v>
      </c>
      <c r="M9">
        <v>0</v>
      </c>
      <c r="N9">
        <v>0</v>
      </c>
      <c r="O9">
        <v>0</v>
      </c>
      <c r="P9">
        <v>0</v>
      </c>
      <c r="Q9">
        <v>0</v>
      </c>
      <c r="R9">
        <v>0</v>
      </c>
      <c r="S9">
        <v>0</v>
      </c>
      <c r="T9">
        <v>0</v>
      </c>
    </row>
    <row r="10" spans="1:20" x14ac:dyDescent="0.25">
      <c r="A10">
        <v>9</v>
      </c>
      <c r="B10" t="s">
        <v>29</v>
      </c>
      <c r="C10" t="s">
        <v>21</v>
      </c>
      <c r="D10">
        <v>23</v>
      </c>
      <c r="E10">
        <v>0</v>
      </c>
      <c r="F10">
        <v>1</v>
      </c>
      <c r="G10">
        <v>2</v>
      </c>
      <c r="H10">
        <v>1</v>
      </c>
      <c r="I10">
        <v>1</v>
      </c>
      <c r="J10">
        <v>0</v>
      </c>
      <c r="K10">
        <v>2</v>
      </c>
      <c r="L10">
        <v>3</v>
      </c>
      <c r="M10">
        <v>1</v>
      </c>
      <c r="N10">
        <v>0</v>
      </c>
      <c r="O10">
        <v>4</v>
      </c>
      <c r="P10">
        <v>0</v>
      </c>
      <c r="Q10">
        <v>0</v>
      </c>
      <c r="R10">
        <v>0</v>
      </c>
      <c r="S10">
        <v>0</v>
      </c>
      <c r="T10">
        <v>0</v>
      </c>
    </row>
    <row r="11" spans="1:20" x14ac:dyDescent="0.25">
      <c r="A11">
        <v>10</v>
      </c>
      <c r="B11" t="s">
        <v>30</v>
      </c>
      <c r="C11" t="s">
        <v>21</v>
      </c>
      <c r="D11">
        <v>70</v>
      </c>
      <c r="E11">
        <v>0</v>
      </c>
      <c r="F11">
        <v>10</v>
      </c>
      <c r="G11">
        <v>0</v>
      </c>
      <c r="H11">
        <v>4</v>
      </c>
      <c r="I11">
        <v>0</v>
      </c>
      <c r="J11">
        <v>0</v>
      </c>
      <c r="K11">
        <v>8</v>
      </c>
      <c r="L11">
        <v>1</v>
      </c>
      <c r="M11">
        <v>0</v>
      </c>
      <c r="N11">
        <v>1</v>
      </c>
      <c r="O11">
        <v>0</v>
      </c>
      <c r="P11">
        <v>0</v>
      </c>
      <c r="Q11">
        <v>0</v>
      </c>
      <c r="R11">
        <v>0</v>
      </c>
      <c r="S11">
        <v>0</v>
      </c>
      <c r="T11">
        <v>17</v>
      </c>
    </row>
    <row r="12" spans="1:20" x14ac:dyDescent="0.25">
      <c r="A12">
        <v>11</v>
      </c>
      <c r="B12" t="s">
        <v>31</v>
      </c>
      <c r="C12" t="s">
        <v>21</v>
      </c>
      <c r="D12">
        <v>9</v>
      </c>
      <c r="E12">
        <v>0</v>
      </c>
      <c r="F12">
        <v>8</v>
      </c>
      <c r="G12">
        <v>0</v>
      </c>
      <c r="H12">
        <v>0</v>
      </c>
      <c r="I12">
        <v>0</v>
      </c>
      <c r="J12">
        <v>0</v>
      </c>
      <c r="K12">
        <v>6</v>
      </c>
      <c r="L12">
        <v>3</v>
      </c>
      <c r="M12">
        <v>0</v>
      </c>
      <c r="N12">
        <v>0</v>
      </c>
      <c r="O12">
        <v>0</v>
      </c>
      <c r="P12">
        <v>0</v>
      </c>
      <c r="Q12">
        <v>0</v>
      </c>
      <c r="R12">
        <v>0</v>
      </c>
      <c r="S12">
        <v>0</v>
      </c>
      <c r="T12">
        <v>3</v>
      </c>
    </row>
    <row r="13" spans="1:20" x14ac:dyDescent="0.25">
      <c r="A13">
        <v>12</v>
      </c>
      <c r="B13" t="s">
        <v>32</v>
      </c>
      <c r="C13" t="s">
        <v>21</v>
      </c>
      <c r="D13">
        <v>77</v>
      </c>
      <c r="E13">
        <v>0</v>
      </c>
      <c r="F13">
        <v>9</v>
      </c>
      <c r="G13">
        <v>2</v>
      </c>
      <c r="H13">
        <v>2</v>
      </c>
      <c r="I13">
        <v>2</v>
      </c>
      <c r="J13">
        <v>0</v>
      </c>
      <c r="K13">
        <v>4</v>
      </c>
      <c r="L13">
        <v>5</v>
      </c>
      <c r="M13">
        <v>0</v>
      </c>
      <c r="N13">
        <v>1</v>
      </c>
      <c r="O13">
        <v>0</v>
      </c>
      <c r="P13">
        <v>0</v>
      </c>
      <c r="Q13">
        <v>0</v>
      </c>
      <c r="R13">
        <v>0</v>
      </c>
      <c r="S13">
        <v>0</v>
      </c>
      <c r="T13">
        <v>0</v>
      </c>
    </row>
    <row r="14" spans="1:20" x14ac:dyDescent="0.25">
      <c r="A14">
        <v>13</v>
      </c>
      <c r="B14" t="s">
        <v>33</v>
      </c>
      <c r="C14" t="s">
        <v>21</v>
      </c>
      <c r="D14">
        <v>23</v>
      </c>
      <c r="E14">
        <v>0</v>
      </c>
      <c r="F14">
        <v>1</v>
      </c>
      <c r="G14">
        <v>0</v>
      </c>
      <c r="H14">
        <v>4</v>
      </c>
      <c r="I14">
        <v>0</v>
      </c>
      <c r="J14">
        <v>0</v>
      </c>
      <c r="K14">
        <v>7</v>
      </c>
      <c r="L14">
        <v>2</v>
      </c>
      <c r="M14">
        <v>0</v>
      </c>
      <c r="N14">
        <v>1</v>
      </c>
      <c r="O14">
        <v>1</v>
      </c>
      <c r="P14">
        <v>0</v>
      </c>
      <c r="Q14">
        <v>1</v>
      </c>
      <c r="R14">
        <v>0</v>
      </c>
      <c r="S14">
        <v>0</v>
      </c>
      <c r="T14">
        <v>4</v>
      </c>
    </row>
    <row r="15" spans="1:20" x14ac:dyDescent="0.25">
      <c r="A15">
        <v>14</v>
      </c>
      <c r="B15" t="s">
        <v>34</v>
      </c>
      <c r="C15" t="s">
        <v>21</v>
      </c>
      <c r="D15">
        <v>10</v>
      </c>
      <c r="E15">
        <v>0</v>
      </c>
      <c r="F15">
        <v>0</v>
      </c>
      <c r="G15">
        <v>1</v>
      </c>
      <c r="H15">
        <v>10</v>
      </c>
      <c r="I15">
        <v>0</v>
      </c>
      <c r="J15">
        <v>0</v>
      </c>
      <c r="K15">
        <v>2</v>
      </c>
      <c r="L15">
        <v>3</v>
      </c>
      <c r="M15">
        <v>0</v>
      </c>
      <c r="N15">
        <v>1</v>
      </c>
      <c r="O15">
        <v>0</v>
      </c>
      <c r="P15">
        <v>0</v>
      </c>
      <c r="Q15">
        <v>0</v>
      </c>
      <c r="R15">
        <v>0</v>
      </c>
      <c r="S15">
        <v>0</v>
      </c>
      <c r="T15">
        <v>21</v>
      </c>
    </row>
    <row r="16" spans="1:20" x14ac:dyDescent="0.25">
      <c r="A16">
        <v>15</v>
      </c>
      <c r="B16" t="s">
        <v>35</v>
      </c>
      <c r="C16" t="s">
        <v>21</v>
      </c>
      <c r="D16">
        <v>284</v>
      </c>
      <c r="E16">
        <v>1</v>
      </c>
      <c r="F16">
        <v>18</v>
      </c>
      <c r="G16">
        <v>4</v>
      </c>
      <c r="H16">
        <v>7</v>
      </c>
      <c r="I16">
        <v>1</v>
      </c>
      <c r="J16">
        <v>4</v>
      </c>
      <c r="K16">
        <v>13</v>
      </c>
      <c r="L16">
        <v>18</v>
      </c>
      <c r="M16">
        <v>0</v>
      </c>
      <c r="N16">
        <v>18</v>
      </c>
      <c r="O16">
        <v>2</v>
      </c>
      <c r="P16">
        <v>0</v>
      </c>
      <c r="Q16">
        <v>1</v>
      </c>
      <c r="R16">
        <v>0</v>
      </c>
      <c r="S16">
        <v>2</v>
      </c>
      <c r="T16">
        <v>91</v>
      </c>
    </row>
    <row r="17" spans="1:20" x14ac:dyDescent="0.25">
      <c r="A17">
        <v>16</v>
      </c>
      <c r="B17" t="s">
        <v>36</v>
      </c>
      <c r="C17" t="s">
        <v>21</v>
      </c>
      <c r="D17">
        <v>59</v>
      </c>
      <c r="E17">
        <v>1</v>
      </c>
      <c r="F17">
        <v>2</v>
      </c>
      <c r="G17">
        <v>1</v>
      </c>
      <c r="H17">
        <v>1</v>
      </c>
      <c r="I17">
        <v>0</v>
      </c>
      <c r="J17">
        <v>0</v>
      </c>
      <c r="K17">
        <v>7</v>
      </c>
      <c r="L17">
        <v>8</v>
      </c>
      <c r="M17">
        <v>0</v>
      </c>
      <c r="N17">
        <v>1</v>
      </c>
      <c r="O17">
        <v>0</v>
      </c>
      <c r="P17">
        <v>0</v>
      </c>
      <c r="Q17">
        <v>0</v>
      </c>
      <c r="R17">
        <v>0</v>
      </c>
      <c r="S17">
        <v>0</v>
      </c>
      <c r="T17">
        <v>4</v>
      </c>
    </row>
    <row r="18" spans="1:20" x14ac:dyDescent="0.25">
      <c r="A18">
        <v>17</v>
      </c>
      <c r="B18" t="s">
        <v>37</v>
      </c>
      <c r="C18" t="s">
        <v>21</v>
      </c>
      <c r="D18">
        <v>11</v>
      </c>
      <c r="E18">
        <v>0</v>
      </c>
      <c r="F18">
        <v>3</v>
      </c>
      <c r="G18">
        <v>0</v>
      </c>
      <c r="H18">
        <v>1</v>
      </c>
      <c r="I18">
        <v>0</v>
      </c>
      <c r="J18">
        <v>0</v>
      </c>
      <c r="K18">
        <v>1</v>
      </c>
      <c r="L18">
        <v>4</v>
      </c>
      <c r="M18">
        <v>1</v>
      </c>
      <c r="N18">
        <v>0</v>
      </c>
      <c r="O18">
        <v>1</v>
      </c>
      <c r="P18">
        <v>0</v>
      </c>
      <c r="Q18">
        <v>0</v>
      </c>
      <c r="R18">
        <v>0</v>
      </c>
      <c r="S18">
        <v>0</v>
      </c>
      <c r="T18">
        <v>2</v>
      </c>
    </row>
    <row r="19" spans="1:20" x14ac:dyDescent="0.25">
      <c r="A19">
        <v>18</v>
      </c>
      <c r="B19" t="s">
        <v>38</v>
      </c>
      <c r="C19" t="s">
        <v>21</v>
      </c>
      <c r="D19">
        <v>118</v>
      </c>
      <c r="E19">
        <v>1</v>
      </c>
      <c r="F19">
        <v>11</v>
      </c>
      <c r="G19">
        <v>2</v>
      </c>
      <c r="H19">
        <v>0</v>
      </c>
      <c r="I19">
        <v>12</v>
      </c>
      <c r="J19">
        <v>0</v>
      </c>
      <c r="K19">
        <v>7</v>
      </c>
      <c r="L19">
        <v>1</v>
      </c>
      <c r="M19">
        <v>0</v>
      </c>
      <c r="N19">
        <v>8</v>
      </c>
      <c r="O19">
        <v>10</v>
      </c>
      <c r="P19">
        <v>0</v>
      </c>
      <c r="Q19">
        <v>0</v>
      </c>
      <c r="R19">
        <v>0</v>
      </c>
      <c r="S19">
        <v>0</v>
      </c>
      <c r="T19">
        <v>6</v>
      </c>
    </row>
    <row r="20" spans="1:20" x14ac:dyDescent="0.25">
      <c r="A20">
        <v>19</v>
      </c>
      <c r="B20" t="s">
        <v>39</v>
      </c>
      <c r="C20" t="s">
        <v>21</v>
      </c>
      <c r="D20">
        <v>194</v>
      </c>
      <c r="E20">
        <v>1</v>
      </c>
      <c r="F20">
        <v>13</v>
      </c>
      <c r="G20">
        <v>0</v>
      </c>
      <c r="H20">
        <v>5</v>
      </c>
      <c r="I20">
        <v>3</v>
      </c>
      <c r="J20">
        <v>4</v>
      </c>
      <c r="K20">
        <v>15</v>
      </c>
      <c r="L20">
        <v>13</v>
      </c>
      <c r="M20">
        <v>8</v>
      </c>
      <c r="N20">
        <v>22</v>
      </c>
      <c r="O20">
        <v>2</v>
      </c>
      <c r="P20">
        <v>2</v>
      </c>
      <c r="Q20">
        <v>0</v>
      </c>
      <c r="R20">
        <v>0</v>
      </c>
      <c r="S20">
        <v>0</v>
      </c>
      <c r="T20">
        <v>35</v>
      </c>
    </row>
    <row r="21" spans="1:20" x14ac:dyDescent="0.25">
      <c r="A21">
        <v>20</v>
      </c>
      <c r="B21" t="s">
        <v>40</v>
      </c>
      <c r="C21" t="s">
        <v>21</v>
      </c>
      <c r="D21">
        <v>90</v>
      </c>
      <c r="E21">
        <v>0</v>
      </c>
      <c r="F21">
        <v>4</v>
      </c>
      <c r="G21">
        <v>0</v>
      </c>
      <c r="H21">
        <v>2</v>
      </c>
      <c r="I21">
        <v>0</v>
      </c>
      <c r="J21">
        <v>2</v>
      </c>
      <c r="K21">
        <v>7</v>
      </c>
      <c r="L21">
        <v>13</v>
      </c>
      <c r="M21">
        <v>0</v>
      </c>
      <c r="N21">
        <v>6</v>
      </c>
      <c r="O21">
        <v>0</v>
      </c>
      <c r="P21">
        <v>0</v>
      </c>
      <c r="Q21">
        <v>0</v>
      </c>
      <c r="R21">
        <v>0</v>
      </c>
      <c r="S21">
        <v>2</v>
      </c>
      <c r="T21">
        <v>3</v>
      </c>
    </row>
    <row r="22" spans="1:20" x14ac:dyDescent="0.25">
      <c r="A22">
        <v>21</v>
      </c>
      <c r="B22" t="s">
        <v>41</v>
      </c>
      <c r="C22" t="s">
        <v>21</v>
      </c>
      <c r="D22">
        <v>80</v>
      </c>
      <c r="E22">
        <v>0</v>
      </c>
      <c r="F22">
        <v>1</v>
      </c>
      <c r="G22">
        <v>2</v>
      </c>
      <c r="H22">
        <v>3</v>
      </c>
      <c r="I22">
        <v>0</v>
      </c>
      <c r="J22">
        <v>0</v>
      </c>
      <c r="K22">
        <v>4</v>
      </c>
      <c r="L22">
        <v>7</v>
      </c>
      <c r="M22">
        <v>3</v>
      </c>
      <c r="N22">
        <v>3</v>
      </c>
      <c r="O22">
        <v>1</v>
      </c>
      <c r="P22">
        <v>1</v>
      </c>
      <c r="Q22">
        <v>0</v>
      </c>
      <c r="R22">
        <v>0</v>
      </c>
      <c r="S22">
        <v>0</v>
      </c>
      <c r="T22">
        <v>1</v>
      </c>
    </row>
    <row r="23" spans="1:20" x14ac:dyDescent="0.25">
      <c r="A23">
        <v>22</v>
      </c>
      <c r="B23" t="s">
        <v>42</v>
      </c>
      <c r="C23" t="s">
        <v>21</v>
      </c>
      <c r="D23">
        <v>45</v>
      </c>
      <c r="E23">
        <v>0</v>
      </c>
      <c r="F23">
        <v>3</v>
      </c>
      <c r="G23">
        <v>2</v>
      </c>
      <c r="H23">
        <v>0</v>
      </c>
      <c r="I23">
        <v>0</v>
      </c>
      <c r="J23">
        <v>0</v>
      </c>
      <c r="K23">
        <v>6</v>
      </c>
      <c r="L23">
        <v>4</v>
      </c>
      <c r="M23">
        <v>0</v>
      </c>
      <c r="N23">
        <v>1</v>
      </c>
      <c r="O23">
        <v>0</v>
      </c>
      <c r="P23">
        <v>0</v>
      </c>
      <c r="Q23">
        <v>0</v>
      </c>
      <c r="R23">
        <v>0</v>
      </c>
      <c r="S23">
        <v>0</v>
      </c>
      <c r="T23">
        <v>1</v>
      </c>
    </row>
    <row r="24" spans="1:20" x14ac:dyDescent="0.25">
      <c r="A24">
        <v>23</v>
      </c>
      <c r="B24" t="s">
        <v>43</v>
      </c>
      <c r="C24" t="s">
        <v>21</v>
      </c>
      <c r="D24">
        <v>91</v>
      </c>
      <c r="E24">
        <v>0</v>
      </c>
      <c r="F24">
        <v>8</v>
      </c>
      <c r="G24">
        <v>4</v>
      </c>
      <c r="H24">
        <v>8</v>
      </c>
      <c r="I24">
        <v>1</v>
      </c>
      <c r="J24">
        <v>0</v>
      </c>
      <c r="K24">
        <v>16</v>
      </c>
      <c r="L24">
        <v>8</v>
      </c>
      <c r="M24">
        <v>2</v>
      </c>
      <c r="N24">
        <v>6</v>
      </c>
      <c r="O24">
        <v>6</v>
      </c>
      <c r="P24">
        <v>0</v>
      </c>
      <c r="Q24">
        <v>1</v>
      </c>
      <c r="R24">
        <v>0</v>
      </c>
      <c r="S24">
        <v>1</v>
      </c>
      <c r="T24">
        <v>26</v>
      </c>
    </row>
    <row r="25" spans="1:20" x14ac:dyDescent="0.25">
      <c r="A25">
        <v>24</v>
      </c>
      <c r="B25" t="s">
        <v>44</v>
      </c>
      <c r="C25" t="s">
        <v>21</v>
      </c>
      <c r="D25">
        <v>105</v>
      </c>
      <c r="E25">
        <v>1</v>
      </c>
      <c r="F25">
        <v>5</v>
      </c>
      <c r="G25">
        <v>3</v>
      </c>
      <c r="H25">
        <v>5</v>
      </c>
      <c r="I25">
        <v>0</v>
      </c>
      <c r="J25">
        <v>0</v>
      </c>
      <c r="K25">
        <v>18</v>
      </c>
      <c r="L25">
        <v>6</v>
      </c>
      <c r="M25">
        <v>2</v>
      </c>
      <c r="N25">
        <v>0</v>
      </c>
      <c r="O25">
        <v>0</v>
      </c>
      <c r="P25">
        <v>0</v>
      </c>
      <c r="Q25">
        <v>0</v>
      </c>
      <c r="R25">
        <v>0</v>
      </c>
      <c r="S25">
        <v>0</v>
      </c>
      <c r="T25">
        <v>15</v>
      </c>
    </row>
    <row r="26" spans="1:20" x14ac:dyDescent="0.25">
      <c r="A26">
        <v>25</v>
      </c>
      <c r="B26" t="s">
        <v>45</v>
      </c>
      <c r="C26" t="s">
        <v>21</v>
      </c>
      <c r="D26">
        <v>46</v>
      </c>
      <c r="E26">
        <v>0</v>
      </c>
      <c r="F26">
        <v>3</v>
      </c>
      <c r="G26">
        <v>12</v>
      </c>
      <c r="H26">
        <v>23</v>
      </c>
      <c r="I26">
        <v>0</v>
      </c>
      <c r="J26">
        <v>0</v>
      </c>
      <c r="K26">
        <v>4</v>
      </c>
      <c r="L26">
        <v>6</v>
      </c>
      <c r="M26">
        <v>6</v>
      </c>
      <c r="N26">
        <v>3</v>
      </c>
      <c r="O26">
        <v>0</v>
      </c>
      <c r="P26">
        <v>0</v>
      </c>
      <c r="Q26">
        <v>1</v>
      </c>
      <c r="R26">
        <v>0</v>
      </c>
      <c r="S26">
        <v>3</v>
      </c>
      <c r="T26">
        <v>0</v>
      </c>
    </row>
    <row r="27" spans="1:20" x14ac:dyDescent="0.25">
      <c r="A27">
        <v>26</v>
      </c>
      <c r="B27" t="s">
        <v>46</v>
      </c>
      <c r="C27" t="s">
        <v>21</v>
      </c>
      <c r="D27">
        <v>114</v>
      </c>
      <c r="E27">
        <v>0</v>
      </c>
      <c r="F27">
        <v>6</v>
      </c>
      <c r="G27">
        <v>4</v>
      </c>
      <c r="H27">
        <v>1</v>
      </c>
      <c r="I27">
        <v>0</v>
      </c>
      <c r="J27">
        <v>0</v>
      </c>
      <c r="K27">
        <v>12</v>
      </c>
      <c r="L27">
        <v>52</v>
      </c>
      <c r="M27">
        <v>5</v>
      </c>
      <c r="N27">
        <v>14</v>
      </c>
      <c r="O27">
        <v>2</v>
      </c>
      <c r="P27">
        <v>0</v>
      </c>
      <c r="Q27">
        <v>0</v>
      </c>
      <c r="R27">
        <v>0</v>
      </c>
      <c r="S27">
        <v>0</v>
      </c>
      <c r="T27">
        <v>32</v>
      </c>
    </row>
    <row r="28" spans="1:20" x14ac:dyDescent="0.25">
      <c r="A28">
        <v>27</v>
      </c>
      <c r="B28" t="s">
        <v>47</v>
      </c>
      <c r="C28" t="s">
        <v>21</v>
      </c>
      <c r="D28">
        <v>102</v>
      </c>
      <c r="E28">
        <v>0</v>
      </c>
      <c r="F28">
        <v>1</v>
      </c>
      <c r="G28">
        <v>1</v>
      </c>
      <c r="H28">
        <v>4</v>
      </c>
      <c r="I28">
        <v>0</v>
      </c>
      <c r="J28">
        <v>0</v>
      </c>
      <c r="K28">
        <v>4</v>
      </c>
      <c r="L28">
        <v>0</v>
      </c>
      <c r="M28">
        <v>0</v>
      </c>
      <c r="N28">
        <v>8</v>
      </c>
      <c r="O28">
        <v>1</v>
      </c>
      <c r="P28">
        <v>1</v>
      </c>
      <c r="Q28">
        <v>0</v>
      </c>
      <c r="R28">
        <v>0</v>
      </c>
      <c r="S28">
        <v>0</v>
      </c>
      <c r="T28">
        <v>4</v>
      </c>
    </row>
    <row r="29" spans="1:20" x14ac:dyDescent="0.25">
      <c r="A29">
        <v>28</v>
      </c>
      <c r="B29" t="s">
        <v>48</v>
      </c>
      <c r="C29" t="s">
        <v>21</v>
      </c>
      <c r="D29">
        <v>254</v>
      </c>
      <c r="E29">
        <v>0</v>
      </c>
      <c r="F29">
        <v>22</v>
      </c>
      <c r="G29">
        <v>10</v>
      </c>
      <c r="H29">
        <v>28</v>
      </c>
      <c r="I29">
        <v>4</v>
      </c>
      <c r="J29">
        <v>1</v>
      </c>
      <c r="K29">
        <v>12</v>
      </c>
      <c r="L29">
        <v>20</v>
      </c>
      <c r="M29">
        <v>1</v>
      </c>
      <c r="N29">
        <v>13</v>
      </c>
      <c r="O29">
        <v>6</v>
      </c>
      <c r="P29">
        <v>0</v>
      </c>
      <c r="Q29">
        <v>0</v>
      </c>
      <c r="R29">
        <v>0</v>
      </c>
      <c r="S29">
        <v>0</v>
      </c>
      <c r="T29">
        <v>2</v>
      </c>
    </row>
    <row r="30" spans="1:20" x14ac:dyDescent="0.25">
      <c r="A30">
        <v>29</v>
      </c>
      <c r="B30" t="s">
        <v>49</v>
      </c>
      <c r="C30" t="s">
        <v>21</v>
      </c>
      <c r="D30">
        <v>107</v>
      </c>
      <c r="E30">
        <v>0</v>
      </c>
      <c r="F30">
        <v>7</v>
      </c>
      <c r="G30">
        <v>3</v>
      </c>
      <c r="H30">
        <v>3</v>
      </c>
      <c r="I30">
        <v>0</v>
      </c>
      <c r="J30">
        <v>0</v>
      </c>
      <c r="K30">
        <v>14</v>
      </c>
      <c r="L30">
        <v>13</v>
      </c>
      <c r="M30">
        <v>1</v>
      </c>
      <c r="N30">
        <v>4</v>
      </c>
      <c r="O30">
        <v>1</v>
      </c>
      <c r="P30">
        <v>1</v>
      </c>
      <c r="Q30">
        <v>0</v>
      </c>
      <c r="R30">
        <v>0</v>
      </c>
      <c r="S30">
        <v>1</v>
      </c>
      <c r="T30">
        <v>0</v>
      </c>
    </row>
    <row r="31" spans="1:20" x14ac:dyDescent="0.25">
      <c r="A31">
        <v>30</v>
      </c>
      <c r="B31" t="s">
        <v>50</v>
      </c>
      <c r="C31" t="s">
        <v>21</v>
      </c>
      <c r="D31">
        <v>93</v>
      </c>
      <c r="E31">
        <v>0</v>
      </c>
      <c r="F31">
        <v>11</v>
      </c>
      <c r="G31">
        <v>5</v>
      </c>
      <c r="H31">
        <v>3</v>
      </c>
      <c r="I31">
        <v>2</v>
      </c>
      <c r="J31">
        <v>0</v>
      </c>
      <c r="K31">
        <v>8</v>
      </c>
      <c r="L31">
        <v>10</v>
      </c>
      <c r="M31">
        <v>2</v>
      </c>
      <c r="N31">
        <v>7</v>
      </c>
      <c r="O31">
        <v>1</v>
      </c>
      <c r="P31">
        <v>1</v>
      </c>
      <c r="Q31">
        <v>0</v>
      </c>
      <c r="R31">
        <v>0</v>
      </c>
      <c r="S31">
        <v>0</v>
      </c>
      <c r="T31">
        <v>0</v>
      </c>
    </row>
    <row r="32" spans="1:20" x14ac:dyDescent="0.25">
      <c r="A32">
        <v>31</v>
      </c>
      <c r="B32" t="s">
        <v>51</v>
      </c>
      <c r="C32" t="s">
        <v>21</v>
      </c>
      <c r="D32">
        <v>128</v>
      </c>
      <c r="E32">
        <v>1</v>
      </c>
      <c r="F32">
        <v>15</v>
      </c>
      <c r="G32">
        <v>5</v>
      </c>
      <c r="H32">
        <v>14</v>
      </c>
      <c r="I32">
        <v>1</v>
      </c>
      <c r="J32">
        <v>0</v>
      </c>
      <c r="K32">
        <v>14</v>
      </c>
      <c r="L32">
        <v>18</v>
      </c>
      <c r="M32">
        <v>1</v>
      </c>
      <c r="N32">
        <v>6</v>
      </c>
      <c r="O32">
        <v>0</v>
      </c>
      <c r="P32">
        <v>2</v>
      </c>
      <c r="Q32">
        <v>0</v>
      </c>
      <c r="R32">
        <v>0</v>
      </c>
      <c r="S32">
        <v>4</v>
      </c>
      <c r="T32">
        <v>0</v>
      </c>
    </row>
    <row r="33" spans="1:20" x14ac:dyDescent="0.25">
      <c r="A33">
        <v>32</v>
      </c>
      <c r="B33" t="s">
        <v>52</v>
      </c>
      <c r="C33" t="s">
        <v>21</v>
      </c>
      <c r="D33">
        <v>18</v>
      </c>
      <c r="E33">
        <v>0</v>
      </c>
      <c r="F33">
        <v>2</v>
      </c>
      <c r="G33">
        <v>3</v>
      </c>
      <c r="H33">
        <v>9</v>
      </c>
      <c r="I33">
        <v>0</v>
      </c>
      <c r="J33">
        <v>0</v>
      </c>
      <c r="K33">
        <v>3</v>
      </c>
      <c r="L33">
        <v>7</v>
      </c>
      <c r="M33">
        <v>0</v>
      </c>
      <c r="N33">
        <v>0</v>
      </c>
      <c r="O33">
        <v>0</v>
      </c>
      <c r="P33">
        <v>0</v>
      </c>
      <c r="Q33">
        <v>2</v>
      </c>
      <c r="R33">
        <v>0</v>
      </c>
      <c r="S33">
        <v>0</v>
      </c>
      <c r="T33">
        <v>1</v>
      </c>
    </row>
    <row r="34" spans="1:20" x14ac:dyDescent="0.25">
      <c r="A34">
        <v>33</v>
      </c>
      <c r="B34" t="s">
        <v>53</v>
      </c>
      <c r="C34" t="s">
        <v>21</v>
      </c>
      <c r="D34">
        <v>19</v>
      </c>
      <c r="E34">
        <v>0</v>
      </c>
      <c r="F34">
        <v>2</v>
      </c>
      <c r="G34">
        <v>1</v>
      </c>
      <c r="H34">
        <v>3</v>
      </c>
      <c r="I34">
        <v>0</v>
      </c>
      <c r="J34">
        <v>0</v>
      </c>
      <c r="K34">
        <v>0</v>
      </c>
      <c r="L34">
        <v>0</v>
      </c>
      <c r="M34">
        <v>0</v>
      </c>
      <c r="N34">
        <v>2</v>
      </c>
      <c r="O34">
        <v>0</v>
      </c>
      <c r="P34">
        <v>0</v>
      </c>
      <c r="Q34">
        <v>0</v>
      </c>
      <c r="R34">
        <v>0</v>
      </c>
      <c r="S34">
        <v>0</v>
      </c>
      <c r="T34">
        <v>2</v>
      </c>
    </row>
    <row r="35" spans="1:20" x14ac:dyDescent="0.25">
      <c r="A35">
        <v>34</v>
      </c>
      <c r="B35" t="s">
        <v>54</v>
      </c>
      <c r="C35" t="s">
        <v>21</v>
      </c>
      <c r="D35">
        <v>49</v>
      </c>
      <c r="E35">
        <v>0</v>
      </c>
      <c r="F35">
        <v>0</v>
      </c>
      <c r="G35">
        <v>0</v>
      </c>
      <c r="H35">
        <v>0</v>
      </c>
      <c r="I35">
        <v>2</v>
      </c>
      <c r="J35">
        <v>0</v>
      </c>
      <c r="K35">
        <v>2</v>
      </c>
      <c r="L35">
        <v>2</v>
      </c>
      <c r="M35">
        <v>0</v>
      </c>
      <c r="N35">
        <v>1</v>
      </c>
      <c r="O35">
        <v>4</v>
      </c>
      <c r="P35">
        <v>0</v>
      </c>
      <c r="Q35">
        <v>0</v>
      </c>
      <c r="R35">
        <v>0</v>
      </c>
      <c r="S35">
        <v>0</v>
      </c>
      <c r="T35">
        <v>0</v>
      </c>
    </row>
    <row r="36" spans="1:20" x14ac:dyDescent="0.25">
      <c r="A36">
        <v>35</v>
      </c>
      <c r="B36" t="s">
        <v>55</v>
      </c>
      <c r="C36" t="s">
        <v>21</v>
      </c>
      <c r="D36">
        <v>57</v>
      </c>
      <c r="E36">
        <v>0</v>
      </c>
      <c r="F36">
        <v>2</v>
      </c>
      <c r="G36">
        <v>1</v>
      </c>
      <c r="H36">
        <v>0</v>
      </c>
      <c r="I36">
        <v>1</v>
      </c>
      <c r="J36">
        <v>0</v>
      </c>
      <c r="K36">
        <v>4</v>
      </c>
      <c r="L36">
        <v>7</v>
      </c>
      <c r="M36">
        <v>0</v>
      </c>
      <c r="N36">
        <v>3</v>
      </c>
      <c r="O36">
        <v>0</v>
      </c>
      <c r="P36">
        <v>5</v>
      </c>
      <c r="Q36">
        <v>0</v>
      </c>
      <c r="R36">
        <v>0</v>
      </c>
      <c r="S36">
        <v>0</v>
      </c>
      <c r="T36">
        <v>12</v>
      </c>
    </row>
    <row r="37" spans="1:20" x14ac:dyDescent="0.25">
      <c r="A37">
        <v>36</v>
      </c>
      <c r="B37" t="s">
        <v>56</v>
      </c>
      <c r="C37" t="s">
        <v>21</v>
      </c>
      <c r="D37">
        <v>28</v>
      </c>
      <c r="E37">
        <v>0</v>
      </c>
      <c r="F37">
        <v>9</v>
      </c>
      <c r="G37">
        <v>1</v>
      </c>
      <c r="H37">
        <v>0</v>
      </c>
      <c r="I37">
        <v>2</v>
      </c>
      <c r="J37">
        <v>0</v>
      </c>
      <c r="K37">
        <v>7</v>
      </c>
      <c r="L37">
        <v>5</v>
      </c>
      <c r="M37">
        <v>0</v>
      </c>
      <c r="N37">
        <v>1</v>
      </c>
      <c r="O37">
        <v>0</v>
      </c>
      <c r="P37">
        <v>0</v>
      </c>
      <c r="Q37">
        <v>0</v>
      </c>
      <c r="R37">
        <v>0</v>
      </c>
      <c r="S37">
        <v>0</v>
      </c>
      <c r="T37">
        <v>0</v>
      </c>
    </row>
    <row r="38" spans="1:20" x14ac:dyDescent="0.25">
      <c r="A38">
        <v>37</v>
      </c>
      <c r="B38" t="s">
        <v>57</v>
      </c>
      <c r="C38" t="s">
        <v>21</v>
      </c>
      <c r="D38">
        <v>40</v>
      </c>
      <c r="E38">
        <v>0</v>
      </c>
      <c r="F38">
        <v>2</v>
      </c>
      <c r="G38">
        <v>1</v>
      </c>
      <c r="H38">
        <v>0</v>
      </c>
      <c r="I38">
        <v>5</v>
      </c>
      <c r="J38">
        <v>2</v>
      </c>
      <c r="K38">
        <v>6</v>
      </c>
      <c r="L38">
        <v>0</v>
      </c>
      <c r="M38">
        <v>1</v>
      </c>
      <c r="N38">
        <v>2</v>
      </c>
      <c r="O38">
        <v>0</v>
      </c>
      <c r="P38">
        <v>0</v>
      </c>
      <c r="Q38">
        <v>0</v>
      </c>
      <c r="R38">
        <v>0</v>
      </c>
      <c r="S38">
        <v>0</v>
      </c>
      <c r="T38">
        <v>1</v>
      </c>
    </row>
    <row r="39" spans="1:20" x14ac:dyDescent="0.25">
      <c r="A39">
        <v>38</v>
      </c>
      <c r="B39" t="s">
        <v>20</v>
      </c>
      <c r="C39" t="s">
        <v>58</v>
      </c>
      <c r="D39">
        <v>7</v>
      </c>
      <c r="E39">
        <v>0</v>
      </c>
      <c r="F39">
        <v>10</v>
      </c>
      <c r="G39">
        <v>1</v>
      </c>
      <c r="H39">
        <v>4</v>
      </c>
      <c r="I39">
        <v>0</v>
      </c>
      <c r="J39">
        <v>0</v>
      </c>
      <c r="K39">
        <v>3</v>
      </c>
      <c r="L39">
        <v>0</v>
      </c>
      <c r="M39">
        <v>0</v>
      </c>
      <c r="N39">
        <v>3</v>
      </c>
      <c r="O39">
        <v>0</v>
      </c>
      <c r="P39">
        <v>0</v>
      </c>
      <c r="Q39">
        <v>0</v>
      </c>
      <c r="R39">
        <v>0</v>
      </c>
      <c r="S39">
        <v>0</v>
      </c>
      <c r="T39">
        <v>7</v>
      </c>
    </row>
    <row r="40" spans="1:20" x14ac:dyDescent="0.25">
      <c r="A40">
        <v>39</v>
      </c>
      <c r="B40" t="s">
        <v>22</v>
      </c>
      <c r="C40" t="s">
        <v>58</v>
      </c>
      <c r="D40">
        <v>60</v>
      </c>
      <c r="E40">
        <v>0</v>
      </c>
      <c r="F40">
        <v>7</v>
      </c>
      <c r="G40">
        <v>0</v>
      </c>
      <c r="H40">
        <v>0</v>
      </c>
      <c r="I40">
        <v>4</v>
      </c>
      <c r="J40">
        <v>0</v>
      </c>
      <c r="K40">
        <v>16</v>
      </c>
      <c r="L40">
        <v>0</v>
      </c>
      <c r="M40">
        <v>0</v>
      </c>
      <c r="N40">
        <v>5</v>
      </c>
      <c r="O40">
        <v>14</v>
      </c>
      <c r="P40">
        <v>1</v>
      </c>
      <c r="Q40">
        <v>0</v>
      </c>
      <c r="R40">
        <v>0</v>
      </c>
      <c r="S40">
        <v>0</v>
      </c>
      <c r="T40">
        <v>3</v>
      </c>
    </row>
    <row r="41" spans="1:20" x14ac:dyDescent="0.25">
      <c r="A41">
        <v>40</v>
      </c>
      <c r="B41" t="s">
        <v>23</v>
      </c>
      <c r="C41" t="s">
        <v>58</v>
      </c>
      <c r="D41">
        <v>15</v>
      </c>
      <c r="E41">
        <v>0</v>
      </c>
      <c r="F41">
        <v>0</v>
      </c>
      <c r="G41">
        <v>0</v>
      </c>
      <c r="H41">
        <v>3</v>
      </c>
      <c r="I41">
        <v>0</v>
      </c>
      <c r="J41">
        <v>0</v>
      </c>
      <c r="K41">
        <v>2</v>
      </c>
      <c r="L41">
        <v>1</v>
      </c>
      <c r="M41">
        <v>0</v>
      </c>
      <c r="N41">
        <v>1</v>
      </c>
      <c r="O41">
        <v>0</v>
      </c>
      <c r="P41">
        <v>0</v>
      </c>
      <c r="Q41">
        <v>0</v>
      </c>
      <c r="R41">
        <v>0</v>
      </c>
      <c r="S41">
        <v>0</v>
      </c>
      <c r="T41">
        <v>2</v>
      </c>
    </row>
    <row r="42" spans="1:20" x14ac:dyDescent="0.25">
      <c r="A42">
        <v>41</v>
      </c>
      <c r="B42" t="s">
        <v>24</v>
      </c>
      <c r="C42" t="s">
        <v>58</v>
      </c>
      <c r="D42">
        <v>59</v>
      </c>
      <c r="E42">
        <v>0</v>
      </c>
      <c r="F42">
        <v>6</v>
      </c>
      <c r="G42">
        <v>1</v>
      </c>
      <c r="H42">
        <v>21</v>
      </c>
      <c r="I42">
        <v>0</v>
      </c>
      <c r="J42">
        <v>0</v>
      </c>
      <c r="K42">
        <v>6</v>
      </c>
      <c r="L42">
        <v>1</v>
      </c>
      <c r="M42">
        <v>0</v>
      </c>
      <c r="N42">
        <v>4</v>
      </c>
      <c r="O42">
        <v>1</v>
      </c>
      <c r="P42">
        <v>0</v>
      </c>
      <c r="Q42">
        <v>0</v>
      </c>
      <c r="R42">
        <v>0</v>
      </c>
      <c r="S42">
        <v>0</v>
      </c>
      <c r="T42">
        <v>9</v>
      </c>
    </row>
    <row r="43" spans="1:20" x14ac:dyDescent="0.25">
      <c r="A43">
        <v>42</v>
      </c>
      <c r="B43" t="s">
        <v>25</v>
      </c>
      <c r="C43" t="s">
        <v>58</v>
      </c>
      <c r="D43">
        <v>77</v>
      </c>
      <c r="E43">
        <v>0</v>
      </c>
      <c r="F43">
        <v>16</v>
      </c>
      <c r="G43">
        <v>3</v>
      </c>
      <c r="H43">
        <v>0</v>
      </c>
      <c r="I43">
        <v>0</v>
      </c>
      <c r="J43">
        <v>1</v>
      </c>
      <c r="K43">
        <v>18</v>
      </c>
      <c r="L43">
        <v>15</v>
      </c>
      <c r="M43">
        <v>1</v>
      </c>
      <c r="N43">
        <v>4</v>
      </c>
      <c r="O43">
        <v>2</v>
      </c>
      <c r="P43">
        <v>1</v>
      </c>
      <c r="Q43">
        <v>0</v>
      </c>
      <c r="R43">
        <v>0</v>
      </c>
      <c r="S43">
        <v>0</v>
      </c>
      <c r="T43">
        <v>14</v>
      </c>
    </row>
    <row r="44" spans="1:20" x14ac:dyDescent="0.25">
      <c r="A44">
        <v>43</v>
      </c>
      <c r="B44" t="s">
        <v>26</v>
      </c>
      <c r="C44" t="s">
        <v>58</v>
      </c>
      <c r="D44">
        <v>7</v>
      </c>
      <c r="E44">
        <v>0</v>
      </c>
      <c r="F44">
        <v>0</v>
      </c>
      <c r="G44">
        <v>0</v>
      </c>
      <c r="H44">
        <v>0</v>
      </c>
      <c r="I44">
        <v>0</v>
      </c>
      <c r="J44">
        <v>0</v>
      </c>
      <c r="K44">
        <v>0</v>
      </c>
      <c r="L44">
        <v>1</v>
      </c>
      <c r="M44">
        <v>0</v>
      </c>
      <c r="N44">
        <v>0</v>
      </c>
      <c r="O44">
        <v>0</v>
      </c>
      <c r="P44">
        <v>0</v>
      </c>
      <c r="Q44">
        <v>0</v>
      </c>
      <c r="R44">
        <v>1</v>
      </c>
      <c r="S44">
        <v>0</v>
      </c>
      <c r="T44">
        <v>0</v>
      </c>
    </row>
    <row r="45" spans="1:20" x14ac:dyDescent="0.25">
      <c r="A45">
        <v>44</v>
      </c>
      <c r="B45" t="s">
        <v>27</v>
      </c>
      <c r="C45" t="s">
        <v>58</v>
      </c>
      <c r="D45">
        <v>46</v>
      </c>
      <c r="E45">
        <v>0</v>
      </c>
      <c r="F45">
        <v>1</v>
      </c>
      <c r="G45">
        <v>0</v>
      </c>
      <c r="H45">
        <v>1</v>
      </c>
      <c r="I45">
        <v>0</v>
      </c>
      <c r="J45">
        <v>0</v>
      </c>
      <c r="K45">
        <v>0</v>
      </c>
      <c r="L45">
        <v>2</v>
      </c>
      <c r="M45">
        <v>0</v>
      </c>
      <c r="N45">
        <v>0</v>
      </c>
      <c r="O45">
        <v>0</v>
      </c>
      <c r="P45">
        <v>0</v>
      </c>
      <c r="Q45">
        <v>0</v>
      </c>
      <c r="R45">
        <v>0</v>
      </c>
      <c r="S45">
        <v>0</v>
      </c>
      <c r="T45">
        <v>1</v>
      </c>
    </row>
    <row r="46" spans="1:20" x14ac:dyDescent="0.25">
      <c r="A46">
        <v>45</v>
      </c>
      <c r="B46" t="s">
        <v>28</v>
      </c>
      <c r="C46" t="s">
        <v>58</v>
      </c>
      <c r="D46">
        <v>31</v>
      </c>
      <c r="E46">
        <v>0</v>
      </c>
      <c r="F46">
        <v>3</v>
      </c>
      <c r="G46">
        <v>0</v>
      </c>
      <c r="H46">
        <v>0</v>
      </c>
      <c r="I46">
        <v>0</v>
      </c>
      <c r="J46">
        <v>0</v>
      </c>
      <c r="K46">
        <v>2</v>
      </c>
      <c r="L46">
        <v>5</v>
      </c>
      <c r="M46">
        <v>0</v>
      </c>
      <c r="N46">
        <v>2</v>
      </c>
      <c r="O46">
        <v>1</v>
      </c>
      <c r="P46">
        <v>0</v>
      </c>
      <c r="Q46">
        <v>0</v>
      </c>
      <c r="R46">
        <v>0</v>
      </c>
      <c r="S46">
        <v>0</v>
      </c>
      <c r="T46">
        <v>2</v>
      </c>
    </row>
    <row r="47" spans="1:20" x14ac:dyDescent="0.25">
      <c r="A47">
        <v>46</v>
      </c>
      <c r="B47" t="s">
        <v>29</v>
      </c>
      <c r="C47" t="s">
        <v>58</v>
      </c>
      <c r="D47">
        <v>17</v>
      </c>
      <c r="E47">
        <v>0</v>
      </c>
      <c r="F47">
        <v>0</v>
      </c>
      <c r="G47">
        <v>2</v>
      </c>
      <c r="H47">
        <v>2</v>
      </c>
      <c r="I47">
        <v>0</v>
      </c>
      <c r="J47">
        <v>0</v>
      </c>
      <c r="K47">
        <v>5</v>
      </c>
      <c r="L47">
        <v>3</v>
      </c>
      <c r="M47">
        <v>0</v>
      </c>
      <c r="N47">
        <v>0</v>
      </c>
      <c r="O47">
        <v>0</v>
      </c>
      <c r="P47">
        <v>0</v>
      </c>
      <c r="Q47">
        <v>0</v>
      </c>
      <c r="R47">
        <v>0</v>
      </c>
      <c r="S47">
        <v>0</v>
      </c>
      <c r="T47">
        <v>0</v>
      </c>
    </row>
    <row r="48" spans="1:20" x14ac:dyDescent="0.25">
      <c r="A48">
        <v>47</v>
      </c>
      <c r="B48" t="s">
        <v>30</v>
      </c>
      <c r="C48" t="s">
        <v>58</v>
      </c>
      <c r="D48">
        <v>68</v>
      </c>
      <c r="E48">
        <v>1</v>
      </c>
      <c r="F48">
        <v>6</v>
      </c>
      <c r="G48">
        <v>2</v>
      </c>
      <c r="H48">
        <v>7</v>
      </c>
      <c r="I48">
        <v>0</v>
      </c>
      <c r="J48">
        <v>0</v>
      </c>
      <c r="K48">
        <v>5</v>
      </c>
      <c r="L48">
        <v>3</v>
      </c>
      <c r="M48">
        <v>0</v>
      </c>
      <c r="N48">
        <v>2</v>
      </c>
      <c r="O48">
        <v>0</v>
      </c>
      <c r="P48">
        <v>0</v>
      </c>
      <c r="Q48">
        <v>0</v>
      </c>
      <c r="R48">
        <v>0</v>
      </c>
      <c r="S48">
        <v>0</v>
      </c>
      <c r="T48">
        <v>11</v>
      </c>
    </row>
    <row r="49" spans="1:20" x14ac:dyDescent="0.25">
      <c r="A49">
        <v>48</v>
      </c>
      <c r="B49" t="s">
        <v>31</v>
      </c>
      <c r="C49" t="s">
        <v>58</v>
      </c>
      <c r="D49">
        <v>13</v>
      </c>
      <c r="E49">
        <v>0</v>
      </c>
      <c r="F49">
        <v>6</v>
      </c>
      <c r="G49">
        <v>0</v>
      </c>
      <c r="H49">
        <v>0</v>
      </c>
      <c r="I49">
        <v>0</v>
      </c>
      <c r="J49">
        <v>0</v>
      </c>
      <c r="K49">
        <v>5</v>
      </c>
      <c r="L49">
        <v>0</v>
      </c>
      <c r="M49">
        <v>0</v>
      </c>
      <c r="N49">
        <v>2</v>
      </c>
      <c r="O49">
        <v>0</v>
      </c>
      <c r="P49">
        <v>0</v>
      </c>
      <c r="Q49">
        <v>0</v>
      </c>
      <c r="R49">
        <v>0</v>
      </c>
      <c r="S49">
        <v>0</v>
      </c>
      <c r="T49">
        <v>6</v>
      </c>
    </row>
    <row r="50" spans="1:20" x14ac:dyDescent="0.25">
      <c r="A50">
        <v>49</v>
      </c>
      <c r="B50" t="s">
        <v>32</v>
      </c>
      <c r="C50" t="s">
        <v>58</v>
      </c>
      <c r="D50">
        <v>68</v>
      </c>
      <c r="E50">
        <v>0</v>
      </c>
      <c r="F50">
        <v>2</v>
      </c>
      <c r="G50">
        <v>1</v>
      </c>
      <c r="H50">
        <v>2</v>
      </c>
      <c r="I50">
        <v>0</v>
      </c>
      <c r="J50">
        <v>0</v>
      </c>
      <c r="K50">
        <v>5</v>
      </c>
      <c r="L50">
        <v>4</v>
      </c>
      <c r="M50">
        <v>0</v>
      </c>
      <c r="N50">
        <v>6</v>
      </c>
      <c r="O50">
        <v>0</v>
      </c>
      <c r="P50">
        <v>0</v>
      </c>
      <c r="Q50">
        <v>0</v>
      </c>
      <c r="R50">
        <v>0</v>
      </c>
      <c r="S50">
        <v>0</v>
      </c>
      <c r="T50">
        <v>0</v>
      </c>
    </row>
    <row r="51" spans="1:20" x14ac:dyDescent="0.25">
      <c r="A51">
        <v>50</v>
      </c>
      <c r="B51" t="s">
        <v>33</v>
      </c>
      <c r="C51" t="s">
        <v>58</v>
      </c>
      <c r="D51">
        <v>29</v>
      </c>
      <c r="E51">
        <v>0</v>
      </c>
      <c r="F51">
        <v>1</v>
      </c>
      <c r="G51">
        <v>1</v>
      </c>
      <c r="H51">
        <v>4</v>
      </c>
      <c r="I51">
        <v>0</v>
      </c>
      <c r="J51">
        <v>0</v>
      </c>
      <c r="K51">
        <v>1</v>
      </c>
      <c r="L51">
        <v>0</v>
      </c>
      <c r="M51">
        <v>0</v>
      </c>
      <c r="N51">
        <v>0</v>
      </c>
      <c r="O51">
        <v>0</v>
      </c>
      <c r="P51">
        <v>0</v>
      </c>
      <c r="Q51">
        <v>1</v>
      </c>
      <c r="R51">
        <v>0</v>
      </c>
      <c r="S51">
        <v>0</v>
      </c>
      <c r="T51">
        <v>4</v>
      </c>
    </row>
    <row r="52" spans="1:20" x14ac:dyDescent="0.25">
      <c r="A52">
        <v>51</v>
      </c>
      <c r="B52" t="s">
        <v>34</v>
      </c>
      <c r="C52" t="s">
        <v>58</v>
      </c>
      <c r="D52">
        <v>3</v>
      </c>
      <c r="E52">
        <v>0</v>
      </c>
      <c r="F52">
        <v>4</v>
      </c>
      <c r="G52">
        <v>3</v>
      </c>
      <c r="H52">
        <v>7</v>
      </c>
      <c r="I52">
        <v>0</v>
      </c>
      <c r="J52">
        <v>0</v>
      </c>
      <c r="K52">
        <v>5</v>
      </c>
      <c r="L52">
        <v>7</v>
      </c>
      <c r="M52">
        <v>0</v>
      </c>
      <c r="N52">
        <v>5</v>
      </c>
      <c r="O52">
        <v>0</v>
      </c>
      <c r="P52">
        <v>0</v>
      </c>
      <c r="Q52">
        <v>0</v>
      </c>
      <c r="R52">
        <v>0</v>
      </c>
      <c r="S52">
        <v>0</v>
      </c>
      <c r="T52">
        <v>41</v>
      </c>
    </row>
    <row r="53" spans="1:20" x14ac:dyDescent="0.25">
      <c r="A53">
        <v>52</v>
      </c>
      <c r="B53" t="s">
        <v>35</v>
      </c>
      <c r="C53" t="s">
        <v>58</v>
      </c>
      <c r="D53">
        <v>158</v>
      </c>
      <c r="E53">
        <v>0</v>
      </c>
      <c r="F53">
        <v>17</v>
      </c>
      <c r="G53">
        <v>4</v>
      </c>
      <c r="H53">
        <v>7</v>
      </c>
      <c r="I53">
        <v>2</v>
      </c>
      <c r="J53">
        <v>0</v>
      </c>
      <c r="K53">
        <v>1</v>
      </c>
      <c r="L53">
        <v>36</v>
      </c>
      <c r="M53">
        <v>0</v>
      </c>
      <c r="N53">
        <v>34</v>
      </c>
      <c r="O53">
        <v>1</v>
      </c>
      <c r="P53">
        <v>0</v>
      </c>
      <c r="Q53">
        <v>1</v>
      </c>
      <c r="R53">
        <v>0</v>
      </c>
      <c r="S53">
        <v>0</v>
      </c>
      <c r="T53">
        <v>125</v>
      </c>
    </row>
    <row r="54" spans="1:20" x14ac:dyDescent="0.25">
      <c r="A54">
        <v>53</v>
      </c>
      <c r="B54" t="s">
        <v>36</v>
      </c>
      <c r="C54" t="s">
        <v>58</v>
      </c>
      <c r="D54">
        <v>33</v>
      </c>
      <c r="E54">
        <v>0</v>
      </c>
      <c r="F54">
        <v>9</v>
      </c>
      <c r="G54">
        <v>7</v>
      </c>
      <c r="H54">
        <v>2</v>
      </c>
      <c r="I54">
        <v>3</v>
      </c>
      <c r="J54">
        <v>0</v>
      </c>
      <c r="K54">
        <v>2</v>
      </c>
      <c r="L54">
        <v>11</v>
      </c>
      <c r="M54">
        <v>0</v>
      </c>
      <c r="N54">
        <v>4</v>
      </c>
      <c r="O54">
        <v>2</v>
      </c>
      <c r="P54">
        <v>0</v>
      </c>
      <c r="Q54">
        <v>0</v>
      </c>
      <c r="R54">
        <v>0</v>
      </c>
      <c r="S54">
        <v>0</v>
      </c>
      <c r="T54">
        <v>9</v>
      </c>
    </row>
    <row r="55" spans="1:20" x14ac:dyDescent="0.25">
      <c r="A55">
        <v>54</v>
      </c>
      <c r="B55" t="s">
        <v>37</v>
      </c>
      <c r="C55" t="s">
        <v>58</v>
      </c>
      <c r="D55">
        <v>5</v>
      </c>
      <c r="E55">
        <v>0</v>
      </c>
      <c r="F55">
        <v>3</v>
      </c>
      <c r="G55">
        <v>1</v>
      </c>
      <c r="H55">
        <v>2</v>
      </c>
      <c r="I55">
        <v>0</v>
      </c>
      <c r="J55">
        <v>0</v>
      </c>
      <c r="K55">
        <v>3</v>
      </c>
      <c r="L55">
        <v>0</v>
      </c>
      <c r="M55">
        <v>0</v>
      </c>
      <c r="N55">
        <v>0</v>
      </c>
      <c r="O55">
        <v>0</v>
      </c>
      <c r="P55">
        <v>0</v>
      </c>
      <c r="Q55">
        <v>0</v>
      </c>
      <c r="R55">
        <v>0</v>
      </c>
      <c r="S55">
        <v>0</v>
      </c>
      <c r="T55">
        <v>2</v>
      </c>
    </row>
    <row r="56" spans="1:20" x14ac:dyDescent="0.25">
      <c r="A56">
        <v>55</v>
      </c>
      <c r="B56" t="s">
        <v>38</v>
      </c>
      <c r="C56" t="s">
        <v>58</v>
      </c>
      <c r="D56">
        <v>82</v>
      </c>
      <c r="E56">
        <v>1</v>
      </c>
      <c r="F56">
        <v>7</v>
      </c>
      <c r="G56">
        <v>1</v>
      </c>
      <c r="H56">
        <v>0</v>
      </c>
      <c r="I56">
        <v>12</v>
      </c>
      <c r="J56">
        <v>0</v>
      </c>
      <c r="K56">
        <v>6</v>
      </c>
      <c r="L56">
        <v>6</v>
      </c>
      <c r="M56">
        <v>0</v>
      </c>
      <c r="N56">
        <v>5</v>
      </c>
      <c r="O56">
        <v>7</v>
      </c>
      <c r="P56">
        <v>0</v>
      </c>
      <c r="Q56">
        <v>0</v>
      </c>
      <c r="R56">
        <v>0</v>
      </c>
      <c r="S56">
        <v>1</v>
      </c>
      <c r="T56">
        <v>4</v>
      </c>
    </row>
    <row r="57" spans="1:20" x14ac:dyDescent="0.25">
      <c r="A57">
        <v>56</v>
      </c>
      <c r="B57" t="s">
        <v>39</v>
      </c>
      <c r="C57" t="s">
        <v>58</v>
      </c>
      <c r="D57">
        <v>211</v>
      </c>
      <c r="E57">
        <v>1</v>
      </c>
      <c r="F57">
        <v>22</v>
      </c>
      <c r="G57">
        <v>4</v>
      </c>
      <c r="H57">
        <v>5</v>
      </c>
      <c r="I57">
        <v>0</v>
      </c>
      <c r="J57">
        <v>0</v>
      </c>
      <c r="K57">
        <v>30</v>
      </c>
      <c r="L57">
        <v>12</v>
      </c>
      <c r="M57">
        <v>3</v>
      </c>
      <c r="N57">
        <v>16</v>
      </c>
      <c r="O57">
        <v>2</v>
      </c>
      <c r="P57">
        <v>3</v>
      </c>
      <c r="Q57">
        <v>0</v>
      </c>
      <c r="R57">
        <v>0</v>
      </c>
      <c r="S57">
        <v>7</v>
      </c>
      <c r="T57">
        <v>48</v>
      </c>
    </row>
    <row r="58" spans="1:20" x14ac:dyDescent="0.25">
      <c r="A58">
        <v>57</v>
      </c>
      <c r="B58" t="s">
        <v>40</v>
      </c>
      <c r="C58" t="s">
        <v>58</v>
      </c>
      <c r="D58">
        <v>110</v>
      </c>
      <c r="E58">
        <v>1</v>
      </c>
      <c r="F58">
        <v>8</v>
      </c>
      <c r="G58">
        <v>0</v>
      </c>
      <c r="H58">
        <v>1</v>
      </c>
      <c r="I58">
        <v>2</v>
      </c>
      <c r="J58">
        <v>4</v>
      </c>
      <c r="K58">
        <v>17</v>
      </c>
      <c r="L58">
        <v>6</v>
      </c>
      <c r="M58">
        <v>1</v>
      </c>
      <c r="N58">
        <v>12</v>
      </c>
      <c r="O58">
        <v>2</v>
      </c>
      <c r="P58">
        <v>0</v>
      </c>
      <c r="Q58">
        <v>0</v>
      </c>
      <c r="R58">
        <v>0</v>
      </c>
      <c r="S58">
        <v>3</v>
      </c>
      <c r="T58">
        <v>17</v>
      </c>
    </row>
    <row r="59" spans="1:20" x14ac:dyDescent="0.25">
      <c r="A59">
        <v>58</v>
      </c>
      <c r="B59" t="s">
        <v>41</v>
      </c>
      <c r="C59" t="s">
        <v>58</v>
      </c>
      <c r="D59">
        <v>74</v>
      </c>
      <c r="E59">
        <v>0</v>
      </c>
      <c r="F59">
        <v>2</v>
      </c>
      <c r="G59">
        <v>0</v>
      </c>
      <c r="H59">
        <v>3</v>
      </c>
      <c r="I59">
        <v>0</v>
      </c>
      <c r="J59">
        <v>0</v>
      </c>
      <c r="K59">
        <v>3</v>
      </c>
      <c r="L59">
        <v>7</v>
      </c>
      <c r="M59">
        <v>0</v>
      </c>
      <c r="N59">
        <v>2</v>
      </c>
      <c r="O59">
        <v>0</v>
      </c>
      <c r="P59">
        <v>0</v>
      </c>
      <c r="Q59">
        <v>0</v>
      </c>
      <c r="R59">
        <v>0</v>
      </c>
      <c r="S59">
        <v>0</v>
      </c>
      <c r="T59">
        <v>1</v>
      </c>
    </row>
    <row r="60" spans="1:20" x14ac:dyDescent="0.25">
      <c r="A60">
        <v>59</v>
      </c>
      <c r="B60" t="s">
        <v>42</v>
      </c>
      <c r="C60" t="s">
        <v>58</v>
      </c>
      <c r="D60">
        <v>38</v>
      </c>
      <c r="E60">
        <v>0</v>
      </c>
      <c r="F60">
        <v>0</v>
      </c>
      <c r="G60">
        <v>0</v>
      </c>
      <c r="H60">
        <v>0</v>
      </c>
      <c r="I60">
        <v>1</v>
      </c>
      <c r="J60">
        <v>0</v>
      </c>
      <c r="K60">
        <v>4</v>
      </c>
      <c r="L60">
        <v>4</v>
      </c>
      <c r="M60">
        <v>0</v>
      </c>
      <c r="N60">
        <v>0</v>
      </c>
      <c r="O60">
        <v>0</v>
      </c>
      <c r="P60">
        <v>0</v>
      </c>
      <c r="Q60">
        <v>0</v>
      </c>
      <c r="R60">
        <v>0</v>
      </c>
      <c r="S60">
        <v>0</v>
      </c>
      <c r="T60">
        <v>0</v>
      </c>
    </row>
    <row r="61" spans="1:20" x14ac:dyDescent="0.25">
      <c r="A61">
        <v>60</v>
      </c>
      <c r="B61" t="s">
        <v>43</v>
      </c>
      <c r="C61" t="s">
        <v>58</v>
      </c>
      <c r="D61">
        <v>105</v>
      </c>
      <c r="E61">
        <v>0</v>
      </c>
      <c r="F61">
        <v>8</v>
      </c>
      <c r="G61">
        <v>5</v>
      </c>
      <c r="H61">
        <v>10</v>
      </c>
      <c r="I61">
        <v>0</v>
      </c>
      <c r="J61">
        <v>0</v>
      </c>
      <c r="K61">
        <v>19</v>
      </c>
      <c r="L61">
        <v>6</v>
      </c>
      <c r="M61">
        <v>0</v>
      </c>
      <c r="N61">
        <v>11</v>
      </c>
      <c r="O61">
        <v>9</v>
      </c>
      <c r="P61">
        <v>4</v>
      </c>
      <c r="Q61">
        <v>1</v>
      </c>
      <c r="R61">
        <v>0</v>
      </c>
      <c r="S61">
        <v>0</v>
      </c>
      <c r="T61">
        <v>35</v>
      </c>
    </row>
    <row r="62" spans="1:20" x14ac:dyDescent="0.25">
      <c r="A62">
        <v>61</v>
      </c>
      <c r="B62" t="s">
        <v>44</v>
      </c>
      <c r="C62" t="s">
        <v>58</v>
      </c>
      <c r="D62">
        <v>91</v>
      </c>
      <c r="E62">
        <v>0</v>
      </c>
      <c r="F62">
        <v>5</v>
      </c>
      <c r="G62">
        <v>6</v>
      </c>
      <c r="H62">
        <v>1</v>
      </c>
      <c r="I62">
        <v>1</v>
      </c>
      <c r="J62">
        <v>1</v>
      </c>
      <c r="K62">
        <v>17</v>
      </c>
      <c r="L62">
        <v>2</v>
      </c>
      <c r="M62">
        <v>0</v>
      </c>
      <c r="N62">
        <v>0</v>
      </c>
      <c r="O62">
        <v>0</v>
      </c>
      <c r="P62">
        <v>0</v>
      </c>
      <c r="Q62">
        <v>0</v>
      </c>
      <c r="R62">
        <v>0</v>
      </c>
      <c r="S62">
        <v>0</v>
      </c>
      <c r="T62">
        <v>32</v>
      </c>
    </row>
    <row r="63" spans="1:20" x14ac:dyDescent="0.25">
      <c r="A63">
        <v>62</v>
      </c>
      <c r="B63" t="s">
        <v>45</v>
      </c>
      <c r="C63" t="s">
        <v>58</v>
      </c>
      <c r="D63">
        <v>85</v>
      </c>
      <c r="E63">
        <v>0</v>
      </c>
      <c r="F63">
        <v>2</v>
      </c>
      <c r="G63">
        <v>16</v>
      </c>
      <c r="H63">
        <v>13</v>
      </c>
      <c r="I63">
        <v>0</v>
      </c>
      <c r="J63">
        <v>0</v>
      </c>
      <c r="K63">
        <v>12</v>
      </c>
      <c r="L63">
        <v>8</v>
      </c>
      <c r="M63">
        <v>3</v>
      </c>
      <c r="N63">
        <v>6</v>
      </c>
      <c r="O63">
        <v>0</v>
      </c>
      <c r="P63">
        <v>0</v>
      </c>
      <c r="Q63">
        <v>0</v>
      </c>
      <c r="R63">
        <v>0</v>
      </c>
      <c r="S63">
        <v>2</v>
      </c>
      <c r="T63">
        <v>0</v>
      </c>
    </row>
    <row r="64" spans="1:20" x14ac:dyDescent="0.25">
      <c r="A64">
        <v>63</v>
      </c>
      <c r="B64" t="s">
        <v>46</v>
      </c>
      <c r="C64" t="s">
        <v>58</v>
      </c>
      <c r="D64">
        <v>75</v>
      </c>
      <c r="E64">
        <v>0</v>
      </c>
      <c r="F64">
        <v>8</v>
      </c>
      <c r="G64">
        <v>9</v>
      </c>
      <c r="H64">
        <v>3</v>
      </c>
      <c r="I64">
        <v>0</v>
      </c>
      <c r="J64">
        <v>0</v>
      </c>
      <c r="K64">
        <v>10</v>
      </c>
      <c r="L64">
        <v>34</v>
      </c>
      <c r="M64">
        <v>1</v>
      </c>
      <c r="N64">
        <v>11</v>
      </c>
      <c r="O64">
        <v>0</v>
      </c>
      <c r="P64">
        <v>0</v>
      </c>
      <c r="Q64">
        <v>1</v>
      </c>
      <c r="R64">
        <v>0</v>
      </c>
      <c r="S64">
        <v>1</v>
      </c>
      <c r="T64">
        <v>34</v>
      </c>
    </row>
    <row r="65" spans="1:20" x14ac:dyDescent="0.25">
      <c r="A65">
        <v>64</v>
      </c>
      <c r="B65" t="s">
        <v>47</v>
      </c>
      <c r="C65" t="s">
        <v>58</v>
      </c>
      <c r="D65">
        <v>128</v>
      </c>
      <c r="E65">
        <v>0</v>
      </c>
      <c r="F65">
        <v>1</v>
      </c>
      <c r="G65">
        <v>4</v>
      </c>
      <c r="H65">
        <v>4</v>
      </c>
      <c r="I65">
        <v>2</v>
      </c>
      <c r="J65">
        <v>0</v>
      </c>
      <c r="K65">
        <v>11</v>
      </c>
      <c r="L65">
        <v>8</v>
      </c>
      <c r="M65">
        <v>0</v>
      </c>
      <c r="N65">
        <v>7</v>
      </c>
      <c r="O65">
        <v>1</v>
      </c>
      <c r="P65">
        <v>0</v>
      </c>
      <c r="Q65">
        <v>0</v>
      </c>
      <c r="R65">
        <v>0</v>
      </c>
      <c r="S65">
        <v>2</v>
      </c>
      <c r="T65">
        <v>2</v>
      </c>
    </row>
    <row r="66" spans="1:20" x14ac:dyDescent="0.25">
      <c r="A66">
        <v>65</v>
      </c>
      <c r="B66" t="s">
        <v>48</v>
      </c>
      <c r="C66" t="s">
        <v>58</v>
      </c>
      <c r="D66">
        <v>270</v>
      </c>
      <c r="E66">
        <v>0</v>
      </c>
      <c r="F66">
        <v>20</v>
      </c>
      <c r="G66">
        <v>25</v>
      </c>
      <c r="H66">
        <v>23</v>
      </c>
      <c r="I66">
        <v>6</v>
      </c>
      <c r="J66">
        <v>1</v>
      </c>
      <c r="K66">
        <v>18</v>
      </c>
      <c r="L66">
        <v>8</v>
      </c>
      <c r="M66">
        <v>10</v>
      </c>
      <c r="N66">
        <v>11</v>
      </c>
      <c r="O66">
        <v>4</v>
      </c>
      <c r="P66">
        <v>3</v>
      </c>
      <c r="Q66">
        <v>0</v>
      </c>
      <c r="R66">
        <v>0</v>
      </c>
      <c r="S66">
        <v>0</v>
      </c>
      <c r="T66">
        <v>4</v>
      </c>
    </row>
    <row r="67" spans="1:20" x14ac:dyDescent="0.25">
      <c r="A67">
        <v>66</v>
      </c>
      <c r="B67" t="s">
        <v>49</v>
      </c>
      <c r="C67" t="s">
        <v>58</v>
      </c>
      <c r="D67">
        <v>96</v>
      </c>
      <c r="E67">
        <v>0</v>
      </c>
      <c r="F67">
        <v>8</v>
      </c>
      <c r="G67">
        <v>3</v>
      </c>
      <c r="H67">
        <v>9</v>
      </c>
      <c r="I67">
        <v>0</v>
      </c>
      <c r="J67">
        <v>1</v>
      </c>
      <c r="K67">
        <v>14</v>
      </c>
      <c r="L67">
        <v>12</v>
      </c>
      <c r="M67">
        <v>3</v>
      </c>
      <c r="N67">
        <v>4</v>
      </c>
      <c r="O67">
        <v>0</v>
      </c>
      <c r="P67">
        <v>0</v>
      </c>
      <c r="Q67">
        <v>0</v>
      </c>
      <c r="R67">
        <v>0</v>
      </c>
      <c r="S67">
        <v>2</v>
      </c>
      <c r="T67">
        <v>0</v>
      </c>
    </row>
    <row r="68" spans="1:20" x14ac:dyDescent="0.25">
      <c r="A68">
        <v>67</v>
      </c>
      <c r="B68" t="s">
        <v>50</v>
      </c>
      <c r="C68" t="s">
        <v>58</v>
      </c>
      <c r="D68">
        <v>78</v>
      </c>
      <c r="E68">
        <v>0</v>
      </c>
      <c r="F68">
        <v>11</v>
      </c>
      <c r="G68">
        <v>6</v>
      </c>
      <c r="H68">
        <v>8</v>
      </c>
      <c r="I68">
        <v>0</v>
      </c>
      <c r="J68">
        <v>2</v>
      </c>
      <c r="K68">
        <v>7</v>
      </c>
      <c r="L68">
        <v>10</v>
      </c>
      <c r="M68">
        <v>2</v>
      </c>
      <c r="N68">
        <v>2</v>
      </c>
      <c r="O68">
        <v>2</v>
      </c>
      <c r="P68">
        <v>1</v>
      </c>
      <c r="Q68">
        <v>0</v>
      </c>
      <c r="R68">
        <v>0</v>
      </c>
      <c r="S68">
        <v>3</v>
      </c>
      <c r="T68">
        <v>0</v>
      </c>
    </row>
    <row r="69" spans="1:20" x14ac:dyDescent="0.25">
      <c r="A69">
        <v>68</v>
      </c>
      <c r="B69" t="s">
        <v>51</v>
      </c>
      <c r="C69" t="s">
        <v>58</v>
      </c>
      <c r="D69">
        <v>129</v>
      </c>
      <c r="E69">
        <v>0</v>
      </c>
      <c r="F69">
        <v>14</v>
      </c>
      <c r="G69">
        <v>7</v>
      </c>
      <c r="H69">
        <v>19</v>
      </c>
      <c r="I69">
        <v>1</v>
      </c>
      <c r="J69">
        <v>2</v>
      </c>
      <c r="K69">
        <v>19</v>
      </c>
      <c r="L69">
        <v>17</v>
      </c>
      <c r="M69">
        <v>5</v>
      </c>
      <c r="N69">
        <v>4</v>
      </c>
      <c r="O69">
        <v>2</v>
      </c>
      <c r="P69">
        <v>0</v>
      </c>
      <c r="Q69">
        <v>0</v>
      </c>
      <c r="R69">
        <v>2</v>
      </c>
      <c r="S69">
        <v>1</v>
      </c>
      <c r="T69">
        <v>0</v>
      </c>
    </row>
    <row r="70" spans="1:20" x14ac:dyDescent="0.25">
      <c r="A70">
        <v>69</v>
      </c>
      <c r="B70" t="s">
        <v>52</v>
      </c>
      <c r="C70" t="s">
        <v>58</v>
      </c>
      <c r="D70">
        <v>15</v>
      </c>
      <c r="E70">
        <v>0</v>
      </c>
      <c r="F70">
        <v>1</v>
      </c>
      <c r="G70">
        <v>3</v>
      </c>
      <c r="H70">
        <v>7</v>
      </c>
      <c r="I70">
        <v>1</v>
      </c>
      <c r="J70">
        <v>0</v>
      </c>
      <c r="K70">
        <v>4</v>
      </c>
      <c r="L70">
        <v>9</v>
      </c>
      <c r="M70">
        <v>0</v>
      </c>
      <c r="N70">
        <v>0</v>
      </c>
      <c r="O70">
        <v>1</v>
      </c>
      <c r="P70">
        <v>0</v>
      </c>
      <c r="Q70">
        <v>0</v>
      </c>
      <c r="R70">
        <v>0</v>
      </c>
      <c r="S70">
        <v>0</v>
      </c>
      <c r="T70">
        <v>1</v>
      </c>
    </row>
    <row r="71" spans="1:20" x14ac:dyDescent="0.25">
      <c r="A71">
        <v>70</v>
      </c>
      <c r="B71" t="s">
        <v>53</v>
      </c>
      <c r="C71" t="s">
        <v>58</v>
      </c>
      <c r="D71">
        <v>12</v>
      </c>
      <c r="E71">
        <v>0</v>
      </c>
      <c r="F71">
        <v>4</v>
      </c>
      <c r="G71">
        <v>0</v>
      </c>
      <c r="H71">
        <v>0</v>
      </c>
      <c r="I71">
        <v>0</v>
      </c>
      <c r="J71">
        <v>0</v>
      </c>
      <c r="K71">
        <v>2</v>
      </c>
      <c r="L71">
        <v>0</v>
      </c>
      <c r="M71">
        <v>0</v>
      </c>
      <c r="N71">
        <v>1</v>
      </c>
      <c r="O71">
        <v>0</v>
      </c>
      <c r="P71">
        <v>0</v>
      </c>
      <c r="Q71">
        <v>0</v>
      </c>
      <c r="R71">
        <v>0</v>
      </c>
      <c r="S71">
        <v>0</v>
      </c>
      <c r="T71">
        <v>1</v>
      </c>
    </row>
    <row r="72" spans="1:20" x14ac:dyDescent="0.25">
      <c r="A72">
        <v>71</v>
      </c>
      <c r="B72" t="s">
        <v>54</v>
      </c>
      <c r="C72" t="s">
        <v>58</v>
      </c>
      <c r="D72">
        <v>46</v>
      </c>
      <c r="E72">
        <v>0</v>
      </c>
      <c r="F72">
        <v>1</v>
      </c>
      <c r="G72">
        <v>0</v>
      </c>
      <c r="H72">
        <v>1</v>
      </c>
      <c r="I72">
        <v>0</v>
      </c>
      <c r="J72">
        <v>1</v>
      </c>
      <c r="K72">
        <v>1</v>
      </c>
      <c r="L72">
        <v>5</v>
      </c>
      <c r="M72">
        <v>0</v>
      </c>
      <c r="N72">
        <v>1</v>
      </c>
      <c r="O72">
        <v>1</v>
      </c>
      <c r="P72">
        <v>0</v>
      </c>
      <c r="Q72">
        <v>0</v>
      </c>
      <c r="R72">
        <v>0</v>
      </c>
      <c r="S72">
        <v>0</v>
      </c>
      <c r="T72">
        <v>0</v>
      </c>
    </row>
    <row r="73" spans="1:20" x14ac:dyDescent="0.25">
      <c r="A73">
        <v>72</v>
      </c>
      <c r="B73" t="s">
        <v>55</v>
      </c>
      <c r="C73" t="s">
        <v>58</v>
      </c>
      <c r="D73">
        <v>31</v>
      </c>
      <c r="E73">
        <v>0</v>
      </c>
      <c r="F73">
        <v>3</v>
      </c>
      <c r="G73">
        <v>1</v>
      </c>
      <c r="H73">
        <v>0</v>
      </c>
      <c r="I73">
        <v>0</v>
      </c>
      <c r="J73">
        <v>0</v>
      </c>
      <c r="K73">
        <v>3</v>
      </c>
      <c r="L73">
        <v>21</v>
      </c>
      <c r="M73">
        <v>0</v>
      </c>
      <c r="N73">
        <v>1</v>
      </c>
      <c r="O73">
        <v>3</v>
      </c>
      <c r="P73">
        <v>22</v>
      </c>
      <c r="Q73">
        <v>0</v>
      </c>
      <c r="R73">
        <v>0</v>
      </c>
      <c r="S73">
        <v>0</v>
      </c>
      <c r="T73">
        <v>19</v>
      </c>
    </row>
    <row r="74" spans="1:20" x14ac:dyDescent="0.25">
      <c r="A74">
        <v>73</v>
      </c>
      <c r="B74" t="s">
        <v>56</v>
      </c>
      <c r="C74" t="s">
        <v>58</v>
      </c>
      <c r="D74">
        <v>28</v>
      </c>
      <c r="E74">
        <v>0</v>
      </c>
      <c r="F74">
        <v>5</v>
      </c>
      <c r="G74">
        <v>1</v>
      </c>
      <c r="H74">
        <v>0</v>
      </c>
      <c r="I74">
        <v>1</v>
      </c>
      <c r="J74">
        <v>0</v>
      </c>
      <c r="K74">
        <v>6</v>
      </c>
      <c r="L74">
        <v>7</v>
      </c>
      <c r="M74">
        <v>1</v>
      </c>
      <c r="N74">
        <v>1</v>
      </c>
      <c r="O74">
        <v>1</v>
      </c>
      <c r="P74">
        <v>0</v>
      </c>
      <c r="Q74">
        <v>0</v>
      </c>
      <c r="R74">
        <v>0</v>
      </c>
      <c r="S74">
        <v>0</v>
      </c>
      <c r="T74">
        <v>0</v>
      </c>
    </row>
    <row r="75" spans="1:20" x14ac:dyDescent="0.25">
      <c r="A75">
        <v>74</v>
      </c>
      <c r="B75" t="s">
        <v>57</v>
      </c>
      <c r="C75" t="s">
        <v>58</v>
      </c>
      <c r="D75">
        <v>29</v>
      </c>
      <c r="E75">
        <v>0</v>
      </c>
      <c r="F75">
        <v>2</v>
      </c>
      <c r="G75">
        <v>0</v>
      </c>
      <c r="H75">
        <v>0</v>
      </c>
      <c r="I75">
        <v>0</v>
      </c>
      <c r="J75">
        <v>1</v>
      </c>
      <c r="K75">
        <v>6</v>
      </c>
      <c r="L75">
        <v>2</v>
      </c>
      <c r="M75">
        <v>0</v>
      </c>
      <c r="N75">
        <v>5</v>
      </c>
      <c r="O75">
        <v>0</v>
      </c>
      <c r="P75">
        <v>1</v>
      </c>
      <c r="Q75">
        <v>0</v>
      </c>
      <c r="R75">
        <v>0</v>
      </c>
      <c r="S75">
        <v>0</v>
      </c>
      <c r="T75">
        <v>1</v>
      </c>
    </row>
    <row r="76" spans="1:20" x14ac:dyDescent="0.25">
      <c r="A76">
        <v>75</v>
      </c>
      <c r="B76" t="s">
        <v>20</v>
      </c>
      <c r="C76" t="s">
        <v>59</v>
      </c>
      <c r="D76">
        <v>20</v>
      </c>
      <c r="E76">
        <v>0</v>
      </c>
      <c r="F76">
        <v>1</v>
      </c>
      <c r="G76">
        <v>1</v>
      </c>
      <c r="H76">
        <v>1</v>
      </c>
      <c r="I76">
        <v>1</v>
      </c>
      <c r="J76">
        <v>0</v>
      </c>
      <c r="K76">
        <v>0</v>
      </c>
      <c r="L76">
        <v>3</v>
      </c>
      <c r="M76">
        <v>0</v>
      </c>
      <c r="N76">
        <v>4</v>
      </c>
      <c r="O76">
        <v>0</v>
      </c>
      <c r="P76">
        <v>0</v>
      </c>
      <c r="Q76">
        <v>0</v>
      </c>
      <c r="R76">
        <v>0</v>
      </c>
      <c r="S76">
        <v>0</v>
      </c>
      <c r="T76">
        <v>0</v>
      </c>
    </row>
    <row r="77" spans="1:20" x14ac:dyDescent="0.25">
      <c r="A77">
        <v>76</v>
      </c>
      <c r="B77" t="s">
        <v>22</v>
      </c>
      <c r="C77" t="s">
        <v>59</v>
      </c>
      <c r="D77">
        <v>70</v>
      </c>
      <c r="E77">
        <v>0</v>
      </c>
      <c r="F77">
        <v>3</v>
      </c>
      <c r="G77">
        <v>3</v>
      </c>
      <c r="H77">
        <v>0</v>
      </c>
      <c r="I77">
        <v>0</v>
      </c>
      <c r="J77">
        <v>0</v>
      </c>
      <c r="K77">
        <v>11</v>
      </c>
      <c r="L77">
        <v>1</v>
      </c>
      <c r="M77">
        <v>0</v>
      </c>
      <c r="N77">
        <v>3</v>
      </c>
      <c r="O77">
        <v>14</v>
      </c>
      <c r="P77">
        <v>0</v>
      </c>
      <c r="Q77">
        <v>0</v>
      </c>
      <c r="R77">
        <v>0</v>
      </c>
      <c r="S77">
        <v>0</v>
      </c>
      <c r="T77">
        <v>2</v>
      </c>
    </row>
    <row r="78" spans="1:20" x14ac:dyDescent="0.25">
      <c r="A78">
        <v>77</v>
      </c>
      <c r="B78" t="s">
        <v>23</v>
      </c>
      <c r="C78" t="s">
        <v>59</v>
      </c>
      <c r="D78">
        <v>10</v>
      </c>
      <c r="E78">
        <v>0</v>
      </c>
      <c r="F78">
        <v>0</v>
      </c>
      <c r="G78">
        <v>0</v>
      </c>
      <c r="H78">
        <v>1</v>
      </c>
      <c r="I78">
        <v>0</v>
      </c>
      <c r="J78">
        <v>0</v>
      </c>
      <c r="K78">
        <v>2</v>
      </c>
      <c r="L78">
        <v>1</v>
      </c>
      <c r="M78">
        <v>1</v>
      </c>
      <c r="N78">
        <v>1</v>
      </c>
      <c r="O78">
        <v>0</v>
      </c>
      <c r="P78">
        <v>0</v>
      </c>
      <c r="Q78">
        <v>0</v>
      </c>
      <c r="R78">
        <v>0</v>
      </c>
      <c r="S78">
        <v>0</v>
      </c>
      <c r="T78">
        <v>0</v>
      </c>
    </row>
    <row r="79" spans="1:20" x14ac:dyDescent="0.25">
      <c r="A79">
        <v>78</v>
      </c>
      <c r="B79" t="s">
        <v>24</v>
      </c>
      <c r="C79" t="s">
        <v>59</v>
      </c>
      <c r="D79">
        <v>37</v>
      </c>
      <c r="E79">
        <v>0</v>
      </c>
      <c r="F79">
        <v>2</v>
      </c>
      <c r="G79">
        <v>4</v>
      </c>
      <c r="H79">
        <v>38</v>
      </c>
      <c r="I79">
        <v>0</v>
      </c>
      <c r="J79">
        <v>0</v>
      </c>
      <c r="K79">
        <v>6</v>
      </c>
      <c r="L79">
        <v>1</v>
      </c>
      <c r="M79">
        <v>0</v>
      </c>
      <c r="N79">
        <v>6</v>
      </c>
      <c r="O79">
        <v>0</v>
      </c>
      <c r="P79">
        <v>1</v>
      </c>
      <c r="Q79">
        <v>0</v>
      </c>
      <c r="R79">
        <v>0</v>
      </c>
      <c r="S79">
        <v>0</v>
      </c>
      <c r="T79">
        <v>5</v>
      </c>
    </row>
    <row r="80" spans="1:20" x14ac:dyDescent="0.25">
      <c r="A80">
        <v>79</v>
      </c>
      <c r="B80" t="s">
        <v>25</v>
      </c>
      <c r="C80" t="s">
        <v>59</v>
      </c>
      <c r="D80">
        <v>55</v>
      </c>
      <c r="E80">
        <v>0</v>
      </c>
      <c r="F80">
        <v>8</v>
      </c>
      <c r="G80">
        <v>5</v>
      </c>
      <c r="H80">
        <v>0</v>
      </c>
      <c r="I80">
        <v>2</v>
      </c>
      <c r="J80">
        <v>0</v>
      </c>
      <c r="K80">
        <v>17</v>
      </c>
      <c r="L80">
        <v>7</v>
      </c>
      <c r="M80">
        <v>0</v>
      </c>
      <c r="N80">
        <v>5</v>
      </c>
      <c r="O80">
        <v>5</v>
      </c>
      <c r="P80">
        <v>1</v>
      </c>
      <c r="Q80">
        <v>0</v>
      </c>
      <c r="R80">
        <v>0</v>
      </c>
      <c r="S80">
        <v>0</v>
      </c>
      <c r="T80">
        <v>7</v>
      </c>
    </row>
    <row r="81" spans="1:20" x14ac:dyDescent="0.25">
      <c r="A81">
        <v>80</v>
      </c>
      <c r="B81" t="s">
        <v>26</v>
      </c>
      <c r="C81" t="s">
        <v>59</v>
      </c>
      <c r="D81">
        <v>5</v>
      </c>
      <c r="E81">
        <v>0</v>
      </c>
      <c r="F81">
        <v>0</v>
      </c>
      <c r="G81">
        <v>0</v>
      </c>
      <c r="H81">
        <v>0</v>
      </c>
      <c r="I81">
        <v>0</v>
      </c>
      <c r="J81">
        <v>0</v>
      </c>
      <c r="K81">
        <v>0</v>
      </c>
      <c r="L81">
        <v>1</v>
      </c>
      <c r="M81">
        <v>0</v>
      </c>
      <c r="N81">
        <v>1</v>
      </c>
      <c r="O81">
        <v>0</v>
      </c>
      <c r="P81">
        <v>0</v>
      </c>
      <c r="Q81">
        <v>0</v>
      </c>
      <c r="R81">
        <v>0</v>
      </c>
      <c r="S81">
        <v>0</v>
      </c>
      <c r="T81">
        <v>0</v>
      </c>
    </row>
    <row r="82" spans="1:20" x14ac:dyDescent="0.25">
      <c r="A82">
        <v>81</v>
      </c>
      <c r="B82" t="s">
        <v>27</v>
      </c>
      <c r="C82" t="s">
        <v>59</v>
      </c>
      <c r="D82">
        <v>63</v>
      </c>
      <c r="E82">
        <v>1</v>
      </c>
      <c r="F82">
        <v>0</v>
      </c>
      <c r="G82">
        <v>0</v>
      </c>
      <c r="H82">
        <v>0</v>
      </c>
      <c r="I82">
        <v>0</v>
      </c>
      <c r="J82">
        <v>0</v>
      </c>
      <c r="K82">
        <v>0</v>
      </c>
      <c r="L82">
        <v>2</v>
      </c>
      <c r="M82">
        <v>0</v>
      </c>
      <c r="N82">
        <v>1</v>
      </c>
      <c r="O82">
        <v>0</v>
      </c>
      <c r="P82">
        <v>0</v>
      </c>
      <c r="Q82">
        <v>0</v>
      </c>
      <c r="R82">
        <v>0</v>
      </c>
      <c r="S82">
        <v>0</v>
      </c>
      <c r="T82">
        <v>2</v>
      </c>
    </row>
    <row r="83" spans="1:20" x14ac:dyDescent="0.25">
      <c r="A83">
        <v>82</v>
      </c>
      <c r="B83" t="s">
        <v>28</v>
      </c>
      <c r="C83" t="s">
        <v>59</v>
      </c>
      <c r="D83">
        <v>7</v>
      </c>
      <c r="E83">
        <v>0</v>
      </c>
      <c r="F83">
        <v>7</v>
      </c>
      <c r="G83">
        <v>0</v>
      </c>
      <c r="H83">
        <v>0</v>
      </c>
      <c r="I83">
        <v>0</v>
      </c>
      <c r="J83">
        <v>0</v>
      </c>
      <c r="K83">
        <v>3</v>
      </c>
      <c r="L83">
        <v>0</v>
      </c>
      <c r="M83">
        <v>0</v>
      </c>
      <c r="N83">
        <v>0</v>
      </c>
      <c r="O83">
        <v>0</v>
      </c>
      <c r="P83">
        <v>0</v>
      </c>
      <c r="Q83">
        <v>0</v>
      </c>
      <c r="R83">
        <v>0</v>
      </c>
      <c r="S83">
        <v>0</v>
      </c>
      <c r="T83">
        <v>7</v>
      </c>
    </row>
    <row r="84" spans="1:20" x14ac:dyDescent="0.25">
      <c r="A84">
        <v>83</v>
      </c>
      <c r="B84" t="s">
        <v>29</v>
      </c>
      <c r="C84" t="s">
        <v>59</v>
      </c>
      <c r="D84">
        <v>17</v>
      </c>
      <c r="E84">
        <v>1</v>
      </c>
      <c r="F84">
        <v>2</v>
      </c>
      <c r="G84">
        <v>1</v>
      </c>
      <c r="H84">
        <v>5</v>
      </c>
      <c r="I84">
        <v>0</v>
      </c>
      <c r="J84">
        <v>0</v>
      </c>
      <c r="K84">
        <v>4</v>
      </c>
      <c r="L84">
        <v>1</v>
      </c>
      <c r="M84">
        <v>0</v>
      </c>
      <c r="N84">
        <v>0</v>
      </c>
      <c r="O84">
        <v>1</v>
      </c>
      <c r="P84">
        <v>0</v>
      </c>
      <c r="Q84">
        <v>0</v>
      </c>
      <c r="R84">
        <v>0</v>
      </c>
      <c r="S84">
        <v>0</v>
      </c>
      <c r="T84">
        <v>1</v>
      </c>
    </row>
    <row r="85" spans="1:20" x14ac:dyDescent="0.25">
      <c r="A85">
        <v>84</v>
      </c>
      <c r="B85" t="s">
        <v>30</v>
      </c>
      <c r="C85" t="s">
        <v>59</v>
      </c>
      <c r="D85">
        <v>46</v>
      </c>
      <c r="E85">
        <v>0</v>
      </c>
      <c r="F85">
        <v>6</v>
      </c>
      <c r="G85">
        <v>1</v>
      </c>
      <c r="H85">
        <v>5</v>
      </c>
      <c r="I85">
        <v>0</v>
      </c>
      <c r="J85">
        <v>0</v>
      </c>
      <c r="K85">
        <v>3</v>
      </c>
      <c r="L85">
        <v>0</v>
      </c>
      <c r="M85">
        <v>0</v>
      </c>
      <c r="N85">
        <v>0</v>
      </c>
      <c r="O85">
        <v>0</v>
      </c>
      <c r="P85">
        <v>0</v>
      </c>
      <c r="Q85">
        <v>0</v>
      </c>
      <c r="R85">
        <v>0</v>
      </c>
      <c r="S85">
        <v>0</v>
      </c>
      <c r="T85">
        <v>10</v>
      </c>
    </row>
    <row r="86" spans="1:20" x14ac:dyDescent="0.25">
      <c r="A86">
        <v>85</v>
      </c>
      <c r="B86" t="s">
        <v>31</v>
      </c>
      <c r="C86" t="s">
        <v>59</v>
      </c>
      <c r="D86">
        <v>20</v>
      </c>
      <c r="E86">
        <v>0</v>
      </c>
      <c r="F86">
        <v>6</v>
      </c>
      <c r="G86">
        <v>0</v>
      </c>
      <c r="H86">
        <v>0</v>
      </c>
      <c r="I86">
        <v>0</v>
      </c>
      <c r="J86">
        <v>0</v>
      </c>
      <c r="K86">
        <v>4</v>
      </c>
      <c r="L86">
        <v>0</v>
      </c>
      <c r="M86">
        <v>0</v>
      </c>
      <c r="N86">
        <v>1</v>
      </c>
      <c r="O86">
        <v>0</v>
      </c>
      <c r="P86">
        <v>0</v>
      </c>
      <c r="Q86">
        <v>0</v>
      </c>
      <c r="R86">
        <v>0</v>
      </c>
      <c r="S86">
        <v>0</v>
      </c>
      <c r="T86">
        <v>2</v>
      </c>
    </row>
    <row r="87" spans="1:20" x14ac:dyDescent="0.25">
      <c r="A87">
        <v>86</v>
      </c>
      <c r="B87" t="s">
        <v>32</v>
      </c>
      <c r="C87" t="s">
        <v>59</v>
      </c>
      <c r="D87">
        <v>61</v>
      </c>
      <c r="E87">
        <v>0</v>
      </c>
      <c r="F87">
        <v>3</v>
      </c>
      <c r="G87">
        <v>2</v>
      </c>
      <c r="H87">
        <v>4</v>
      </c>
      <c r="I87">
        <v>0</v>
      </c>
      <c r="J87">
        <v>0</v>
      </c>
      <c r="K87">
        <v>9</v>
      </c>
      <c r="L87">
        <v>1</v>
      </c>
      <c r="M87">
        <v>0</v>
      </c>
      <c r="N87">
        <v>1</v>
      </c>
      <c r="O87">
        <v>0</v>
      </c>
      <c r="P87">
        <v>0</v>
      </c>
      <c r="Q87">
        <v>0</v>
      </c>
      <c r="R87">
        <v>0</v>
      </c>
      <c r="S87">
        <v>0</v>
      </c>
      <c r="T87">
        <v>0</v>
      </c>
    </row>
    <row r="88" spans="1:20" x14ac:dyDescent="0.25">
      <c r="A88">
        <v>87</v>
      </c>
      <c r="B88" t="s">
        <v>33</v>
      </c>
      <c r="C88" t="s">
        <v>59</v>
      </c>
      <c r="D88">
        <v>39</v>
      </c>
      <c r="E88">
        <v>0</v>
      </c>
      <c r="F88">
        <v>2</v>
      </c>
      <c r="G88">
        <v>0</v>
      </c>
      <c r="H88">
        <v>1</v>
      </c>
      <c r="I88">
        <v>1</v>
      </c>
      <c r="J88">
        <v>0</v>
      </c>
      <c r="K88">
        <v>1</v>
      </c>
      <c r="L88">
        <v>4</v>
      </c>
      <c r="M88">
        <v>1</v>
      </c>
      <c r="N88">
        <v>0</v>
      </c>
      <c r="O88">
        <v>1</v>
      </c>
      <c r="P88">
        <v>0</v>
      </c>
      <c r="Q88">
        <v>0</v>
      </c>
      <c r="R88">
        <v>0</v>
      </c>
      <c r="S88">
        <v>0</v>
      </c>
      <c r="T88">
        <v>10</v>
      </c>
    </row>
    <row r="89" spans="1:20" x14ac:dyDescent="0.25">
      <c r="A89">
        <v>88</v>
      </c>
      <c r="B89" t="s">
        <v>34</v>
      </c>
      <c r="C89" t="s">
        <v>59</v>
      </c>
      <c r="D89">
        <v>8</v>
      </c>
      <c r="E89">
        <v>0</v>
      </c>
      <c r="F89">
        <v>9</v>
      </c>
      <c r="G89">
        <v>2</v>
      </c>
      <c r="H89">
        <v>4</v>
      </c>
      <c r="I89">
        <v>1</v>
      </c>
      <c r="J89">
        <v>0</v>
      </c>
      <c r="K89">
        <v>9</v>
      </c>
      <c r="L89">
        <v>4</v>
      </c>
      <c r="M89">
        <v>0</v>
      </c>
      <c r="N89">
        <v>2</v>
      </c>
      <c r="O89">
        <v>0</v>
      </c>
      <c r="P89">
        <v>0</v>
      </c>
      <c r="Q89">
        <v>0</v>
      </c>
      <c r="R89">
        <v>0</v>
      </c>
      <c r="S89">
        <v>0</v>
      </c>
      <c r="T89">
        <v>39</v>
      </c>
    </row>
    <row r="90" spans="1:20" x14ac:dyDescent="0.25">
      <c r="A90">
        <v>89</v>
      </c>
      <c r="B90" t="s">
        <v>35</v>
      </c>
      <c r="C90" t="s">
        <v>59</v>
      </c>
      <c r="D90">
        <v>135</v>
      </c>
      <c r="E90">
        <v>0</v>
      </c>
      <c r="F90">
        <v>10</v>
      </c>
      <c r="G90">
        <v>4</v>
      </c>
      <c r="H90">
        <v>6</v>
      </c>
      <c r="I90">
        <v>0</v>
      </c>
      <c r="J90">
        <v>0</v>
      </c>
      <c r="K90">
        <v>1</v>
      </c>
      <c r="L90">
        <v>22</v>
      </c>
      <c r="M90">
        <v>0</v>
      </c>
      <c r="N90">
        <v>15</v>
      </c>
      <c r="O90">
        <v>9</v>
      </c>
      <c r="P90">
        <v>0</v>
      </c>
      <c r="Q90">
        <v>2</v>
      </c>
      <c r="R90">
        <v>0</v>
      </c>
      <c r="S90">
        <v>0</v>
      </c>
      <c r="T90">
        <v>144</v>
      </c>
    </row>
    <row r="91" spans="1:20" x14ac:dyDescent="0.25">
      <c r="A91">
        <v>90</v>
      </c>
      <c r="B91" t="s">
        <v>36</v>
      </c>
      <c r="C91" t="s">
        <v>59</v>
      </c>
      <c r="D91">
        <v>40</v>
      </c>
      <c r="E91">
        <v>0</v>
      </c>
      <c r="F91">
        <v>1</v>
      </c>
      <c r="G91">
        <v>0</v>
      </c>
      <c r="H91">
        <v>2</v>
      </c>
      <c r="I91">
        <v>6</v>
      </c>
      <c r="J91">
        <v>0</v>
      </c>
      <c r="K91">
        <v>3</v>
      </c>
      <c r="L91">
        <v>26</v>
      </c>
      <c r="M91">
        <v>0</v>
      </c>
      <c r="N91">
        <v>5</v>
      </c>
      <c r="O91">
        <v>3</v>
      </c>
      <c r="P91">
        <v>0</v>
      </c>
      <c r="Q91">
        <v>0</v>
      </c>
      <c r="R91">
        <v>0</v>
      </c>
      <c r="S91">
        <v>0</v>
      </c>
      <c r="T91">
        <v>21</v>
      </c>
    </row>
    <row r="92" spans="1:20" x14ac:dyDescent="0.25">
      <c r="A92">
        <v>91</v>
      </c>
      <c r="B92" t="s">
        <v>37</v>
      </c>
      <c r="C92" t="s">
        <v>59</v>
      </c>
      <c r="D92">
        <v>6</v>
      </c>
      <c r="E92">
        <v>0</v>
      </c>
      <c r="F92">
        <v>5</v>
      </c>
      <c r="G92">
        <v>0</v>
      </c>
      <c r="H92">
        <v>3</v>
      </c>
      <c r="I92">
        <v>0</v>
      </c>
      <c r="J92">
        <v>0</v>
      </c>
      <c r="K92">
        <v>1</v>
      </c>
      <c r="L92">
        <v>3</v>
      </c>
      <c r="M92">
        <v>0</v>
      </c>
      <c r="N92">
        <v>2</v>
      </c>
      <c r="O92">
        <v>1</v>
      </c>
      <c r="P92">
        <v>0</v>
      </c>
      <c r="Q92">
        <v>0</v>
      </c>
      <c r="R92">
        <v>0</v>
      </c>
      <c r="S92">
        <v>0</v>
      </c>
      <c r="T92">
        <v>3</v>
      </c>
    </row>
    <row r="93" spans="1:20" x14ac:dyDescent="0.25">
      <c r="A93">
        <v>92</v>
      </c>
      <c r="B93" t="s">
        <v>38</v>
      </c>
      <c r="C93" t="s">
        <v>59</v>
      </c>
      <c r="D93">
        <v>74</v>
      </c>
      <c r="E93">
        <v>0</v>
      </c>
      <c r="F93">
        <v>12</v>
      </c>
      <c r="G93">
        <v>1</v>
      </c>
      <c r="H93">
        <v>0</v>
      </c>
      <c r="I93">
        <v>7</v>
      </c>
      <c r="J93">
        <v>1</v>
      </c>
      <c r="K93">
        <v>6</v>
      </c>
      <c r="L93">
        <v>0</v>
      </c>
      <c r="M93">
        <v>0</v>
      </c>
      <c r="N93">
        <v>6</v>
      </c>
      <c r="O93">
        <v>9</v>
      </c>
      <c r="P93">
        <v>0</v>
      </c>
      <c r="Q93">
        <v>0</v>
      </c>
      <c r="R93">
        <v>0</v>
      </c>
      <c r="S93">
        <v>1</v>
      </c>
      <c r="T93">
        <v>2</v>
      </c>
    </row>
    <row r="94" spans="1:20" x14ac:dyDescent="0.25">
      <c r="A94">
        <v>93</v>
      </c>
      <c r="B94" t="s">
        <v>39</v>
      </c>
      <c r="C94" t="s">
        <v>59</v>
      </c>
      <c r="D94">
        <v>179</v>
      </c>
      <c r="E94">
        <v>0</v>
      </c>
      <c r="F94">
        <v>21</v>
      </c>
      <c r="G94">
        <v>1</v>
      </c>
      <c r="H94">
        <v>3</v>
      </c>
      <c r="I94">
        <v>4</v>
      </c>
      <c r="J94">
        <v>1</v>
      </c>
      <c r="K94">
        <v>31</v>
      </c>
      <c r="L94">
        <v>12</v>
      </c>
      <c r="M94">
        <v>2</v>
      </c>
      <c r="N94">
        <v>4</v>
      </c>
      <c r="O94">
        <v>8</v>
      </c>
      <c r="P94">
        <v>0</v>
      </c>
      <c r="Q94">
        <v>0</v>
      </c>
      <c r="R94">
        <v>0</v>
      </c>
      <c r="S94">
        <v>5</v>
      </c>
      <c r="T94">
        <v>19</v>
      </c>
    </row>
    <row r="95" spans="1:20" x14ac:dyDescent="0.25">
      <c r="A95">
        <v>94</v>
      </c>
      <c r="B95" t="s">
        <v>40</v>
      </c>
      <c r="C95" t="s">
        <v>59</v>
      </c>
      <c r="D95">
        <v>56</v>
      </c>
      <c r="E95">
        <v>0</v>
      </c>
      <c r="F95">
        <v>3</v>
      </c>
      <c r="G95">
        <v>1</v>
      </c>
      <c r="H95">
        <v>1</v>
      </c>
      <c r="I95">
        <v>0</v>
      </c>
      <c r="J95">
        <v>3</v>
      </c>
      <c r="K95">
        <v>7</v>
      </c>
      <c r="L95">
        <v>6</v>
      </c>
      <c r="M95">
        <v>1</v>
      </c>
      <c r="N95">
        <v>1</v>
      </c>
      <c r="O95">
        <v>2</v>
      </c>
      <c r="P95">
        <v>0</v>
      </c>
      <c r="Q95">
        <v>0</v>
      </c>
      <c r="R95">
        <v>0</v>
      </c>
      <c r="S95">
        <v>0</v>
      </c>
      <c r="T95">
        <v>0</v>
      </c>
    </row>
    <row r="96" spans="1:20" x14ac:dyDescent="0.25">
      <c r="A96">
        <v>95</v>
      </c>
      <c r="B96" t="s">
        <v>41</v>
      </c>
      <c r="C96" t="s">
        <v>59</v>
      </c>
      <c r="D96">
        <v>40</v>
      </c>
      <c r="E96">
        <v>0</v>
      </c>
      <c r="F96">
        <v>2</v>
      </c>
      <c r="G96">
        <v>0</v>
      </c>
      <c r="H96">
        <v>0</v>
      </c>
      <c r="I96">
        <v>0</v>
      </c>
      <c r="J96">
        <v>0</v>
      </c>
      <c r="K96">
        <v>2</v>
      </c>
      <c r="L96">
        <v>8</v>
      </c>
      <c r="M96">
        <v>3</v>
      </c>
      <c r="N96">
        <v>0</v>
      </c>
      <c r="O96">
        <v>0</v>
      </c>
      <c r="P96">
        <v>0</v>
      </c>
      <c r="Q96">
        <v>0</v>
      </c>
      <c r="R96">
        <v>0</v>
      </c>
      <c r="S96">
        <v>0</v>
      </c>
      <c r="T96">
        <v>3</v>
      </c>
    </row>
    <row r="97" spans="1:20" x14ac:dyDescent="0.25">
      <c r="A97">
        <v>96</v>
      </c>
      <c r="B97" t="s">
        <v>42</v>
      </c>
      <c r="C97" t="s">
        <v>59</v>
      </c>
      <c r="D97">
        <v>41</v>
      </c>
      <c r="E97">
        <v>0</v>
      </c>
      <c r="F97">
        <v>0</v>
      </c>
      <c r="G97">
        <v>0</v>
      </c>
      <c r="H97">
        <v>0</v>
      </c>
      <c r="I97">
        <v>1</v>
      </c>
      <c r="J97">
        <v>0</v>
      </c>
      <c r="K97">
        <v>4</v>
      </c>
      <c r="L97">
        <v>1</v>
      </c>
      <c r="M97">
        <v>0</v>
      </c>
      <c r="N97">
        <v>4</v>
      </c>
      <c r="O97">
        <v>0</v>
      </c>
      <c r="P97">
        <v>0</v>
      </c>
      <c r="Q97">
        <v>1</v>
      </c>
      <c r="R97">
        <v>0</v>
      </c>
      <c r="S97">
        <v>0</v>
      </c>
      <c r="T97">
        <v>2</v>
      </c>
    </row>
    <row r="98" spans="1:20" x14ac:dyDescent="0.25">
      <c r="A98">
        <v>97</v>
      </c>
      <c r="B98" t="s">
        <v>43</v>
      </c>
      <c r="C98" t="s">
        <v>59</v>
      </c>
      <c r="D98">
        <v>56</v>
      </c>
      <c r="E98">
        <v>0</v>
      </c>
      <c r="F98">
        <v>3</v>
      </c>
      <c r="G98">
        <v>6</v>
      </c>
      <c r="H98">
        <v>5</v>
      </c>
      <c r="I98">
        <v>4</v>
      </c>
      <c r="J98">
        <v>0</v>
      </c>
      <c r="K98">
        <v>10</v>
      </c>
      <c r="L98">
        <v>9</v>
      </c>
      <c r="M98">
        <v>0</v>
      </c>
      <c r="N98">
        <v>7</v>
      </c>
      <c r="O98">
        <v>2</v>
      </c>
      <c r="P98">
        <v>2</v>
      </c>
      <c r="Q98">
        <v>0</v>
      </c>
      <c r="R98">
        <v>0</v>
      </c>
      <c r="S98">
        <v>0</v>
      </c>
      <c r="T98">
        <v>32</v>
      </c>
    </row>
    <row r="99" spans="1:20" x14ac:dyDescent="0.25">
      <c r="A99">
        <v>98</v>
      </c>
      <c r="B99" t="s">
        <v>44</v>
      </c>
      <c r="C99" t="s">
        <v>59</v>
      </c>
      <c r="D99">
        <v>64</v>
      </c>
      <c r="E99">
        <v>0</v>
      </c>
      <c r="F99">
        <v>10</v>
      </c>
      <c r="G99">
        <v>6</v>
      </c>
      <c r="H99">
        <v>3</v>
      </c>
      <c r="I99">
        <v>0</v>
      </c>
      <c r="J99">
        <v>0</v>
      </c>
      <c r="K99">
        <v>16</v>
      </c>
      <c r="L99">
        <v>3</v>
      </c>
      <c r="M99">
        <v>0</v>
      </c>
      <c r="N99">
        <v>0</v>
      </c>
      <c r="O99">
        <v>0</v>
      </c>
      <c r="P99">
        <v>0</v>
      </c>
      <c r="Q99">
        <v>2</v>
      </c>
      <c r="R99">
        <v>0</v>
      </c>
      <c r="S99">
        <v>0</v>
      </c>
      <c r="T99">
        <v>37</v>
      </c>
    </row>
    <row r="100" spans="1:20" x14ac:dyDescent="0.25">
      <c r="A100">
        <v>99</v>
      </c>
      <c r="B100" t="s">
        <v>45</v>
      </c>
      <c r="C100" t="s">
        <v>59</v>
      </c>
      <c r="D100">
        <v>75</v>
      </c>
      <c r="E100">
        <v>0</v>
      </c>
      <c r="F100">
        <v>7</v>
      </c>
      <c r="G100">
        <v>6</v>
      </c>
      <c r="H100">
        <v>20</v>
      </c>
      <c r="I100">
        <v>0</v>
      </c>
      <c r="J100">
        <v>0</v>
      </c>
      <c r="K100">
        <v>6</v>
      </c>
      <c r="L100">
        <v>14</v>
      </c>
      <c r="M100">
        <v>6</v>
      </c>
      <c r="N100">
        <v>3</v>
      </c>
      <c r="O100">
        <v>0</v>
      </c>
      <c r="P100">
        <v>0</v>
      </c>
      <c r="Q100">
        <v>0</v>
      </c>
      <c r="R100">
        <v>0</v>
      </c>
      <c r="S100">
        <v>3</v>
      </c>
      <c r="T100">
        <v>0</v>
      </c>
    </row>
    <row r="101" spans="1:20" x14ac:dyDescent="0.25">
      <c r="A101">
        <v>100</v>
      </c>
      <c r="B101" t="s">
        <v>46</v>
      </c>
      <c r="C101" t="s">
        <v>59</v>
      </c>
      <c r="D101">
        <v>107</v>
      </c>
      <c r="E101">
        <v>1</v>
      </c>
      <c r="F101">
        <v>6</v>
      </c>
      <c r="G101">
        <v>2</v>
      </c>
      <c r="H101">
        <v>5</v>
      </c>
      <c r="I101">
        <v>3</v>
      </c>
      <c r="J101">
        <v>2</v>
      </c>
      <c r="K101">
        <v>43</v>
      </c>
      <c r="L101">
        <v>37</v>
      </c>
      <c r="M101">
        <v>1</v>
      </c>
      <c r="N101">
        <v>10</v>
      </c>
      <c r="O101">
        <v>4</v>
      </c>
      <c r="P101">
        <v>1</v>
      </c>
      <c r="Q101">
        <v>2</v>
      </c>
      <c r="R101">
        <v>0</v>
      </c>
      <c r="S101">
        <v>0</v>
      </c>
      <c r="T101">
        <v>48</v>
      </c>
    </row>
    <row r="102" spans="1:20" x14ac:dyDescent="0.25">
      <c r="A102">
        <v>101</v>
      </c>
      <c r="B102" t="s">
        <v>47</v>
      </c>
      <c r="C102" t="s">
        <v>59</v>
      </c>
      <c r="D102">
        <v>114</v>
      </c>
      <c r="E102">
        <v>0</v>
      </c>
      <c r="F102">
        <v>7</v>
      </c>
      <c r="G102">
        <v>1</v>
      </c>
      <c r="H102">
        <v>2</v>
      </c>
      <c r="I102">
        <v>2</v>
      </c>
      <c r="J102">
        <v>2</v>
      </c>
      <c r="K102">
        <v>16</v>
      </c>
      <c r="L102">
        <v>1</v>
      </c>
      <c r="M102">
        <v>2</v>
      </c>
      <c r="N102">
        <v>6</v>
      </c>
      <c r="O102">
        <v>4</v>
      </c>
      <c r="P102">
        <v>0</v>
      </c>
      <c r="Q102">
        <v>0</v>
      </c>
      <c r="R102">
        <v>0</v>
      </c>
      <c r="S102">
        <v>18</v>
      </c>
      <c r="T102">
        <v>14</v>
      </c>
    </row>
    <row r="103" spans="1:20" x14ac:dyDescent="0.25">
      <c r="A103">
        <v>102</v>
      </c>
      <c r="B103" t="s">
        <v>48</v>
      </c>
      <c r="C103" t="s">
        <v>59</v>
      </c>
      <c r="D103">
        <v>293</v>
      </c>
      <c r="E103">
        <v>0</v>
      </c>
      <c r="F103">
        <v>0</v>
      </c>
      <c r="G103">
        <v>17</v>
      </c>
      <c r="H103">
        <v>0</v>
      </c>
      <c r="I103">
        <v>0</v>
      </c>
      <c r="J103">
        <v>0</v>
      </c>
      <c r="K103">
        <v>19</v>
      </c>
      <c r="L103">
        <v>3</v>
      </c>
      <c r="M103">
        <v>0</v>
      </c>
      <c r="N103">
        <v>5</v>
      </c>
      <c r="O103">
        <v>1</v>
      </c>
      <c r="P103">
        <v>0</v>
      </c>
      <c r="Q103">
        <v>1</v>
      </c>
      <c r="R103">
        <v>0</v>
      </c>
      <c r="S103">
        <v>0</v>
      </c>
      <c r="T103">
        <v>0</v>
      </c>
    </row>
    <row r="104" spans="1:20" x14ac:dyDescent="0.25">
      <c r="A104">
        <v>103</v>
      </c>
      <c r="B104" t="s">
        <v>49</v>
      </c>
      <c r="C104" t="s">
        <v>59</v>
      </c>
      <c r="D104">
        <v>90</v>
      </c>
      <c r="E104">
        <v>2</v>
      </c>
      <c r="F104">
        <v>9</v>
      </c>
      <c r="G104">
        <v>3</v>
      </c>
      <c r="H104">
        <v>5</v>
      </c>
      <c r="I104">
        <v>0</v>
      </c>
      <c r="J104">
        <v>0</v>
      </c>
      <c r="K104">
        <v>13</v>
      </c>
      <c r="L104">
        <v>13</v>
      </c>
      <c r="M104">
        <v>5</v>
      </c>
      <c r="N104">
        <v>3</v>
      </c>
      <c r="O104">
        <v>2</v>
      </c>
      <c r="P104">
        <v>0</v>
      </c>
      <c r="Q104">
        <v>2</v>
      </c>
      <c r="R104">
        <v>0</v>
      </c>
      <c r="S104">
        <v>1</v>
      </c>
      <c r="T104">
        <v>0</v>
      </c>
    </row>
    <row r="105" spans="1:20" x14ac:dyDescent="0.25">
      <c r="A105">
        <v>104</v>
      </c>
      <c r="B105" t="s">
        <v>50</v>
      </c>
      <c r="C105" t="s">
        <v>59</v>
      </c>
      <c r="D105">
        <v>61</v>
      </c>
      <c r="E105">
        <v>0</v>
      </c>
      <c r="F105">
        <v>15</v>
      </c>
      <c r="G105">
        <v>3</v>
      </c>
      <c r="H105">
        <v>7</v>
      </c>
      <c r="I105">
        <v>1</v>
      </c>
      <c r="J105">
        <v>1</v>
      </c>
      <c r="K105">
        <v>8</v>
      </c>
      <c r="L105">
        <v>4</v>
      </c>
      <c r="M105">
        <v>2</v>
      </c>
      <c r="N105">
        <v>4</v>
      </c>
      <c r="O105">
        <v>3</v>
      </c>
      <c r="P105">
        <v>0</v>
      </c>
      <c r="Q105">
        <v>0</v>
      </c>
      <c r="R105">
        <v>0</v>
      </c>
      <c r="S105">
        <v>3</v>
      </c>
      <c r="T105">
        <v>0</v>
      </c>
    </row>
    <row r="106" spans="1:20" x14ac:dyDescent="0.25">
      <c r="A106">
        <v>105</v>
      </c>
      <c r="B106" t="s">
        <v>51</v>
      </c>
      <c r="C106" t="s">
        <v>59</v>
      </c>
      <c r="D106">
        <v>107</v>
      </c>
      <c r="E106">
        <v>1</v>
      </c>
      <c r="F106">
        <v>10</v>
      </c>
      <c r="G106">
        <v>2</v>
      </c>
      <c r="H106">
        <v>4</v>
      </c>
      <c r="I106">
        <v>0</v>
      </c>
      <c r="J106">
        <v>0</v>
      </c>
      <c r="K106">
        <v>22</v>
      </c>
      <c r="L106">
        <v>12</v>
      </c>
      <c r="M106">
        <v>5</v>
      </c>
      <c r="N106">
        <v>11</v>
      </c>
      <c r="O106">
        <v>2</v>
      </c>
      <c r="P106">
        <v>0</v>
      </c>
      <c r="Q106">
        <v>0</v>
      </c>
      <c r="R106">
        <v>0</v>
      </c>
      <c r="S106">
        <v>5</v>
      </c>
      <c r="T106">
        <v>0</v>
      </c>
    </row>
    <row r="107" spans="1:20" x14ac:dyDescent="0.25">
      <c r="A107">
        <v>106</v>
      </c>
      <c r="B107" t="s">
        <v>52</v>
      </c>
      <c r="C107" t="s">
        <v>59</v>
      </c>
      <c r="D107">
        <v>31</v>
      </c>
      <c r="E107">
        <v>0</v>
      </c>
      <c r="F107">
        <v>2</v>
      </c>
      <c r="G107">
        <v>3</v>
      </c>
      <c r="H107">
        <v>17</v>
      </c>
      <c r="I107">
        <v>0</v>
      </c>
      <c r="J107">
        <v>0</v>
      </c>
      <c r="K107">
        <v>10</v>
      </c>
      <c r="L107">
        <v>17</v>
      </c>
      <c r="M107">
        <v>1</v>
      </c>
      <c r="N107">
        <v>2</v>
      </c>
      <c r="O107">
        <v>4</v>
      </c>
      <c r="P107">
        <v>0</v>
      </c>
      <c r="Q107">
        <v>0</v>
      </c>
      <c r="R107">
        <v>0</v>
      </c>
      <c r="S107">
        <v>0</v>
      </c>
      <c r="T107">
        <v>6</v>
      </c>
    </row>
    <row r="108" spans="1:20" x14ac:dyDescent="0.25">
      <c r="A108">
        <v>107</v>
      </c>
      <c r="B108" t="s">
        <v>53</v>
      </c>
      <c r="C108" t="s">
        <v>59</v>
      </c>
      <c r="D108">
        <v>13</v>
      </c>
      <c r="E108">
        <v>0</v>
      </c>
      <c r="F108">
        <v>0</v>
      </c>
      <c r="G108">
        <v>0</v>
      </c>
      <c r="H108">
        <v>2</v>
      </c>
      <c r="I108">
        <v>0</v>
      </c>
      <c r="J108">
        <v>2</v>
      </c>
      <c r="K108">
        <v>3</v>
      </c>
      <c r="L108">
        <v>4</v>
      </c>
      <c r="M108">
        <v>0</v>
      </c>
      <c r="N108">
        <v>4</v>
      </c>
      <c r="O108">
        <v>0</v>
      </c>
      <c r="P108">
        <v>0</v>
      </c>
      <c r="Q108">
        <v>0</v>
      </c>
      <c r="R108">
        <v>0</v>
      </c>
      <c r="S108">
        <v>0</v>
      </c>
      <c r="T108">
        <v>0</v>
      </c>
    </row>
    <row r="109" spans="1:20" x14ac:dyDescent="0.25">
      <c r="A109">
        <v>108</v>
      </c>
      <c r="B109" t="s">
        <v>54</v>
      </c>
      <c r="C109" t="s">
        <v>59</v>
      </c>
      <c r="D109">
        <v>35</v>
      </c>
      <c r="E109">
        <v>0</v>
      </c>
      <c r="F109">
        <v>0</v>
      </c>
      <c r="G109">
        <v>0</v>
      </c>
      <c r="H109">
        <v>0</v>
      </c>
      <c r="I109">
        <v>1</v>
      </c>
      <c r="J109">
        <v>0</v>
      </c>
      <c r="K109">
        <v>0</v>
      </c>
      <c r="L109">
        <v>3</v>
      </c>
      <c r="M109">
        <v>0</v>
      </c>
      <c r="N109">
        <v>0</v>
      </c>
      <c r="O109">
        <v>0</v>
      </c>
      <c r="P109">
        <v>0</v>
      </c>
      <c r="Q109">
        <v>0</v>
      </c>
      <c r="R109">
        <v>0</v>
      </c>
      <c r="S109">
        <v>0</v>
      </c>
      <c r="T109">
        <v>0</v>
      </c>
    </row>
    <row r="110" spans="1:20" x14ac:dyDescent="0.25">
      <c r="A110">
        <v>109</v>
      </c>
      <c r="B110" t="s">
        <v>55</v>
      </c>
      <c r="C110" t="s">
        <v>59</v>
      </c>
      <c r="D110">
        <v>28</v>
      </c>
      <c r="E110">
        <v>0</v>
      </c>
      <c r="F110">
        <v>1</v>
      </c>
      <c r="G110">
        <v>0</v>
      </c>
      <c r="H110">
        <v>0</v>
      </c>
      <c r="I110">
        <v>3</v>
      </c>
      <c r="J110">
        <v>0</v>
      </c>
      <c r="K110">
        <v>2</v>
      </c>
      <c r="L110">
        <v>21</v>
      </c>
      <c r="M110">
        <v>0</v>
      </c>
      <c r="N110">
        <v>1</v>
      </c>
      <c r="O110">
        <v>0</v>
      </c>
      <c r="P110">
        <v>0</v>
      </c>
      <c r="Q110">
        <v>0</v>
      </c>
      <c r="R110">
        <v>0</v>
      </c>
      <c r="S110">
        <v>0</v>
      </c>
      <c r="T110">
        <v>21</v>
      </c>
    </row>
    <row r="111" spans="1:20" x14ac:dyDescent="0.25">
      <c r="A111">
        <v>110</v>
      </c>
      <c r="B111" t="s">
        <v>56</v>
      </c>
      <c r="C111" t="s">
        <v>59</v>
      </c>
      <c r="D111">
        <v>24</v>
      </c>
      <c r="E111">
        <v>0</v>
      </c>
      <c r="F111">
        <v>11</v>
      </c>
      <c r="G111">
        <v>0</v>
      </c>
      <c r="H111">
        <v>0</v>
      </c>
      <c r="I111">
        <v>0</v>
      </c>
      <c r="J111">
        <v>0</v>
      </c>
      <c r="K111">
        <v>6</v>
      </c>
      <c r="L111">
        <v>6</v>
      </c>
      <c r="M111">
        <v>0</v>
      </c>
      <c r="N111">
        <v>0</v>
      </c>
      <c r="O111">
        <v>0</v>
      </c>
      <c r="P111">
        <v>0</v>
      </c>
      <c r="Q111">
        <v>0</v>
      </c>
      <c r="R111">
        <v>0</v>
      </c>
      <c r="S111">
        <v>0</v>
      </c>
      <c r="T111">
        <v>0</v>
      </c>
    </row>
    <row r="112" spans="1:20" x14ac:dyDescent="0.25">
      <c r="A112">
        <v>111</v>
      </c>
      <c r="B112" t="s">
        <v>57</v>
      </c>
      <c r="C112" t="s">
        <v>59</v>
      </c>
      <c r="D112">
        <v>35</v>
      </c>
      <c r="E112">
        <v>1</v>
      </c>
      <c r="F112">
        <v>5</v>
      </c>
      <c r="G112">
        <v>0</v>
      </c>
      <c r="H112">
        <v>0</v>
      </c>
      <c r="I112">
        <v>2</v>
      </c>
      <c r="J112">
        <v>0</v>
      </c>
      <c r="K112">
        <v>5</v>
      </c>
      <c r="L112">
        <v>0</v>
      </c>
      <c r="M112">
        <v>0</v>
      </c>
      <c r="N112">
        <v>4</v>
      </c>
      <c r="O112">
        <v>1</v>
      </c>
      <c r="P112">
        <v>0</v>
      </c>
      <c r="Q112">
        <v>0</v>
      </c>
      <c r="R112">
        <v>0</v>
      </c>
      <c r="S112">
        <v>0</v>
      </c>
      <c r="T112">
        <v>3</v>
      </c>
    </row>
    <row r="113" spans="1:20" x14ac:dyDescent="0.25">
      <c r="A113">
        <v>112</v>
      </c>
      <c r="B113" t="s">
        <v>20</v>
      </c>
      <c r="C113" t="s">
        <v>60</v>
      </c>
      <c r="D113">
        <v>4</v>
      </c>
      <c r="E113">
        <v>0</v>
      </c>
      <c r="F113">
        <v>5</v>
      </c>
      <c r="G113">
        <v>0</v>
      </c>
      <c r="H113">
        <v>5</v>
      </c>
      <c r="I113">
        <v>0</v>
      </c>
      <c r="J113">
        <v>0</v>
      </c>
      <c r="K113">
        <v>4</v>
      </c>
      <c r="L113">
        <v>2</v>
      </c>
      <c r="M113">
        <v>0</v>
      </c>
      <c r="N113">
        <v>3</v>
      </c>
      <c r="O113">
        <v>0</v>
      </c>
      <c r="P113">
        <v>0</v>
      </c>
      <c r="Q113">
        <v>1</v>
      </c>
      <c r="R113">
        <v>0</v>
      </c>
      <c r="S113">
        <v>0</v>
      </c>
      <c r="T113">
        <v>0</v>
      </c>
    </row>
    <row r="114" spans="1:20" x14ac:dyDescent="0.25">
      <c r="A114">
        <v>113</v>
      </c>
      <c r="B114" t="s">
        <v>22</v>
      </c>
      <c r="C114" t="s">
        <v>60</v>
      </c>
      <c r="D114">
        <v>66</v>
      </c>
      <c r="E114">
        <v>0</v>
      </c>
      <c r="F114">
        <v>2</v>
      </c>
      <c r="G114">
        <v>1</v>
      </c>
      <c r="H114">
        <v>0</v>
      </c>
      <c r="I114">
        <v>0</v>
      </c>
      <c r="J114">
        <v>0</v>
      </c>
      <c r="K114">
        <v>15</v>
      </c>
      <c r="L114">
        <v>1</v>
      </c>
      <c r="M114">
        <v>0</v>
      </c>
      <c r="N114">
        <v>4</v>
      </c>
      <c r="O114">
        <v>6</v>
      </c>
      <c r="P114">
        <v>0</v>
      </c>
      <c r="Q114">
        <v>0</v>
      </c>
      <c r="R114">
        <v>0</v>
      </c>
      <c r="S114">
        <v>0</v>
      </c>
      <c r="T114">
        <v>0</v>
      </c>
    </row>
    <row r="115" spans="1:20" x14ac:dyDescent="0.25">
      <c r="A115">
        <v>114</v>
      </c>
      <c r="B115" t="s">
        <v>23</v>
      </c>
      <c r="C115" t="s">
        <v>60</v>
      </c>
      <c r="D115">
        <v>11</v>
      </c>
      <c r="E115">
        <v>0</v>
      </c>
      <c r="F115">
        <v>0</v>
      </c>
      <c r="G115">
        <v>0</v>
      </c>
      <c r="H115">
        <v>0</v>
      </c>
      <c r="I115">
        <v>0</v>
      </c>
      <c r="J115">
        <v>0</v>
      </c>
      <c r="K115">
        <v>0</v>
      </c>
      <c r="L115">
        <v>3</v>
      </c>
      <c r="M115">
        <v>0</v>
      </c>
      <c r="N115">
        <v>0</v>
      </c>
      <c r="O115">
        <v>0</v>
      </c>
      <c r="P115">
        <v>0</v>
      </c>
      <c r="Q115">
        <v>0</v>
      </c>
      <c r="R115">
        <v>0</v>
      </c>
      <c r="S115">
        <v>0</v>
      </c>
      <c r="T115">
        <v>0</v>
      </c>
    </row>
    <row r="116" spans="1:20" x14ac:dyDescent="0.25">
      <c r="A116">
        <v>115</v>
      </c>
      <c r="B116" t="s">
        <v>24</v>
      </c>
      <c r="C116" t="s">
        <v>60</v>
      </c>
      <c r="D116">
        <v>20</v>
      </c>
      <c r="E116">
        <v>0</v>
      </c>
      <c r="F116">
        <v>4</v>
      </c>
      <c r="G116">
        <v>1</v>
      </c>
      <c r="H116">
        <v>32</v>
      </c>
      <c r="I116">
        <v>0</v>
      </c>
      <c r="J116">
        <v>0</v>
      </c>
      <c r="K116">
        <v>5</v>
      </c>
      <c r="L116">
        <v>1</v>
      </c>
      <c r="M116">
        <v>0</v>
      </c>
      <c r="N116">
        <v>9</v>
      </c>
      <c r="O116">
        <v>56</v>
      </c>
      <c r="P116">
        <v>0</v>
      </c>
      <c r="Q116">
        <v>3</v>
      </c>
      <c r="R116">
        <v>0</v>
      </c>
      <c r="S116">
        <v>0</v>
      </c>
      <c r="T116">
        <v>3</v>
      </c>
    </row>
    <row r="117" spans="1:20" x14ac:dyDescent="0.25">
      <c r="A117">
        <v>116</v>
      </c>
      <c r="B117" t="s">
        <v>25</v>
      </c>
      <c r="C117" t="s">
        <v>60</v>
      </c>
      <c r="D117">
        <v>69</v>
      </c>
      <c r="E117">
        <v>0</v>
      </c>
      <c r="F117">
        <v>7</v>
      </c>
      <c r="G117">
        <v>7</v>
      </c>
      <c r="H117">
        <v>0</v>
      </c>
      <c r="I117">
        <v>2</v>
      </c>
      <c r="J117">
        <v>1</v>
      </c>
      <c r="K117">
        <v>15</v>
      </c>
      <c r="L117">
        <v>6</v>
      </c>
      <c r="M117">
        <v>1</v>
      </c>
      <c r="N117">
        <v>8</v>
      </c>
      <c r="O117">
        <v>0</v>
      </c>
      <c r="P117">
        <v>4</v>
      </c>
      <c r="Q117">
        <v>0</v>
      </c>
      <c r="R117">
        <v>1</v>
      </c>
      <c r="S117">
        <v>0</v>
      </c>
      <c r="T117">
        <v>5</v>
      </c>
    </row>
    <row r="118" spans="1:20" x14ac:dyDescent="0.25">
      <c r="A118">
        <v>117</v>
      </c>
      <c r="B118" t="s">
        <v>26</v>
      </c>
      <c r="C118" t="s">
        <v>60</v>
      </c>
      <c r="D118">
        <v>16</v>
      </c>
      <c r="E118">
        <v>0</v>
      </c>
      <c r="F118">
        <v>0</v>
      </c>
      <c r="G118">
        <v>2</v>
      </c>
      <c r="H118">
        <v>0</v>
      </c>
      <c r="I118">
        <v>1</v>
      </c>
      <c r="J118">
        <v>0</v>
      </c>
      <c r="K118">
        <v>0</v>
      </c>
      <c r="L118">
        <v>1</v>
      </c>
      <c r="M118">
        <v>0</v>
      </c>
      <c r="N118">
        <v>1</v>
      </c>
      <c r="O118">
        <v>0</v>
      </c>
      <c r="P118">
        <v>0</v>
      </c>
      <c r="Q118">
        <v>0</v>
      </c>
      <c r="R118">
        <v>0</v>
      </c>
      <c r="S118">
        <v>1</v>
      </c>
      <c r="T118">
        <v>0</v>
      </c>
    </row>
    <row r="119" spans="1:20" x14ac:dyDescent="0.25">
      <c r="A119">
        <v>118</v>
      </c>
      <c r="B119" t="s">
        <v>27</v>
      </c>
      <c r="C119" t="s">
        <v>60</v>
      </c>
      <c r="D119">
        <v>37</v>
      </c>
      <c r="E119">
        <v>0</v>
      </c>
      <c r="F119">
        <v>0</v>
      </c>
      <c r="G119">
        <v>0</v>
      </c>
      <c r="H119">
        <v>1</v>
      </c>
      <c r="I119">
        <v>0</v>
      </c>
      <c r="J119">
        <v>0</v>
      </c>
      <c r="K119">
        <v>2</v>
      </c>
      <c r="L119">
        <v>7</v>
      </c>
      <c r="M119">
        <v>0</v>
      </c>
      <c r="N119">
        <v>0</v>
      </c>
      <c r="O119">
        <v>0</v>
      </c>
      <c r="P119">
        <v>0</v>
      </c>
      <c r="Q119">
        <v>1</v>
      </c>
      <c r="R119">
        <v>0</v>
      </c>
      <c r="S119">
        <v>0</v>
      </c>
      <c r="T119">
        <v>0</v>
      </c>
    </row>
    <row r="120" spans="1:20" x14ac:dyDescent="0.25">
      <c r="A120">
        <v>119</v>
      </c>
      <c r="B120" t="s">
        <v>28</v>
      </c>
      <c r="C120" t="s">
        <v>60</v>
      </c>
      <c r="D120">
        <v>9</v>
      </c>
      <c r="E120">
        <v>0</v>
      </c>
      <c r="F120">
        <v>4</v>
      </c>
      <c r="G120">
        <v>0</v>
      </c>
      <c r="H120">
        <v>0</v>
      </c>
      <c r="I120">
        <v>0</v>
      </c>
      <c r="J120">
        <v>0</v>
      </c>
      <c r="K120">
        <v>2</v>
      </c>
      <c r="L120">
        <v>0</v>
      </c>
      <c r="M120">
        <v>0</v>
      </c>
      <c r="N120">
        <v>0</v>
      </c>
      <c r="O120">
        <v>0</v>
      </c>
      <c r="P120">
        <v>0</v>
      </c>
      <c r="Q120">
        <v>0</v>
      </c>
      <c r="R120">
        <v>0</v>
      </c>
      <c r="S120">
        <v>0</v>
      </c>
      <c r="T120">
        <v>1</v>
      </c>
    </row>
    <row r="121" spans="1:20" x14ac:dyDescent="0.25">
      <c r="A121">
        <v>120</v>
      </c>
      <c r="B121" t="s">
        <v>29</v>
      </c>
      <c r="C121" t="s">
        <v>60</v>
      </c>
      <c r="D121">
        <v>24</v>
      </c>
      <c r="E121">
        <v>0</v>
      </c>
      <c r="F121">
        <v>5</v>
      </c>
      <c r="G121">
        <v>1</v>
      </c>
      <c r="H121">
        <v>1</v>
      </c>
      <c r="I121">
        <v>0</v>
      </c>
      <c r="J121">
        <v>0</v>
      </c>
      <c r="K121">
        <v>7</v>
      </c>
      <c r="L121">
        <v>0</v>
      </c>
      <c r="M121">
        <v>0</v>
      </c>
      <c r="N121">
        <v>0</v>
      </c>
      <c r="O121">
        <v>0</v>
      </c>
      <c r="P121">
        <v>0</v>
      </c>
      <c r="Q121">
        <v>0</v>
      </c>
      <c r="R121">
        <v>0</v>
      </c>
      <c r="S121">
        <v>1</v>
      </c>
      <c r="T121">
        <v>0</v>
      </c>
    </row>
    <row r="122" spans="1:20" x14ac:dyDescent="0.25">
      <c r="A122">
        <v>121</v>
      </c>
      <c r="B122" t="s">
        <v>30</v>
      </c>
      <c r="C122" t="s">
        <v>60</v>
      </c>
      <c r="D122">
        <v>30</v>
      </c>
      <c r="E122">
        <v>0</v>
      </c>
      <c r="F122">
        <v>2</v>
      </c>
      <c r="G122">
        <v>4</v>
      </c>
      <c r="H122">
        <v>2</v>
      </c>
      <c r="I122">
        <v>0</v>
      </c>
      <c r="J122">
        <v>2</v>
      </c>
      <c r="K122">
        <v>3</v>
      </c>
      <c r="L122">
        <v>0</v>
      </c>
      <c r="M122">
        <v>0</v>
      </c>
      <c r="N122">
        <v>6</v>
      </c>
      <c r="O122">
        <v>0</v>
      </c>
      <c r="P122">
        <v>2</v>
      </c>
      <c r="Q122">
        <v>0</v>
      </c>
      <c r="R122">
        <v>0</v>
      </c>
      <c r="S122">
        <v>0</v>
      </c>
      <c r="T122">
        <v>15</v>
      </c>
    </row>
    <row r="123" spans="1:20" x14ac:dyDescent="0.25">
      <c r="A123">
        <v>122</v>
      </c>
      <c r="B123" t="s">
        <v>31</v>
      </c>
      <c r="C123" t="s">
        <v>60</v>
      </c>
      <c r="D123">
        <v>19</v>
      </c>
      <c r="E123">
        <v>0</v>
      </c>
      <c r="F123">
        <v>4</v>
      </c>
      <c r="G123">
        <v>2</v>
      </c>
      <c r="H123">
        <v>0</v>
      </c>
      <c r="I123">
        <v>0</v>
      </c>
      <c r="J123">
        <v>0</v>
      </c>
      <c r="K123">
        <v>4</v>
      </c>
      <c r="L123">
        <v>0</v>
      </c>
      <c r="M123">
        <v>0</v>
      </c>
      <c r="N123">
        <v>1</v>
      </c>
      <c r="O123">
        <v>0</v>
      </c>
      <c r="P123">
        <v>0</v>
      </c>
      <c r="Q123">
        <v>0</v>
      </c>
      <c r="R123">
        <v>0</v>
      </c>
      <c r="S123">
        <v>0</v>
      </c>
      <c r="T123">
        <v>0</v>
      </c>
    </row>
    <row r="124" spans="1:20" x14ac:dyDescent="0.25">
      <c r="A124">
        <v>123</v>
      </c>
      <c r="B124" t="s">
        <v>32</v>
      </c>
      <c r="C124" t="s">
        <v>60</v>
      </c>
      <c r="D124">
        <v>68</v>
      </c>
      <c r="E124">
        <v>0</v>
      </c>
      <c r="F124">
        <v>2</v>
      </c>
      <c r="G124">
        <v>3</v>
      </c>
      <c r="H124">
        <v>7</v>
      </c>
      <c r="I124">
        <v>0</v>
      </c>
      <c r="J124">
        <v>0</v>
      </c>
      <c r="K124">
        <v>11</v>
      </c>
      <c r="L124">
        <v>1</v>
      </c>
      <c r="M124">
        <v>0</v>
      </c>
      <c r="N124">
        <v>0</v>
      </c>
      <c r="O124">
        <v>0</v>
      </c>
      <c r="P124">
        <v>0</v>
      </c>
      <c r="Q124">
        <v>0</v>
      </c>
      <c r="R124">
        <v>0</v>
      </c>
      <c r="S124">
        <v>0</v>
      </c>
      <c r="T124">
        <v>5</v>
      </c>
    </row>
    <row r="125" spans="1:20" x14ac:dyDescent="0.25">
      <c r="A125">
        <v>124</v>
      </c>
      <c r="B125" t="s">
        <v>33</v>
      </c>
      <c r="C125" t="s">
        <v>60</v>
      </c>
      <c r="D125">
        <v>30</v>
      </c>
      <c r="E125">
        <v>0</v>
      </c>
      <c r="F125">
        <v>0</v>
      </c>
      <c r="G125">
        <v>0</v>
      </c>
      <c r="H125">
        <v>6</v>
      </c>
      <c r="I125">
        <v>0</v>
      </c>
      <c r="J125">
        <v>0</v>
      </c>
      <c r="K125">
        <v>3</v>
      </c>
      <c r="L125">
        <v>2</v>
      </c>
      <c r="M125">
        <v>3</v>
      </c>
      <c r="N125">
        <v>1</v>
      </c>
      <c r="O125">
        <v>0</v>
      </c>
      <c r="P125">
        <v>0</v>
      </c>
      <c r="Q125">
        <v>1</v>
      </c>
      <c r="R125">
        <v>0</v>
      </c>
      <c r="S125">
        <v>0</v>
      </c>
      <c r="T125">
        <v>14</v>
      </c>
    </row>
    <row r="126" spans="1:20" x14ac:dyDescent="0.25">
      <c r="A126">
        <v>125</v>
      </c>
      <c r="B126" t="s">
        <v>34</v>
      </c>
      <c r="C126" t="s">
        <v>60</v>
      </c>
      <c r="D126">
        <v>45</v>
      </c>
      <c r="E126">
        <v>0</v>
      </c>
      <c r="F126">
        <v>6</v>
      </c>
      <c r="G126">
        <v>1</v>
      </c>
      <c r="H126">
        <v>21</v>
      </c>
      <c r="I126">
        <v>0</v>
      </c>
      <c r="J126">
        <v>0</v>
      </c>
      <c r="K126">
        <v>7</v>
      </c>
      <c r="L126">
        <v>2</v>
      </c>
      <c r="M126">
        <v>0</v>
      </c>
      <c r="N126">
        <v>1</v>
      </c>
      <c r="O126">
        <v>0</v>
      </c>
      <c r="P126">
        <v>0</v>
      </c>
      <c r="Q126">
        <v>0</v>
      </c>
      <c r="R126">
        <v>0</v>
      </c>
      <c r="S126">
        <v>0</v>
      </c>
      <c r="T126">
        <v>17</v>
      </c>
    </row>
    <row r="127" spans="1:20" x14ac:dyDescent="0.25">
      <c r="A127">
        <v>126</v>
      </c>
      <c r="B127" t="s">
        <v>35</v>
      </c>
      <c r="C127" t="s">
        <v>60</v>
      </c>
      <c r="D127">
        <v>260</v>
      </c>
      <c r="E127">
        <v>0</v>
      </c>
      <c r="F127">
        <v>12</v>
      </c>
      <c r="G127">
        <v>0</v>
      </c>
      <c r="H127">
        <v>3</v>
      </c>
      <c r="I127">
        <v>2</v>
      </c>
      <c r="J127">
        <v>0</v>
      </c>
      <c r="K127">
        <v>5</v>
      </c>
      <c r="L127">
        <v>19</v>
      </c>
      <c r="M127">
        <v>1</v>
      </c>
      <c r="N127">
        <v>25</v>
      </c>
      <c r="O127">
        <v>4</v>
      </c>
      <c r="P127">
        <v>0</v>
      </c>
      <c r="Q127">
        <v>0</v>
      </c>
      <c r="R127">
        <v>0</v>
      </c>
      <c r="S127">
        <v>2</v>
      </c>
      <c r="T127">
        <v>87</v>
      </c>
    </row>
    <row r="128" spans="1:20" x14ac:dyDescent="0.25">
      <c r="A128">
        <v>127</v>
      </c>
      <c r="B128" t="s">
        <v>36</v>
      </c>
      <c r="C128" t="s">
        <v>60</v>
      </c>
      <c r="D128">
        <v>38</v>
      </c>
      <c r="E128">
        <v>3</v>
      </c>
      <c r="F128">
        <v>5</v>
      </c>
      <c r="G128">
        <v>1</v>
      </c>
      <c r="H128">
        <v>1</v>
      </c>
      <c r="I128">
        <v>0</v>
      </c>
      <c r="J128">
        <v>0</v>
      </c>
      <c r="K128">
        <v>7</v>
      </c>
      <c r="L128">
        <v>8</v>
      </c>
      <c r="M128">
        <v>0</v>
      </c>
      <c r="N128">
        <v>3</v>
      </c>
      <c r="O128">
        <v>5</v>
      </c>
      <c r="P128">
        <v>0</v>
      </c>
      <c r="Q128">
        <v>1</v>
      </c>
      <c r="R128">
        <v>0</v>
      </c>
      <c r="S128">
        <v>0</v>
      </c>
      <c r="T128">
        <v>11</v>
      </c>
    </row>
    <row r="129" spans="1:20" x14ac:dyDescent="0.25">
      <c r="A129">
        <v>128</v>
      </c>
      <c r="B129" t="s">
        <v>37</v>
      </c>
      <c r="C129" t="s">
        <v>60</v>
      </c>
      <c r="D129">
        <v>10</v>
      </c>
      <c r="E129">
        <v>0</v>
      </c>
      <c r="F129">
        <v>2</v>
      </c>
      <c r="G129">
        <v>1</v>
      </c>
      <c r="H129">
        <v>4</v>
      </c>
      <c r="I129">
        <v>0</v>
      </c>
      <c r="J129">
        <v>0</v>
      </c>
      <c r="K129">
        <v>3</v>
      </c>
      <c r="L129">
        <v>3</v>
      </c>
      <c r="M129">
        <v>0</v>
      </c>
      <c r="N129">
        <v>2</v>
      </c>
      <c r="O129">
        <v>0</v>
      </c>
      <c r="P129">
        <v>0</v>
      </c>
      <c r="Q129">
        <v>1</v>
      </c>
      <c r="R129">
        <v>0</v>
      </c>
      <c r="S129">
        <v>0</v>
      </c>
      <c r="T129">
        <v>1</v>
      </c>
    </row>
    <row r="130" spans="1:20" x14ac:dyDescent="0.25">
      <c r="A130">
        <v>129</v>
      </c>
      <c r="B130" t="s">
        <v>38</v>
      </c>
      <c r="C130" t="s">
        <v>60</v>
      </c>
      <c r="D130">
        <v>89</v>
      </c>
      <c r="E130">
        <v>0</v>
      </c>
      <c r="F130">
        <v>8</v>
      </c>
      <c r="G130">
        <v>1</v>
      </c>
      <c r="H130">
        <v>0</v>
      </c>
      <c r="I130">
        <v>7</v>
      </c>
      <c r="J130">
        <v>1</v>
      </c>
      <c r="K130">
        <v>3</v>
      </c>
      <c r="L130">
        <v>2</v>
      </c>
      <c r="M130">
        <v>0</v>
      </c>
      <c r="N130">
        <v>8</v>
      </c>
      <c r="O130">
        <v>5</v>
      </c>
      <c r="P130">
        <v>0</v>
      </c>
      <c r="Q130">
        <v>0</v>
      </c>
      <c r="R130">
        <v>2</v>
      </c>
      <c r="S130">
        <v>0</v>
      </c>
      <c r="T130">
        <v>6</v>
      </c>
    </row>
    <row r="131" spans="1:20" x14ac:dyDescent="0.25">
      <c r="A131">
        <v>130</v>
      </c>
      <c r="B131" t="s">
        <v>39</v>
      </c>
      <c r="C131" t="s">
        <v>60</v>
      </c>
      <c r="D131">
        <v>118</v>
      </c>
      <c r="E131">
        <v>0</v>
      </c>
      <c r="F131">
        <v>7</v>
      </c>
      <c r="G131">
        <v>3</v>
      </c>
      <c r="H131">
        <v>2</v>
      </c>
      <c r="I131">
        <v>3</v>
      </c>
      <c r="J131">
        <v>0</v>
      </c>
      <c r="K131">
        <v>29</v>
      </c>
      <c r="L131">
        <v>2</v>
      </c>
      <c r="M131">
        <v>2</v>
      </c>
      <c r="N131">
        <v>11</v>
      </c>
      <c r="O131">
        <v>0</v>
      </c>
      <c r="P131">
        <v>0</v>
      </c>
      <c r="Q131">
        <v>0</v>
      </c>
      <c r="R131">
        <v>0</v>
      </c>
      <c r="S131">
        <v>1</v>
      </c>
      <c r="T131">
        <v>16</v>
      </c>
    </row>
    <row r="132" spans="1:20" x14ac:dyDescent="0.25">
      <c r="A132">
        <v>131</v>
      </c>
      <c r="B132" t="s">
        <v>40</v>
      </c>
      <c r="C132" t="s">
        <v>60</v>
      </c>
      <c r="D132">
        <v>16</v>
      </c>
      <c r="E132">
        <v>0</v>
      </c>
      <c r="F132">
        <v>4</v>
      </c>
      <c r="G132">
        <v>0</v>
      </c>
      <c r="H132">
        <v>1</v>
      </c>
      <c r="I132">
        <v>0</v>
      </c>
      <c r="J132">
        <v>0</v>
      </c>
      <c r="K132">
        <v>3</v>
      </c>
      <c r="L132">
        <v>8</v>
      </c>
      <c r="M132">
        <v>0</v>
      </c>
      <c r="N132">
        <v>0</v>
      </c>
      <c r="O132">
        <v>0</v>
      </c>
      <c r="P132">
        <v>0</v>
      </c>
      <c r="Q132">
        <v>0</v>
      </c>
      <c r="R132">
        <v>0</v>
      </c>
      <c r="S132">
        <v>0</v>
      </c>
      <c r="T132">
        <v>1</v>
      </c>
    </row>
    <row r="133" spans="1:20" x14ac:dyDescent="0.25">
      <c r="A133">
        <v>132</v>
      </c>
      <c r="B133" t="s">
        <v>41</v>
      </c>
      <c r="C133" t="s">
        <v>60</v>
      </c>
      <c r="D133">
        <v>21</v>
      </c>
      <c r="E133">
        <v>0</v>
      </c>
      <c r="F133">
        <v>2</v>
      </c>
      <c r="G133">
        <v>0</v>
      </c>
      <c r="H133">
        <v>0</v>
      </c>
      <c r="I133">
        <v>0</v>
      </c>
      <c r="J133">
        <v>0</v>
      </c>
      <c r="K133">
        <v>1</v>
      </c>
      <c r="L133">
        <v>2</v>
      </c>
      <c r="M133">
        <v>0</v>
      </c>
      <c r="N133">
        <v>1</v>
      </c>
      <c r="O133">
        <v>0</v>
      </c>
      <c r="P133">
        <v>0</v>
      </c>
      <c r="Q133">
        <v>0</v>
      </c>
      <c r="R133">
        <v>0</v>
      </c>
      <c r="S133">
        <v>0</v>
      </c>
      <c r="T133">
        <v>0</v>
      </c>
    </row>
    <row r="134" spans="1:20" x14ac:dyDescent="0.25">
      <c r="A134">
        <v>133</v>
      </c>
      <c r="B134" t="s">
        <v>42</v>
      </c>
      <c r="C134" t="s">
        <v>60</v>
      </c>
      <c r="D134">
        <v>41</v>
      </c>
      <c r="E134">
        <v>0</v>
      </c>
      <c r="F134">
        <v>0</v>
      </c>
      <c r="G134">
        <v>1</v>
      </c>
      <c r="H134">
        <v>0</v>
      </c>
      <c r="I134">
        <v>1</v>
      </c>
      <c r="J134">
        <v>0</v>
      </c>
      <c r="K134">
        <v>4</v>
      </c>
      <c r="L134">
        <v>8</v>
      </c>
      <c r="M134">
        <v>0</v>
      </c>
      <c r="N134">
        <v>2</v>
      </c>
      <c r="O134">
        <v>0</v>
      </c>
      <c r="P134">
        <v>0</v>
      </c>
      <c r="Q134">
        <v>0</v>
      </c>
      <c r="R134">
        <v>0</v>
      </c>
      <c r="S134">
        <v>1</v>
      </c>
      <c r="T134">
        <v>0</v>
      </c>
    </row>
    <row r="135" spans="1:20" x14ac:dyDescent="0.25">
      <c r="A135">
        <v>134</v>
      </c>
      <c r="B135" t="s">
        <v>43</v>
      </c>
      <c r="C135" t="s">
        <v>60</v>
      </c>
      <c r="D135">
        <v>72</v>
      </c>
      <c r="E135">
        <v>0</v>
      </c>
      <c r="F135">
        <v>5</v>
      </c>
      <c r="G135">
        <v>4</v>
      </c>
      <c r="H135">
        <v>7</v>
      </c>
      <c r="I135">
        <v>0</v>
      </c>
      <c r="J135">
        <v>0</v>
      </c>
      <c r="K135">
        <v>9</v>
      </c>
      <c r="L135">
        <v>6</v>
      </c>
      <c r="M135">
        <v>0</v>
      </c>
      <c r="N135">
        <v>8</v>
      </c>
      <c r="O135">
        <v>1</v>
      </c>
      <c r="P135">
        <v>1</v>
      </c>
      <c r="Q135">
        <v>0</v>
      </c>
      <c r="R135">
        <v>0</v>
      </c>
      <c r="S135">
        <v>1</v>
      </c>
      <c r="T135">
        <v>21</v>
      </c>
    </row>
    <row r="136" spans="1:20" x14ac:dyDescent="0.25">
      <c r="A136">
        <v>135</v>
      </c>
      <c r="B136" t="s">
        <v>44</v>
      </c>
      <c r="C136" t="s">
        <v>60</v>
      </c>
      <c r="D136">
        <v>65</v>
      </c>
      <c r="E136">
        <v>0</v>
      </c>
      <c r="F136">
        <v>5</v>
      </c>
      <c r="G136">
        <v>5</v>
      </c>
      <c r="H136">
        <v>3</v>
      </c>
      <c r="I136">
        <v>0</v>
      </c>
      <c r="J136">
        <v>0</v>
      </c>
      <c r="K136">
        <v>7</v>
      </c>
      <c r="L136">
        <v>4</v>
      </c>
      <c r="M136">
        <v>0</v>
      </c>
      <c r="N136">
        <v>1</v>
      </c>
      <c r="O136">
        <v>1</v>
      </c>
      <c r="P136">
        <v>1</v>
      </c>
      <c r="Q136">
        <v>0</v>
      </c>
      <c r="R136">
        <v>0</v>
      </c>
      <c r="S136">
        <v>0</v>
      </c>
      <c r="T136">
        <v>14</v>
      </c>
    </row>
    <row r="137" spans="1:20" x14ac:dyDescent="0.25">
      <c r="A137">
        <v>136</v>
      </c>
      <c r="B137" t="s">
        <v>45</v>
      </c>
      <c r="C137" t="s">
        <v>60</v>
      </c>
      <c r="D137">
        <v>71</v>
      </c>
      <c r="E137">
        <v>1</v>
      </c>
      <c r="F137">
        <v>2</v>
      </c>
      <c r="G137">
        <v>13</v>
      </c>
      <c r="H137">
        <v>15</v>
      </c>
      <c r="I137">
        <v>0</v>
      </c>
      <c r="J137">
        <v>0</v>
      </c>
      <c r="K137">
        <v>9</v>
      </c>
      <c r="L137">
        <v>10</v>
      </c>
      <c r="M137">
        <v>2</v>
      </c>
      <c r="N137">
        <v>8</v>
      </c>
      <c r="O137">
        <v>0</v>
      </c>
      <c r="P137">
        <v>1</v>
      </c>
      <c r="Q137">
        <v>0</v>
      </c>
      <c r="R137">
        <v>1</v>
      </c>
      <c r="S137">
        <v>2</v>
      </c>
      <c r="T137">
        <v>0</v>
      </c>
    </row>
    <row r="138" spans="1:20" x14ac:dyDescent="0.25">
      <c r="A138">
        <v>137</v>
      </c>
      <c r="B138" t="s">
        <v>46</v>
      </c>
      <c r="C138" t="s">
        <v>60</v>
      </c>
      <c r="D138">
        <v>126</v>
      </c>
      <c r="E138">
        <v>0</v>
      </c>
      <c r="F138">
        <v>9</v>
      </c>
      <c r="G138">
        <v>1</v>
      </c>
      <c r="H138">
        <v>4</v>
      </c>
      <c r="I138">
        <v>1</v>
      </c>
      <c r="J138">
        <v>0</v>
      </c>
      <c r="K138">
        <v>32</v>
      </c>
      <c r="L138">
        <v>34</v>
      </c>
      <c r="M138">
        <v>0</v>
      </c>
      <c r="N138">
        <v>9</v>
      </c>
      <c r="O138">
        <v>1</v>
      </c>
      <c r="P138">
        <v>0</v>
      </c>
      <c r="Q138">
        <v>0</v>
      </c>
      <c r="R138">
        <v>0</v>
      </c>
      <c r="S138">
        <v>0</v>
      </c>
      <c r="T138">
        <v>37</v>
      </c>
    </row>
    <row r="139" spans="1:20" x14ac:dyDescent="0.25">
      <c r="A139">
        <v>138</v>
      </c>
      <c r="B139" t="s">
        <v>47</v>
      </c>
      <c r="C139" t="s">
        <v>60</v>
      </c>
      <c r="D139">
        <v>162</v>
      </c>
      <c r="E139">
        <v>2</v>
      </c>
      <c r="F139">
        <v>5</v>
      </c>
      <c r="G139">
        <v>0</v>
      </c>
      <c r="H139">
        <v>2</v>
      </c>
      <c r="I139">
        <v>0</v>
      </c>
      <c r="J139">
        <v>0</v>
      </c>
      <c r="K139">
        <v>27</v>
      </c>
      <c r="L139">
        <v>6</v>
      </c>
      <c r="M139">
        <v>0</v>
      </c>
      <c r="N139">
        <v>11</v>
      </c>
      <c r="O139">
        <v>3</v>
      </c>
      <c r="P139">
        <v>0</v>
      </c>
      <c r="Q139">
        <v>0</v>
      </c>
      <c r="R139">
        <v>0</v>
      </c>
      <c r="S139">
        <v>25</v>
      </c>
      <c r="T139">
        <v>26</v>
      </c>
    </row>
    <row r="140" spans="1:20" x14ac:dyDescent="0.25">
      <c r="A140">
        <v>139</v>
      </c>
      <c r="B140" t="s">
        <v>48</v>
      </c>
      <c r="C140" t="s">
        <v>60</v>
      </c>
      <c r="D140">
        <v>253</v>
      </c>
      <c r="E140">
        <v>0</v>
      </c>
      <c r="F140">
        <v>6</v>
      </c>
      <c r="G140">
        <v>19</v>
      </c>
      <c r="H140">
        <v>2</v>
      </c>
      <c r="I140">
        <v>1</v>
      </c>
      <c r="J140">
        <v>1</v>
      </c>
      <c r="K140">
        <v>10</v>
      </c>
      <c r="L140">
        <v>5</v>
      </c>
      <c r="M140">
        <v>0</v>
      </c>
      <c r="N140">
        <v>12</v>
      </c>
      <c r="O140">
        <v>0</v>
      </c>
      <c r="P140">
        <v>0</v>
      </c>
      <c r="Q140">
        <v>2</v>
      </c>
      <c r="R140">
        <v>0</v>
      </c>
      <c r="S140">
        <v>0</v>
      </c>
      <c r="T140">
        <v>0</v>
      </c>
    </row>
    <row r="141" spans="1:20" x14ac:dyDescent="0.25">
      <c r="A141">
        <v>140</v>
      </c>
      <c r="B141" t="s">
        <v>49</v>
      </c>
      <c r="C141" t="s">
        <v>60</v>
      </c>
      <c r="D141">
        <v>72</v>
      </c>
      <c r="E141">
        <v>0</v>
      </c>
      <c r="F141">
        <v>2</v>
      </c>
      <c r="G141">
        <v>1</v>
      </c>
      <c r="H141">
        <v>4</v>
      </c>
      <c r="I141">
        <v>0</v>
      </c>
      <c r="J141">
        <v>1</v>
      </c>
      <c r="K141">
        <v>11</v>
      </c>
      <c r="L141">
        <v>12</v>
      </c>
      <c r="M141">
        <v>5</v>
      </c>
      <c r="N141">
        <v>4</v>
      </c>
      <c r="O141">
        <v>1</v>
      </c>
      <c r="P141">
        <v>0</v>
      </c>
      <c r="Q141">
        <v>0</v>
      </c>
      <c r="R141">
        <v>0</v>
      </c>
      <c r="S141">
        <v>0</v>
      </c>
      <c r="T141">
        <v>0</v>
      </c>
    </row>
    <row r="142" spans="1:20" x14ac:dyDescent="0.25">
      <c r="A142">
        <v>141</v>
      </c>
      <c r="B142" t="s">
        <v>50</v>
      </c>
      <c r="C142" t="s">
        <v>60</v>
      </c>
      <c r="D142">
        <v>78</v>
      </c>
      <c r="E142">
        <v>0</v>
      </c>
      <c r="F142">
        <v>8</v>
      </c>
      <c r="G142">
        <v>4</v>
      </c>
      <c r="H142">
        <v>6</v>
      </c>
      <c r="I142">
        <v>1</v>
      </c>
      <c r="J142">
        <v>0</v>
      </c>
      <c r="K142">
        <v>17</v>
      </c>
      <c r="L142">
        <v>9</v>
      </c>
      <c r="M142">
        <v>2</v>
      </c>
      <c r="N142">
        <v>9</v>
      </c>
      <c r="O142">
        <v>0</v>
      </c>
      <c r="P142">
        <v>0</v>
      </c>
      <c r="Q142">
        <v>0</v>
      </c>
      <c r="R142">
        <v>0</v>
      </c>
      <c r="S142">
        <v>0</v>
      </c>
      <c r="T142">
        <v>0</v>
      </c>
    </row>
    <row r="143" spans="1:20" x14ac:dyDescent="0.25">
      <c r="A143">
        <v>142</v>
      </c>
      <c r="B143" t="s">
        <v>51</v>
      </c>
      <c r="C143" t="s">
        <v>60</v>
      </c>
      <c r="D143">
        <v>88</v>
      </c>
      <c r="E143">
        <v>1</v>
      </c>
      <c r="F143">
        <v>14</v>
      </c>
      <c r="G143">
        <v>4</v>
      </c>
      <c r="H143">
        <v>11</v>
      </c>
      <c r="I143">
        <v>0</v>
      </c>
      <c r="J143">
        <v>0</v>
      </c>
      <c r="K143">
        <v>18</v>
      </c>
      <c r="L143">
        <v>6</v>
      </c>
      <c r="M143">
        <v>2</v>
      </c>
      <c r="N143">
        <v>7</v>
      </c>
      <c r="O143">
        <v>1</v>
      </c>
      <c r="P143">
        <v>0</v>
      </c>
      <c r="Q143">
        <v>0</v>
      </c>
      <c r="R143">
        <v>0</v>
      </c>
      <c r="S143">
        <v>4</v>
      </c>
      <c r="T143">
        <v>3</v>
      </c>
    </row>
    <row r="144" spans="1:20" x14ac:dyDescent="0.25">
      <c r="A144">
        <v>143</v>
      </c>
      <c r="B144" t="s">
        <v>52</v>
      </c>
      <c r="C144" t="s">
        <v>60</v>
      </c>
      <c r="D144">
        <v>23</v>
      </c>
      <c r="E144">
        <v>0</v>
      </c>
      <c r="F144">
        <v>4</v>
      </c>
      <c r="G144">
        <v>5</v>
      </c>
      <c r="H144">
        <v>15</v>
      </c>
      <c r="I144">
        <v>0</v>
      </c>
      <c r="J144">
        <v>0</v>
      </c>
      <c r="K144">
        <v>9</v>
      </c>
      <c r="L144">
        <v>10</v>
      </c>
      <c r="M144">
        <v>0</v>
      </c>
      <c r="N144">
        <v>0</v>
      </c>
      <c r="O144">
        <v>2</v>
      </c>
      <c r="P144">
        <v>0</v>
      </c>
      <c r="Q144">
        <v>0</v>
      </c>
      <c r="R144">
        <v>0</v>
      </c>
      <c r="S144">
        <v>0</v>
      </c>
      <c r="T144">
        <v>2</v>
      </c>
    </row>
    <row r="145" spans="1:20" x14ac:dyDescent="0.25">
      <c r="A145">
        <v>144</v>
      </c>
      <c r="B145" t="s">
        <v>53</v>
      </c>
      <c r="C145" t="s">
        <v>60</v>
      </c>
      <c r="D145">
        <v>16</v>
      </c>
      <c r="E145">
        <v>0</v>
      </c>
      <c r="F145">
        <v>2</v>
      </c>
      <c r="G145">
        <v>0</v>
      </c>
      <c r="H145">
        <v>2</v>
      </c>
      <c r="I145">
        <v>0</v>
      </c>
      <c r="J145">
        <v>0</v>
      </c>
      <c r="K145">
        <v>6</v>
      </c>
      <c r="L145">
        <v>4</v>
      </c>
      <c r="M145">
        <v>0</v>
      </c>
      <c r="N145">
        <v>5</v>
      </c>
      <c r="O145">
        <v>0</v>
      </c>
      <c r="P145">
        <v>0</v>
      </c>
      <c r="Q145">
        <v>0</v>
      </c>
      <c r="R145">
        <v>0</v>
      </c>
      <c r="S145">
        <v>0</v>
      </c>
      <c r="T145">
        <v>0</v>
      </c>
    </row>
    <row r="146" spans="1:20" x14ac:dyDescent="0.25">
      <c r="A146">
        <v>145</v>
      </c>
      <c r="B146" t="s">
        <v>54</v>
      </c>
      <c r="C146" t="s">
        <v>60</v>
      </c>
      <c r="D146">
        <v>26</v>
      </c>
      <c r="E146">
        <v>0</v>
      </c>
      <c r="F146">
        <v>2</v>
      </c>
      <c r="G146">
        <v>0</v>
      </c>
      <c r="H146">
        <v>0</v>
      </c>
      <c r="I146">
        <v>0</v>
      </c>
      <c r="J146">
        <v>0</v>
      </c>
      <c r="K146">
        <v>0</v>
      </c>
      <c r="L146">
        <v>3</v>
      </c>
      <c r="M146">
        <v>0</v>
      </c>
      <c r="N146">
        <v>1</v>
      </c>
      <c r="O146">
        <v>1</v>
      </c>
      <c r="P146">
        <v>0</v>
      </c>
      <c r="Q146">
        <v>0</v>
      </c>
      <c r="R146">
        <v>0</v>
      </c>
      <c r="S146">
        <v>0</v>
      </c>
      <c r="T146">
        <v>0</v>
      </c>
    </row>
    <row r="147" spans="1:20" x14ac:dyDescent="0.25">
      <c r="A147">
        <v>146</v>
      </c>
      <c r="B147" t="s">
        <v>55</v>
      </c>
      <c r="C147" t="s">
        <v>60</v>
      </c>
      <c r="D147">
        <v>18</v>
      </c>
      <c r="E147">
        <v>0</v>
      </c>
      <c r="F147">
        <v>0</v>
      </c>
      <c r="G147">
        <v>0</v>
      </c>
      <c r="H147">
        <v>0</v>
      </c>
      <c r="I147">
        <v>1</v>
      </c>
      <c r="J147">
        <v>0</v>
      </c>
      <c r="K147">
        <v>6</v>
      </c>
      <c r="L147">
        <v>15</v>
      </c>
      <c r="M147">
        <v>0</v>
      </c>
      <c r="N147">
        <v>2</v>
      </c>
      <c r="O147">
        <v>0</v>
      </c>
      <c r="P147">
        <v>4</v>
      </c>
      <c r="Q147">
        <v>0</v>
      </c>
      <c r="R147">
        <v>0</v>
      </c>
      <c r="S147">
        <v>0</v>
      </c>
      <c r="T147">
        <v>20</v>
      </c>
    </row>
    <row r="148" spans="1:20" x14ac:dyDescent="0.25">
      <c r="A148">
        <v>147</v>
      </c>
      <c r="B148" t="s">
        <v>56</v>
      </c>
      <c r="C148" t="s">
        <v>60</v>
      </c>
      <c r="D148">
        <v>33</v>
      </c>
      <c r="E148">
        <v>0</v>
      </c>
      <c r="F148">
        <v>14</v>
      </c>
      <c r="G148">
        <v>0</v>
      </c>
      <c r="H148">
        <v>0</v>
      </c>
      <c r="I148">
        <v>2</v>
      </c>
      <c r="J148">
        <v>0</v>
      </c>
      <c r="K148">
        <v>8</v>
      </c>
      <c r="L148">
        <v>7</v>
      </c>
      <c r="M148">
        <v>0</v>
      </c>
      <c r="N148">
        <v>1</v>
      </c>
      <c r="O148">
        <v>0</v>
      </c>
      <c r="P148">
        <v>0</v>
      </c>
      <c r="Q148">
        <v>0</v>
      </c>
      <c r="R148">
        <v>0</v>
      </c>
      <c r="S148">
        <v>0</v>
      </c>
      <c r="T148">
        <v>1</v>
      </c>
    </row>
    <row r="149" spans="1:20" x14ac:dyDescent="0.25">
      <c r="A149">
        <v>148</v>
      </c>
      <c r="B149" t="s">
        <v>57</v>
      </c>
      <c r="C149" t="s">
        <v>60</v>
      </c>
      <c r="D149">
        <v>9</v>
      </c>
      <c r="E149">
        <v>0</v>
      </c>
      <c r="F149">
        <v>2</v>
      </c>
      <c r="G149">
        <v>0</v>
      </c>
      <c r="H149">
        <v>0</v>
      </c>
      <c r="I149">
        <v>0</v>
      </c>
      <c r="J149">
        <v>0</v>
      </c>
      <c r="K149">
        <v>4</v>
      </c>
      <c r="L149">
        <v>0</v>
      </c>
      <c r="M149">
        <v>0</v>
      </c>
      <c r="N149">
        <v>4</v>
      </c>
      <c r="O149">
        <v>0</v>
      </c>
      <c r="P149">
        <v>0</v>
      </c>
      <c r="Q149">
        <v>0</v>
      </c>
      <c r="R149">
        <v>0</v>
      </c>
      <c r="S149">
        <v>0</v>
      </c>
      <c r="T149">
        <v>2</v>
      </c>
    </row>
    <row r="150" spans="1:20" x14ac:dyDescent="0.25">
      <c r="A150">
        <v>149</v>
      </c>
      <c r="B150" t="s">
        <v>20</v>
      </c>
      <c r="C150" t="s">
        <v>61</v>
      </c>
      <c r="D150">
        <v>8</v>
      </c>
      <c r="E150">
        <v>0</v>
      </c>
      <c r="F150">
        <v>2</v>
      </c>
      <c r="G150">
        <v>0</v>
      </c>
      <c r="H150">
        <v>7</v>
      </c>
      <c r="I150">
        <v>0</v>
      </c>
      <c r="J150">
        <v>0</v>
      </c>
      <c r="K150">
        <v>2</v>
      </c>
      <c r="L150">
        <v>1</v>
      </c>
      <c r="M150">
        <v>0</v>
      </c>
      <c r="N150">
        <v>2</v>
      </c>
      <c r="O150">
        <v>0</v>
      </c>
      <c r="P150">
        <v>0</v>
      </c>
      <c r="Q150">
        <v>0</v>
      </c>
      <c r="R150">
        <v>0</v>
      </c>
      <c r="S150">
        <v>2</v>
      </c>
      <c r="T150">
        <v>0</v>
      </c>
    </row>
    <row r="151" spans="1:20" x14ac:dyDescent="0.25">
      <c r="A151">
        <v>150</v>
      </c>
      <c r="B151" t="s">
        <v>22</v>
      </c>
      <c r="C151" t="s">
        <v>61</v>
      </c>
      <c r="D151">
        <v>62</v>
      </c>
      <c r="E151">
        <v>0</v>
      </c>
      <c r="F151">
        <v>4</v>
      </c>
      <c r="G151">
        <v>0</v>
      </c>
      <c r="H151">
        <v>0</v>
      </c>
      <c r="I151">
        <v>0</v>
      </c>
      <c r="J151">
        <v>0</v>
      </c>
      <c r="K151">
        <v>10</v>
      </c>
      <c r="L151">
        <v>0</v>
      </c>
      <c r="M151">
        <v>0</v>
      </c>
      <c r="N151">
        <v>3</v>
      </c>
      <c r="O151">
        <v>13</v>
      </c>
      <c r="P151">
        <v>0</v>
      </c>
      <c r="Q151">
        <v>0</v>
      </c>
      <c r="R151">
        <v>0</v>
      </c>
      <c r="S151">
        <v>0</v>
      </c>
      <c r="T151">
        <v>0</v>
      </c>
    </row>
    <row r="152" spans="1:20" x14ac:dyDescent="0.25">
      <c r="A152">
        <v>151</v>
      </c>
      <c r="B152" t="s">
        <v>23</v>
      </c>
      <c r="C152" t="s">
        <v>61</v>
      </c>
      <c r="D152">
        <v>12</v>
      </c>
      <c r="E152">
        <v>0</v>
      </c>
      <c r="F152">
        <v>1</v>
      </c>
      <c r="G152">
        <v>3</v>
      </c>
      <c r="H152">
        <v>4</v>
      </c>
      <c r="I152">
        <v>0</v>
      </c>
      <c r="J152">
        <v>1</v>
      </c>
      <c r="K152">
        <v>0</v>
      </c>
      <c r="L152">
        <v>0</v>
      </c>
      <c r="M152">
        <v>0</v>
      </c>
      <c r="N152">
        <v>0</v>
      </c>
      <c r="O152">
        <v>0</v>
      </c>
      <c r="P152">
        <v>0</v>
      </c>
      <c r="Q152">
        <v>0</v>
      </c>
      <c r="R152">
        <v>0</v>
      </c>
      <c r="S152">
        <v>0</v>
      </c>
      <c r="T152">
        <v>0</v>
      </c>
    </row>
    <row r="153" spans="1:20" x14ac:dyDescent="0.25">
      <c r="A153">
        <v>152</v>
      </c>
      <c r="B153" t="s">
        <v>24</v>
      </c>
      <c r="C153" t="s">
        <v>61</v>
      </c>
      <c r="D153">
        <v>24</v>
      </c>
      <c r="E153">
        <v>0</v>
      </c>
      <c r="F153">
        <v>1</v>
      </c>
      <c r="G153">
        <v>3</v>
      </c>
      <c r="H153">
        <v>12</v>
      </c>
      <c r="I153">
        <v>0</v>
      </c>
      <c r="J153">
        <v>0</v>
      </c>
      <c r="K153">
        <v>8</v>
      </c>
      <c r="L153">
        <v>0</v>
      </c>
      <c r="M153">
        <v>3</v>
      </c>
      <c r="N153">
        <v>6</v>
      </c>
      <c r="O153">
        <v>2</v>
      </c>
      <c r="P153">
        <v>0</v>
      </c>
      <c r="Q153">
        <v>1</v>
      </c>
      <c r="R153">
        <v>0</v>
      </c>
      <c r="S153">
        <v>1</v>
      </c>
      <c r="T153">
        <v>0</v>
      </c>
    </row>
    <row r="154" spans="1:20" x14ac:dyDescent="0.25">
      <c r="A154">
        <v>153</v>
      </c>
      <c r="B154" t="s">
        <v>25</v>
      </c>
      <c r="C154" t="s">
        <v>61</v>
      </c>
      <c r="D154">
        <v>124</v>
      </c>
      <c r="E154">
        <v>2</v>
      </c>
      <c r="F154">
        <v>18</v>
      </c>
      <c r="G154">
        <v>2</v>
      </c>
      <c r="H154">
        <v>0</v>
      </c>
      <c r="I154">
        <v>9</v>
      </c>
      <c r="J154">
        <v>1</v>
      </c>
      <c r="K154">
        <v>29</v>
      </c>
      <c r="L154">
        <v>21</v>
      </c>
      <c r="M154">
        <v>5</v>
      </c>
      <c r="N154">
        <v>9</v>
      </c>
      <c r="O154">
        <v>9</v>
      </c>
      <c r="P154">
        <v>2</v>
      </c>
      <c r="Q154">
        <v>0</v>
      </c>
      <c r="R154">
        <v>0</v>
      </c>
      <c r="S154">
        <v>1</v>
      </c>
      <c r="T154">
        <v>8</v>
      </c>
    </row>
    <row r="155" spans="1:20" x14ac:dyDescent="0.25">
      <c r="A155">
        <v>154</v>
      </c>
      <c r="B155" t="s">
        <v>26</v>
      </c>
      <c r="C155" t="s">
        <v>61</v>
      </c>
      <c r="D155">
        <v>16</v>
      </c>
      <c r="E155">
        <v>0</v>
      </c>
      <c r="F155">
        <v>1</v>
      </c>
      <c r="G155">
        <v>1</v>
      </c>
      <c r="H155">
        <v>0</v>
      </c>
      <c r="I155">
        <v>0</v>
      </c>
      <c r="J155">
        <v>0</v>
      </c>
      <c r="K155">
        <v>1</v>
      </c>
      <c r="L155">
        <v>0</v>
      </c>
      <c r="M155">
        <v>0</v>
      </c>
      <c r="N155">
        <v>0</v>
      </c>
      <c r="O155">
        <v>0</v>
      </c>
      <c r="P155">
        <v>0</v>
      </c>
      <c r="Q155">
        <v>0</v>
      </c>
      <c r="R155">
        <v>0</v>
      </c>
      <c r="S155">
        <v>0</v>
      </c>
      <c r="T155">
        <v>0</v>
      </c>
    </row>
    <row r="156" spans="1:20" x14ac:dyDescent="0.25">
      <c r="A156">
        <v>155</v>
      </c>
      <c r="B156" t="s">
        <v>27</v>
      </c>
      <c r="C156" t="s">
        <v>61</v>
      </c>
      <c r="D156">
        <v>34</v>
      </c>
      <c r="E156">
        <v>1</v>
      </c>
      <c r="F156">
        <v>2</v>
      </c>
      <c r="G156">
        <v>0</v>
      </c>
      <c r="H156">
        <v>0</v>
      </c>
      <c r="I156">
        <v>0</v>
      </c>
      <c r="J156">
        <v>0</v>
      </c>
      <c r="K156">
        <v>3</v>
      </c>
      <c r="L156">
        <v>4</v>
      </c>
      <c r="M156">
        <v>1</v>
      </c>
      <c r="N156">
        <v>1</v>
      </c>
      <c r="O156">
        <v>0</v>
      </c>
      <c r="P156">
        <v>0</v>
      </c>
      <c r="Q156">
        <v>1</v>
      </c>
      <c r="R156">
        <v>0</v>
      </c>
      <c r="S156">
        <v>0</v>
      </c>
      <c r="T156">
        <v>0</v>
      </c>
    </row>
    <row r="157" spans="1:20" x14ac:dyDescent="0.25">
      <c r="A157">
        <v>156</v>
      </c>
      <c r="B157" t="s">
        <v>28</v>
      </c>
      <c r="C157" t="s">
        <v>61</v>
      </c>
      <c r="D157">
        <v>13</v>
      </c>
      <c r="E157">
        <v>0</v>
      </c>
      <c r="F157">
        <v>1</v>
      </c>
      <c r="G157">
        <v>1</v>
      </c>
      <c r="H157">
        <v>0</v>
      </c>
      <c r="I157">
        <v>1</v>
      </c>
      <c r="J157">
        <v>0</v>
      </c>
      <c r="K157">
        <v>2</v>
      </c>
      <c r="L157">
        <v>1</v>
      </c>
      <c r="M157">
        <v>0</v>
      </c>
      <c r="N157">
        <v>1</v>
      </c>
      <c r="O157">
        <v>0</v>
      </c>
      <c r="P157">
        <v>0</v>
      </c>
      <c r="Q157">
        <v>0</v>
      </c>
      <c r="R157">
        <v>0</v>
      </c>
      <c r="S157">
        <v>0</v>
      </c>
      <c r="T157">
        <v>1</v>
      </c>
    </row>
    <row r="158" spans="1:20" x14ac:dyDescent="0.25">
      <c r="A158">
        <v>157</v>
      </c>
      <c r="B158" t="s">
        <v>29</v>
      </c>
      <c r="C158" t="s">
        <v>61</v>
      </c>
      <c r="D158">
        <v>48</v>
      </c>
      <c r="E158">
        <v>0</v>
      </c>
      <c r="F158">
        <v>2</v>
      </c>
      <c r="G158">
        <v>1</v>
      </c>
      <c r="H158">
        <v>3</v>
      </c>
      <c r="I158">
        <v>2</v>
      </c>
      <c r="J158">
        <v>0</v>
      </c>
      <c r="K158">
        <v>6</v>
      </c>
      <c r="L158">
        <v>3</v>
      </c>
      <c r="M158">
        <v>0</v>
      </c>
      <c r="N158">
        <v>2</v>
      </c>
      <c r="O158">
        <v>2</v>
      </c>
      <c r="P158">
        <v>0</v>
      </c>
      <c r="Q158">
        <v>0</v>
      </c>
      <c r="R158">
        <v>0</v>
      </c>
      <c r="S158">
        <v>0</v>
      </c>
      <c r="T158">
        <v>0</v>
      </c>
    </row>
    <row r="159" spans="1:20" x14ac:dyDescent="0.25">
      <c r="A159">
        <v>158</v>
      </c>
      <c r="B159" t="s">
        <v>30</v>
      </c>
      <c r="C159" t="s">
        <v>61</v>
      </c>
      <c r="D159">
        <v>29</v>
      </c>
      <c r="E159">
        <v>0</v>
      </c>
      <c r="F159">
        <v>7</v>
      </c>
      <c r="G159">
        <v>4</v>
      </c>
      <c r="H159">
        <v>1</v>
      </c>
      <c r="I159">
        <v>1</v>
      </c>
      <c r="J159">
        <v>0</v>
      </c>
      <c r="K159">
        <v>1</v>
      </c>
      <c r="L159">
        <v>3</v>
      </c>
      <c r="M159">
        <v>0</v>
      </c>
      <c r="N159">
        <v>6</v>
      </c>
      <c r="O159">
        <v>0</v>
      </c>
      <c r="P159">
        <v>2</v>
      </c>
      <c r="Q159">
        <v>0</v>
      </c>
      <c r="R159">
        <v>0</v>
      </c>
      <c r="S159">
        <v>0</v>
      </c>
      <c r="T159">
        <v>17</v>
      </c>
    </row>
    <row r="160" spans="1:20" x14ac:dyDescent="0.25">
      <c r="A160">
        <v>159</v>
      </c>
      <c r="B160" t="s">
        <v>31</v>
      </c>
      <c r="C160" t="s">
        <v>61</v>
      </c>
      <c r="D160">
        <v>16</v>
      </c>
      <c r="E160">
        <v>0</v>
      </c>
      <c r="F160">
        <v>2</v>
      </c>
      <c r="G160">
        <v>0</v>
      </c>
      <c r="H160">
        <v>1</v>
      </c>
      <c r="I160">
        <v>0</v>
      </c>
      <c r="J160">
        <v>0</v>
      </c>
      <c r="K160">
        <v>4</v>
      </c>
      <c r="L160">
        <v>4</v>
      </c>
      <c r="M160">
        <v>0</v>
      </c>
      <c r="N160">
        <v>2</v>
      </c>
      <c r="O160">
        <v>0</v>
      </c>
      <c r="P160">
        <v>0</v>
      </c>
      <c r="Q160">
        <v>0</v>
      </c>
      <c r="R160">
        <v>0</v>
      </c>
      <c r="S160">
        <v>0</v>
      </c>
      <c r="T160">
        <v>1</v>
      </c>
    </row>
    <row r="161" spans="1:20" x14ac:dyDescent="0.25">
      <c r="A161">
        <v>160</v>
      </c>
      <c r="B161" t="s">
        <v>32</v>
      </c>
      <c r="C161" t="s">
        <v>61</v>
      </c>
      <c r="D161">
        <v>61</v>
      </c>
      <c r="E161">
        <v>0</v>
      </c>
      <c r="F161">
        <v>1</v>
      </c>
      <c r="G161">
        <v>0</v>
      </c>
      <c r="H161">
        <v>6</v>
      </c>
      <c r="I161">
        <v>0</v>
      </c>
      <c r="J161">
        <v>0</v>
      </c>
      <c r="K161">
        <v>3</v>
      </c>
      <c r="L161">
        <v>2</v>
      </c>
      <c r="M161">
        <v>0</v>
      </c>
      <c r="N161">
        <v>0</v>
      </c>
      <c r="O161">
        <v>0</v>
      </c>
      <c r="P161">
        <v>0</v>
      </c>
      <c r="Q161">
        <v>0</v>
      </c>
      <c r="R161">
        <v>0</v>
      </c>
      <c r="S161">
        <v>0</v>
      </c>
      <c r="T161">
        <v>14</v>
      </c>
    </row>
    <row r="162" spans="1:20" x14ac:dyDescent="0.25">
      <c r="A162">
        <v>161</v>
      </c>
      <c r="B162" t="s">
        <v>33</v>
      </c>
      <c r="C162" t="s">
        <v>61</v>
      </c>
      <c r="D162">
        <v>18</v>
      </c>
      <c r="E162">
        <v>0</v>
      </c>
      <c r="F162">
        <v>0</v>
      </c>
      <c r="G162">
        <v>0</v>
      </c>
      <c r="H162">
        <v>5</v>
      </c>
      <c r="I162">
        <v>0</v>
      </c>
      <c r="J162">
        <v>0</v>
      </c>
      <c r="K162">
        <v>1</v>
      </c>
      <c r="L162">
        <v>0</v>
      </c>
      <c r="M162">
        <v>0</v>
      </c>
      <c r="N162">
        <v>5</v>
      </c>
      <c r="O162">
        <v>0</v>
      </c>
      <c r="P162">
        <v>0</v>
      </c>
      <c r="Q162">
        <v>0</v>
      </c>
      <c r="R162">
        <v>0</v>
      </c>
      <c r="S162">
        <v>0</v>
      </c>
      <c r="T162">
        <v>9</v>
      </c>
    </row>
    <row r="163" spans="1:20" x14ac:dyDescent="0.25">
      <c r="A163">
        <v>162</v>
      </c>
      <c r="B163" t="s">
        <v>34</v>
      </c>
      <c r="C163" t="s">
        <v>61</v>
      </c>
      <c r="D163">
        <v>24</v>
      </c>
      <c r="E163">
        <v>0</v>
      </c>
      <c r="F163">
        <v>8</v>
      </c>
      <c r="G163">
        <v>0</v>
      </c>
      <c r="H163">
        <v>14</v>
      </c>
      <c r="I163">
        <v>0</v>
      </c>
      <c r="J163">
        <v>0</v>
      </c>
      <c r="K163">
        <v>2</v>
      </c>
      <c r="L163">
        <v>1</v>
      </c>
      <c r="M163">
        <v>0</v>
      </c>
      <c r="N163">
        <v>0</v>
      </c>
      <c r="O163">
        <v>0</v>
      </c>
      <c r="P163">
        <v>0</v>
      </c>
      <c r="Q163">
        <v>0</v>
      </c>
      <c r="R163">
        <v>0</v>
      </c>
      <c r="S163">
        <v>0</v>
      </c>
      <c r="T163">
        <v>13</v>
      </c>
    </row>
    <row r="164" spans="1:20" x14ac:dyDescent="0.25">
      <c r="A164">
        <v>163</v>
      </c>
      <c r="B164" t="s">
        <v>35</v>
      </c>
      <c r="C164" t="s">
        <v>61</v>
      </c>
      <c r="D164">
        <v>172</v>
      </c>
      <c r="E164">
        <v>0</v>
      </c>
      <c r="F164">
        <v>8</v>
      </c>
      <c r="G164">
        <v>3</v>
      </c>
      <c r="H164">
        <v>4</v>
      </c>
      <c r="I164">
        <v>0</v>
      </c>
      <c r="J164">
        <v>3</v>
      </c>
      <c r="K164">
        <v>6</v>
      </c>
      <c r="L164">
        <v>31</v>
      </c>
      <c r="M164">
        <v>0</v>
      </c>
      <c r="N164">
        <v>15</v>
      </c>
      <c r="O164">
        <v>5</v>
      </c>
      <c r="P164">
        <v>2</v>
      </c>
      <c r="Q164">
        <v>0</v>
      </c>
      <c r="R164">
        <v>0</v>
      </c>
      <c r="S164">
        <v>0</v>
      </c>
      <c r="T164">
        <v>74</v>
      </c>
    </row>
    <row r="165" spans="1:20" x14ac:dyDescent="0.25">
      <c r="A165">
        <v>164</v>
      </c>
      <c r="B165" t="s">
        <v>36</v>
      </c>
      <c r="C165" t="s">
        <v>61</v>
      </c>
      <c r="D165">
        <v>44</v>
      </c>
      <c r="E165">
        <v>5</v>
      </c>
      <c r="F165">
        <v>7</v>
      </c>
      <c r="G165">
        <v>0</v>
      </c>
      <c r="H165">
        <v>0</v>
      </c>
      <c r="I165">
        <v>5</v>
      </c>
      <c r="J165">
        <v>0</v>
      </c>
      <c r="K165">
        <v>5</v>
      </c>
      <c r="L165">
        <v>27</v>
      </c>
      <c r="M165">
        <v>1</v>
      </c>
      <c r="N165">
        <v>2</v>
      </c>
      <c r="O165">
        <v>4</v>
      </c>
      <c r="P165">
        <v>0</v>
      </c>
      <c r="Q165">
        <v>0</v>
      </c>
      <c r="R165">
        <v>0</v>
      </c>
      <c r="S165">
        <v>0</v>
      </c>
      <c r="T165">
        <v>12</v>
      </c>
    </row>
    <row r="166" spans="1:20" x14ac:dyDescent="0.25">
      <c r="A166">
        <v>165</v>
      </c>
      <c r="B166" t="s">
        <v>37</v>
      </c>
      <c r="C166" t="s">
        <v>61</v>
      </c>
      <c r="D166">
        <v>20</v>
      </c>
      <c r="E166">
        <v>0</v>
      </c>
      <c r="F166">
        <v>2</v>
      </c>
      <c r="G166">
        <v>0</v>
      </c>
      <c r="H166">
        <v>5</v>
      </c>
      <c r="I166">
        <v>0</v>
      </c>
      <c r="J166">
        <v>0</v>
      </c>
      <c r="K166">
        <v>3</v>
      </c>
      <c r="L166">
        <v>5</v>
      </c>
      <c r="M166">
        <v>1</v>
      </c>
      <c r="N166">
        <v>2</v>
      </c>
      <c r="O166">
        <v>0</v>
      </c>
      <c r="P166">
        <v>0</v>
      </c>
      <c r="Q166">
        <v>0</v>
      </c>
      <c r="R166">
        <v>0</v>
      </c>
      <c r="S166">
        <v>0</v>
      </c>
      <c r="T166">
        <v>0</v>
      </c>
    </row>
    <row r="167" spans="1:20" x14ac:dyDescent="0.25">
      <c r="A167">
        <v>166</v>
      </c>
      <c r="B167" t="s">
        <v>38</v>
      </c>
      <c r="C167" t="s">
        <v>61</v>
      </c>
      <c r="D167">
        <v>142</v>
      </c>
      <c r="E167">
        <v>2</v>
      </c>
      <c r="F167">
        <v>14</v>
      </c>
      <c r="G167">
        <v>0</v>
      </c>
      <c r="H167">
        <v>0</v>
      </c>
      <c r="I167">
        <v>9</v>
      </c>
      <c r="J167">
        <v>2</v>
      </c>
      <c r="K167">
        <v>7</v>
      </c>
      <c r="L167">
        <v>4</v>
      </c>
      <c r="M167">
        <v>1</v>
      </c>
      <c r="N167">
        <v>10</v>
      </c>
      <c r="O167">
        <v>9</v>
      </c>
      <c r="P167">
        <v>0</v>
      </c>
      <c r="Q167">
        <v>0</v>
      </c>
      <c r="R167">
        <v>0</v>
      </c>
      <c r="S167">
        <v>0</v>
      </c>
      <c r="T167">
        <v>12</v>
      </c>
    </row>
    <row r="168" spans="1:20" x14ac:dyDescent="0.25">
      <c r="A168">
        <v>167</v>
      </c>
      <c r="B168" t="s">
        <v>39</v>
      </c>
      <c r="C168" t="s">
        <v>61</v>
      </c>
      <c r="D168">
        <v>121</v>
      </c>
      <c r="E168">
        <v>0</v>
      </c>
      <c r="F168">
        <v>8</v>
      </c>
      <c r="G168">
        <v>2</v>
      </c>
      <c r="H168">
        <v>2</v>
      </c>
      <c r="I168">
        <v>1</v>
      </c>
      <c r="J168">
        <v>3</v>
      </c>
      <c r="K168">
        <v>16</v>
      </c>
      <c r="L168">
        <v>9</v>
      </c>
      <c r="M168">
        <v>4</v>
      </c>
      <c r="N168">
        <v>10</v>
      </c>
      <c r="O168">
        <v>1</v>
      </c>
      <c r="P168">
        <v>0</v>
      </c>
      <c r="Q168">
        <v>0</v>
      </c>
      <c r="R168">
        <v>0</v>
      </c>
      <c r="S168">
        <v>5</v>
      </c>
      <c r="T168">
        <v>0</v>
      </c>
    </row>
    <row r="169" spans="1:20" x14ac:dyDescent="0.25">
      <c r="A169">
        <v>168</v>
      </c>
      <c r="B169" t="s">
        <v>40</v>
      </c>
      <c r="C169" t="s">
        <v>61</v>
      </c>
      <c r="D169">
        <v>30</v>
      </c>
      <c r="E169">
        <v>0</v>
      </c>
      <c r="F169">
        <v>1</v>
      </c>
      <c r="G169">
        <v>1</v>
      </c>
      <c r="H169">
        <v>0</v>
      </c>
      <c r="I169">
        <v>1</v>
      </c>
      <c r="J169">
        <v>1</v>
      </c>
      <c r="K169">
        <v>3</v>
      </c>
      <c r="L169">
        <v>3</v>
      </c>
      <c r="M169">
        <v>0</v>
      </c>
      <c r="N169">
        <v>6</v>
      </c>
      <c r="O169">
        <v>0</v>
      </c>
      <c r="P169">
        <v>0</v>
      </c>
      <c r="Q169">
        <v>0</v>
      </c>
      <c r="R169">
        <v>0</v>
      </c>
      <c r="S169">
        <v>0</v>
      </c>
      <c r="T169">
        <v>5</v>
      </c>
    </row>
    <row r="170" spans="1:20" x14ac:dyDescent="0.25">
      <c r="A170">
        <v>169</v>
      </c>
      <c r="B170" t="s">
        <v>41</v>
      </c>
      <c r="C170" t="s">
        <v>61</v>
      </c>
      <c r="D170">
        <v>11</v>
      </c>
      <c r="E170">
        <v>0</v>
      </c>
      <c r="F170">
        <v>0</v>
      </c>
      <c r="G170">
        <v>0</v>
      </c>
      <c r="H170">
        <v>0</v>
      </c>
      <c r="I170">
        <v>0</v>
      </c>
      <c r="J170">
        <v>0</v>
      </c>
      <c r="K170">
        <v>1</v>
      </c>
      <c r="L170">
        <v>3</v>
      </c>
      <c r="M170">
        <v>0</v>
      </c>
      <c r="N170">
        <v>0</v>
      </c>
      <c r="O170">
        <v>0</v>
      </c>
      <c r="P170">
        <v>0</v>
      </c>
      <c r="Q170">
        <v>0</v>
      </c>
      <c r="R170">
        <v>0</v>
      </c>
      <c r="S170">
        <v>0</v>
      </c>
      <c r="T170">
        <v>0</v>
      </c>
    </row>
    <row r="171" spans="1:20" x14ac:dyDescent="0.25">
      <c r="A171">
        <v>170</v>
      </c>
      <c r="B171" t="s">
        <v>42</v>
      </c>
      <c r="C171" t="s">
        <v>61</v>
      </c>
      <c r="D171">
        <v>47</v>
      </c>
      <c r="E171">
        <v>1</v>
      </c>
      <c r="F171">
        <v>0</v>
      </c>
      <c r="G171">
        <v>0</v>
      </c>
      <c r="H171">
        <v>0</v>
      </c>
      <c r="I171">
        <v>0</v>
      </c>
      <c r="J171">
        <v>0</v>
      </c>
      <c r="K171">
        <v>8</v>
      </c>
      <c r="L171">
        <v>5</v>
      </c>
      <c r="M171">
        <v>0</v>
      </c>
      <c r="N171">
        <v>0</v>
      </c>
      <c r="O171">
        <v>0</v>
      </c>
      <c r="P171">
        <v>0</v>
      </c>
      <c r="Q171">
        <v>0</v>
      </c>
      <c r="R171">
        <v>0</v>
      </c>
      <c r="S171">
        <v>0</v>
      </c>
      <c r="T171">
        <v>1</v>
      </c>
    </row>
    <row r="172" spans="1:20" x14ac:dyDescent="0.25">
      <c r="A172">
        <v>171</v>
      </c>
      <c r="B172" t="s">
        <v>43</v>
      </c>
      <c r="C172" t="s">
        <v>61</v>
      </c>
      <c r="D172">
        <v>105</v>
      </c>
      <c r="E172">
        <v>0</v>
      </c>
      <c r="F172">
        <v>5</v>
      </c>
      <c r="G172">
        <v>7</v>
      </c>
      <c r="H172">
        <v>15</v>
      </c>
      <c r="I172">
        <v>1</v>
      </c>
      <c r="J172">
        <v>0</v>
      </c>
      <c r="K172">
        <v>20</v>
      </c>
      <c r="L172">
        <v>7</v>
      </c>
      <c r="M172">
        <v>0</v>
      </c>
      <c r="N172">
        <v>16</v>
      </c>
      <c r="O172">
        <v>3</v>
      </c>
      <c r="P172">
        <v>5</v>
      </c>
      <c r="Q172">
        <v>1</v>
      </c>
      <c r="R172">
        <v>0</v>
      </c>
      <c r="S172">
        <v>0</v>
      </c>
      <c r="T172">
        <v>39</v>
      </c>
    </row>
    <row r="173" spans="1:20" x14ac:dyDescent="0.25">
      <c r="A173">
        <v>172</v>
      </c>
      <c r="B173" t="s">
        <v>44</v>
      </c>
      <c r="C173" t="s">
        <v>61</v>
      </c>
      <c r="D173">
        <v>64</v>
      </c>
      <c r="E173">
        <v>0</v>
      </c>
      <c r="F173">
        <v>4</v>
      </c>
      <c r="G173">
        <v>6</v>
      </c>
      <c r="H173">
        <v>2</v>
      </c>
      <c r="I173">
        <v>0</v>
      </c>
      <c r="J173">
        <v>0</v>
      </c>
      <c r="K173">
        <v>18</v>
      </c>
      <c r="L173">
        <v>9</v>
      </c>
      <c r="M173">
        <v>0</v>
      </c>
      <c r="N173">
        <v>3</v>
      </c>
      <c r="O173">
        <v>0</v>
      </c>
      <c r="P173">
        <v>0</v>
      </c>
      <c r="Q173">
        <v>0</v>
      </c>
      <c r="R173">
        <v>0</v>
      </c>
      <c r="S173">
        <v>0</v>
      </c>
      <c r="T173">
        <v>26</v>
      </c>
    </row>
    <row r="174" spans="1:20" x14ac:dyDescent="0.25">
      <c r="A174">
        <v>173</v>
      </c>
      <c r="B174" t="s">
        <v>45</v>
      </c>
      <c r="C174" t="s">
        <v>61</v>
      </c>
      <c r="D174">
        <v>84</v>
      </c>
      <c r="E174">
        <v>0</v>
      </c>
      <c r="F174">
        <v>4</v>
      </c>
      <c r="G174">
        <v>17</v>
      </c>
      <c r="H174">
        <v>6</v>
      </c>
      <c r="I174">
        <v>0</v>
      </c>
      <c r="J174">
        <v>0</v>
      </c>
      <c r="K174">
        <v>12</v>
      </c>
      <c r="L174">
        <v>13</v>
      </c>
      <c r="M174">
        <v>1</v>
      </c>
      <c r="N174">
        <v>5</v>
      </c>
      <c r="O174">
        <v>1</v>
      </c>
      <c r="P174">
        <v>0</v>
      </c>
      <c r="Q174">
        <v>2</v>
      </c>
      <c r="R174">
        <v>0</v>
      </c>
      <c r="S174">
        <v>3</v>
      </c>
      <c r="T174">
        <v>1</v>
      </c>
    </row>
    <row r="175" spans="1:20" x14ac:dyDescent="0.25">
      <c r="A175">
        <v>174</v>
      </c>
      <c r="B175" t="s">
        <v>46</v>
      </c>
      <c r="C175" t="s">
        <v>61</v>
      </c>
      <c r="D175">
        <v>92</v>
      </c>
      <c r="E175">
        <v>1</v>
      </c>
      <c r="F175">
        <v>4</v>
      </c>
      <c r="G175">
        <v>25</v>
      </c>
      <c r="H175">
        <v>9</v>
      </c>
      <c r="I175">
        <v>4</v>
      </c>
      <c r="J175">
        <v>8</v>
      </c>
      <c r="K175">
        <v>22</v>
      </c>
      <c r="L175">
        <v>20</v>
      </c>
      <c r="M175">
        <v>22</v>
      </c>
      <c r="N175">
        <v>4</v>
      </c>
      <c r="O175">
        <v>6</v>
      </c>
      <c r="P175">
        <v>0</v>
      </c>
      <c r="Q175">
        <v>3</v>
      </c>
      <c r="R175">
        <v>0</v>
      </c>
      <c r="S175">
        <v>0</v>
      </c>
      <c r="T175">
        <v>33</v>
      </c>
    </row>
    <row r="176" spans="1:20" x14ac:dyDescent="0.25">
      <c r="A176">
        <v>175</v>
      </c>
      <c r="B176" t="s">
        <v>47</v>
      </c>
      <c r="C176" t="s">
        <v>61</v>
      </c>
      <c r="D176">
        <v>154</v>
      </c>
      <c r="E176">
        <v>0</v>
      </c>
      <c r="F176">
        <v>7</v>
      </c>
      <c r="G176">
        <v>2</v>
      </c>
      <c r="H176">
        <v>7</v>
      </c>
      <c r="I176">
        <v>2</v>
      </c>
      <c r="J176">
        <v>0</v>
      </c>
      <c r="K176">
        <v>21</v>
      </c>
      <c r="L176">
        <v>6</v>
      </c>
      <c r="M176">
        <v>1</v>
      </c>
      <c r="N176">
        <v>6</v>
      </c>
      <c r="O176">
        <v>3</v>
      </c>
      <c r="P176">
        <v>0</v>
      </c>
      <c r="Q176">
        <v>0</v>
      </c>
      <c r="R176">
        <v>0</v>
      </c>
      <c r="S176">
        <v>3</v>
      </c>
      <c r="T176">
        <v>9</v>
      </c>
    </row>
    <row r="177" spans="1:20" x14ac:dyDescent="0.25">
      <c r="A177">
        <v>176</v>
      </c>
      <c r="B177" t="s">
        <v>48</v>
      </c>
      <c r="C177" t="s">
        <v>61</v>
      </c>
      <c r="D177">
        <v>239</v>
      </c>
      <c r="E177">
        <v>1</v>
      </c>
      <c r="F177">
        <v>0</v>
      </c>
      <c r="G177">
        <v>17</v>
      </c>
      <c r="H177">
        <v>0</v>
      </c>
      <c r="I177">
        <v>0</v>
      </c>
      <c r="J177">
        <v>0</v>
      </c>
      <c r="K177">
        <v>18</v>
      </c>
      <c r="L177">
        <v>9</v>
      </c>
      <c r="M177">
        <v>0</v>
      </c>
      <c r="N177">
        <v>11</v>
      </c>
      <c r="O177">
        <v>0</v>
      </c>
      <c r="P177">
        <v>0</v>
      </c>
      <c r="Q177">
        <v>0</v>
      </c>
      <c r="R177">
        <v>0</v>
      </c>
      <c r="S177">
        <v>0</v>
      </c>
      <c r="T177">
        <v>0</v>
      </c>
    </row>
    <row r="178" spans="1:20" x14ac:dyDescent="0.25">
      <c r="A178">
        <v>177</v>
      </c>
      <c r="B178" t="s">
        <v>49</v>
      </c>
      <c r="C178" t="s">
        <v>61</v>
      </c>
      <c r="D178">
        <v>95</v>
      </c>
      <c r="E178">
        <v>1</v>
      </c>
      <c r="F178">
        <v>6</v>
      </c>
      <c r="G178">
        <v>1</v>
      </c>
      <c r="H178">
        <v>9</v>
      </c>
      <c r="I178">
        <v>1</v>
      </c>
      <c r="J178">
        <v>0</v>
      </c>
      <c r="K178">
        <v>10</v>
      </c>
      <c r="L178">
        <v>29</v>
      </c>
      <c r="M178">
        <v>5</v>
      </c>
      <c r="N178">
        <v>2</v>
      </c>
      <c r="O178">
        <v>0</v>
      </c>
      <c r="P178">
        <v>0</v>
      </c>
      <c r="Q178">
        <v>0</v>
      </c>
      <c r="R178">
        <v>0</v>
      </c>
      <c r="S178">
        <v>2</v>
      </c>
      <c r="T178">
        <v>1</v>
      </c>
    </row>
    <row r="179" spans="1:20" x14ac:dyDescent="0.25">
      <c r="A179">
        <v>178</v>
      </c>
      <c r="B179" t="s">
        <v>50</v>
      </c>
      <c r="C179" t="s">
        <v>61</v>
      </c>
      <c r="D179">
        <v>73</v>
      </c>
      <c r="E179">
        <v>0</v>
      </c>
      <c r="F179">
        <v>9</v>
      </c>
      <c r="G179">
        <v>5</v>
      </c>
      <c r="H179">
        <v>6</v>
      </c>
      <c r="I179">
        <v>0</v>
      </c>
      <c r="J179">
        <v>2</v>
      </c>
      <c r="K179">
        <v>11</v>
      </c>
      <c r="L179">
        <v>6</v>
      </c>
      <c r="M179">
        <v>1</v>
      </c>
      <c r="N179">
        <v>19</v>
      </c>
      <c r="O179">
        <v>0</v>
      </c>
      <c r="P179">
        <v>0</v>
      </c>
      <c r="Q179">
        <v>0</v>
      </c>
      <c r="R179">
        <v>0</v>
      </c>
      <c r="S179">
        <v>0</v>
      </c>
      <c r="T179">
        <v>0</v>
      </c>
    </row>
    <row r="180" spans="1:20" x14ac:dyDescent="0.25">
      <c r="A180">
        <v>179</v>
      </c>
      <c r="B180" t="s">
        <v>51</v>
      </c>
      <c r="C180" t="s">
        <v>61</v>
      </c>
      <c r="D180">
        <v>101</v>
      </c>
      <c r="E180">
        <v>1</v>
      </c>
      <c r="F180">
        <v>12</v>
      </c>
      <c r="G180">
        <v>7</v>
      </c>
      <c r="H180">
        <v>8</v>
      </c>
      <c r="I180">
        <v>2</v>
      </c>
      <c r="J180">
        <v>2</v>
      </c>
      <c r="K180">
        <v>15</v>
      </c>
      <c r="L180">
        <v>17</v>
      </c>
      <c r="M180">
        <v>2</v>
      </c>
      <c r="N180">
        <v>10</v>
      </c>
      <c r="O180">
        <v>0</v>
      </c>
      <c r="P180">
        <v>1</v>
      </c>
      <c r="Q180">
        <v>1</v>
      </c>
      <c r="R180">
        <v>0</v>
      </c>
      <c r="S180">
        <v>5</v>
      </c>
      <c r="T180">
        <v>1</v>
      </c>
    </row>
    <row r="181" spans="1:20" x14ac:dyDescent="0.25">
      <c r="A181">
        <v>180</v>
      </c>
      <c r="B181" t="s">
        <v>52</v>
      </c>
      <c r="C181" t="s">
        <v>61</v>
      </c>
      <c r="D181">
        <v>31</v>
      </c>
      <c r="E181">
        <v>0</v>
      </c>
      <c r="F181">
        <v>2</v>
      </c>
      <c r="G181">
        <v>5</v>
      </c>
      <c r="H181">
        <v>21</v>
      </c>
      <c r="I181">
        <v>0</v>
      </c>
      <c r="J181">
        <v>0</v>
      </c>
      <c r="K181">
        <v>5</v>
      </c>
      <c r="L181">
        <v>6</v>
      </c>
      <c r="M181">
        <v>0</v>
      </c>
      <c r="N181">
        <v>0</v>
      </c>
      <c r="O181">
        <v>0</v>
      </c>
      <c r="P181">
        <v>0</v>
      </c>
      <c r="Q181">
        <v>2</v>
      </c>
      <c r="R181">
        <v>0</v>
      </c>
      <c r="S181">
        <v>0</v>
      </c>
      <c r="T181">
        <v>2</v>
      </c>
    </row>
    <row r="182" spans="1:20" x14ac:dyDescent="0.25">
      <c r="A182">
        <v>181</v>
      </c>
      <c r="B182" t="s">
        <v>53</v>
      </c>
      <c r="C182" t="s">
        <v>61</v>
      </c>
      <c r="D182">
        <v>14</v>
      </c>
      <c r="E182">
        <v>0</v>
      </c>
      <c r="F182">
        <v>5</v>
      </c>
      <c r="G182">
        <v>0</v>
      </c>
      <c r="H182">
        <v>6</v>
      </c>
      <c r="I182">
        <v>0</v>
      </c>
      <c r="J182">
        <v>2</v>
      </c>
      <c r="K182">
        <v>4</v>
      </c>
      <c r="L182">
        <v>3</v>
      </c>
      <c r="M182">
        <v>0</v>
      </c>
      <c r="N182">
        <v>2</v>
      </c>
      <c r="O182">
        <v>1</v>
      </c>
      <c r="P182">
        <v>0</v>
      </c>
      <c r="Q182">
        <v>0</v>
      </c>
      <c r="R182">
        <v>0</v>
      </c>
      <c r="S182">
        <v>0</v>
      </c>
      <c r="T182">
        <v>0</v>
      </c>
    </row>
    <row r="183" spans="1:20" x14ac:dyDescent="0.25">
      <c r="A183">
        <v>182</v>
      </c>
      <c r="B183" t="s">
        <v>54</v>
      </c>
      <c r="C183" t="s">
        <v>61</v>
      </c>
      <c r="D183">
        <v>61</v>
      </c>
      <c r="E183">
        <v>0</v>
      </c>
      <c r="F183">
        <v>2</v>
      </c>
      <c r="G183">
        <v>0</v>
      </c>
      <c r="H183">
        <v>0</v>
      </c>
      <c r="I183">
        <v>0</v>
      </c>
      <c r="J183">
        <v>0</v>
      </c>
      <c r="K183">
        <v>0</v>
      </c>
      <c r="L183">
        <v>1</v>
      </c>
      <c r="M183">
        <v>0</v>
      </c>
      <c r="N183">
        <v>1</v>
      </c>
      <c r="O183">
        <v>0</v>
      </c>
      <c r="P183">
        <v>0</v>
      </c>
      <c r="Q183">
        <v>0</v>
      </c>
      <c r="R183">
        <v>0</v>
      </c>
      <c r="S183">
        <v>0</v>
      </c>
      <c r="T183">
        <v>0</v>
      </c>
    </row>
    <row r="184" spans="1:20" x14ac:dyDescent="0.25">
      <c r="A184">
        <v>183</v>
      </c>
      <c r="B184" t="s">
        <v>55</v>
      </c>
      <c r="C184" t="s">
        <v>61</v>
      </c>
      <c r="D184">
        <v>25</v>
      </c>
      <c r="E184">
        <v>0</v>
      </c>
      <c r="F184">
        <v>2</v>
      </c>
      <c r="G184">
        <v>0</v>
      </c>
      <c r="H184">
        <v>0</v>
      </c>
      <c r="I184">
        <v>6</v>
      </c>
      <c r="J184">
        <v>0</v>
      </c>
      <c r="K184">
        <v>3</v>
      </c>
      <c r="L184">
        <v>11</v>
      </c>
      <c r="M184">
        <v>0</v>
      </c>
      <c r="N184">
        <v>0</v>
      </c>
      <c r="O184">
        <v>0</v>
      </c>
      <c r="P184">
        <v>0</v>
      </c>
      <c r="Q184">
        <v>0</v>
      </c>
      <c r="R184">
        <v>0</v>
      </c>
      <c r="S184">
        <v>0</v>
      </c>
      <c r="T184">
        <v>31</v>
      </c>
    </row>
    <row r="185" spans="1:20" x14ac:dyDescent="0.25">
      <c r="A185">
        <v>184</v>
      </c>
      <c r="B185" t="s">
        <v>56</v>
      </c>
      <c r="C185" t="s">
        <v>61</v>
      </c>
      <c r="D185">
        <v>29</v>
      </c>
      <c r="E185">
        <v>0</v>
      </c>
      <c r="F185">
        <v>10</v>
      </c>
      <c r="G185">
        <v>2</v>
      </c>
      <c r="H185">
        <v>0</v>
      </c>
      <c r="I185">
        <v>1</v>
      </c>
      <c r="J185">
        <v>1</v>
      </c>
      <c r="K185">
        <v>2</v>
      </c>
      <c r="L185">
        <v>10</v>
      </c>
      <c r="M185">
        <v>1</v>
      </c>
      <c r="N185">
        <v>0</v>
      </c>
      <c r="O185">
        <v>2</v>
      </c>
      <c r="P185">
        <v>0</v>
      </c>
      <c r="Q185">
        <v>0</v>
      </c>
      <c r="R185">
        <v>0</v>
      </c>
      <c r="S185">
        <v>0</v>
      </c>
      <c r="T185">
        <v>1</v>
      </c>
    </row>
    <row r="186" spans="1:20" x14ac:dyDescent="0.25">
      <c r="A186">
        <v>185</v>
      </c>
      <c r="B186" t="s">
        <v>57</v>
      </c>
      <c r="C186" t="s">
        <v>61</v>
      </c>
      <c r="D186">
        <v>22</v>
      </c>
      <c r="E186">
        <v>0</v>
      </c>
      <c r="F186">
        <v>2</v>
      </c>
      <c r="G186">
        <v>0</v>
      </c>
      <c r="H186">
        <v>0</v>
      </c>
      <c r="I186">
        <v>0</v>
      </c>
      <c r="J186">
        <v>0</v>
      </c>
      <c r="K186">
        <v>5</v>
      </c>
      <c r="L186">
        <v>1</v>
      </c>
      <c r="M186">
        <v>1</v>
      </c>
      <c r="N186">
        <v>0</v>
      </c>
      <c r="O186">
        <v>0</v>
      </c>
      <c r="P186">
        <v>0</v>
      </c>
      <c r="Q186">
        <v>0</v>
      </c>
      <c r="R186">
        <v>0</v>
      </c>
      <c r="S186">
        <v>0</v>
      </c>
      <c r="T186">
        <v>1</v>
      </c>
    </row>
    <row r="187" spans="1:20" x14ac:dyDescent="0.25">
      <c r="A187">
        <v>186</v>
      </c>
      <c r="B187" t="s">
        <v>20</v>
      </c>
      <c r="C187" t="s">
        <v>62</v>
      </c>
      <c r="D187">
        <v>20</v>
      </c>
      <c r="E187">
        <v>0</v>
      </c>
      <c r="F187">
        <v>5</v>
      </c>
      <c r="G187">
        <v>1</v>
      </c>
      <c r="H187">
        <v>8</v>
      </c>
      <c r="I187">
        <v>0</v>
      </c>
      <c r="J187">
        <v>0</v>
      </c>
      <c r="K187">
        <v>3</v>
      </c>
      <c r="L187">
        <v>0</v>
      </c>
      <c r="M187">
        <v>0</v>
      </c>
      <c r="N187">
        <v>2</v>
      </c>
      <c r="O187">
        <v>1</v>
      </c>
      <c r="P187">
        <v>0</v>
      </c>
      <c r="Q187">
        <v>1</v>
      </c>
      <c r="R187">
        <v>0</v>
      </c>
      <c r="S187">
        <v>0</v>
      </c>
      <c r="T187">
        <v>0</v>
      </c>
    </row>
    <row r="188" spans="1:20" x14ac:dyDescent="0.25">
      <c r="A188">
        <v>187</v>
      </c>
      <c r="B188" t="s">
        <v>22</v>
      </c>
      <c r="C188" t="s">
        <v>62</v>
      </c>
      <c r="D188">
        <v>75</v>
      </c>
      <c r="E188">
        <v>0</v>
      </c>
      <c r="F188">
        <v>2</v>
      </c>
      <c r="G188">
        <v>2</v>
      </c>
      <c r="H188">
        <v>0</v>
      </c>
      <c r="I188">
        <v>0</v>
      </c>
      <c r="J188">
        <v>0</v>
      </c>
      <c r="K188">
        <v>15</v>
      </c>
      <c r="L188">
        <v>1</v>
      </c>
      <c r="M188">
        <v>1</v>
      </c>
      <c r="N188">
        <v>2</v>
      </c>
      <c r="O188">
        <v>3</v>
      </c>
      <c r="P188">
        <v>0</v>
      </c>
      <c r="Q188">
        <v>0</v>
      </c>
      <c r="R188">
        <v>0</v>
      </c>
      <c r="S188">
        <v>0</v>
      </c>
      <c r="T188">
        <v>0</v>
      </c>
    </row>
    <row r="189" spans="1:20" x14ac:dyDescent="0.25">
      <c r="A189">
        <v>188</v>
      </c>
      <c r="B189" t="s">
        <v>23</v>
      </c>
      <c r="C189" t="s">
        <v>62</v>
      </c>
      <c r="D189">
        <v>12</v>
      </c>
      <c r="E189">
        <v>1</v>
      </c>
      <c r="F189">
        <v>0</v>
      </c>
      <c r="G189">
        <v>1</v>
      </c>
      <c r="H189">
        <v>0</v>
      </c>
      <c r="I189">
        <v>0</v>
      </c>
      <c r="J189">
        <v>0</v>
      </c>
      <c r="K189">
        <v>1</v>
      </c>
      <c r="L189">
        <v>0</v>
      </c>
      <c r="M189">
        <v>0</v>
      </c>
      <c r="N189">
        <v>1</v>
      </c>
      <c r="O189">
        <v>0</v>
      </c>
      <c r="P189">
        <v>0</v>
      </c>
      <c r="Q189">
        <v>0</v>
      </c>
      <c r="R189">
        <v>0</v>
      </c>
      <c r="S189">
        <v>0</v>
      </c>
      <c r="T189">
        <v>0</v>
      </c>
    </row>
    <row r="190" spans="1:20" x14ac:dyDescent="0.25">
      <c r="A190">
        <v>189</v>
      </c>
      <c r="B190" t="s">
        <v>24</v>
      </c>
      <c r="C190" t="s">
        <v>62</v>
      </c>
      <c r="D190">
        <v>24</v>
      </c>
      <c r="E190">
        <v>0</v>
      </c>
      <c r="F190">
        <v>1</v>
      </c>
      <c r="G190">
        <v>0</v>
      </c>
      <c r="H190">
        <v>7</v>
      </c>
      <c r="I190">
        <v>0</v>
      </c>
      <c r="J190">
        <v>0</v>
      </c>
      <c r="K190">
        <v>8</v>
      </c>
      <c r="L190">
        <v>0</v>
      </c>
      <c r="M190">
        <v>0</v>
      </c>
      <c r="N190">
        <v>2</v>
      </c>
      <c r="O190">
        <v>3</v>
      </c>
      <c r="P190">
        <v>0</v>
      </c>
      <c r="Q190">
        <v>0</v>
      </c>
      <c r="R190">
        <v>0</v>
      </c>
      <c r="S190">
        <v>1</v>
      </c>
      <c r="T190">
        <v>0</v>
      </c>
    </row>
    <row r="191" spans="1:20" x14ac:dyDescent="0.25">
      <c r="A191">
        <v>190</v>
      </c>
      <c r="B191" t="s">
        <v>25</v>
      </c>
      <c r="C191" t="s">
        <v>62</v>
      </c>
      <c r="D191">
        <v>90</v>
      </c>
      <c r="E191">
        <v>0</v>
      </c>
      <c r="F191">
        <v>8</v>
      </c>
      <c r="G191">
        <v>2</v>
      </c>
      <c r="H191">
        <v>0</v>
      </c>
      <c r="I191">
        <v>2</v>
      </c>
      <c r="J191">
        <v>0</v>
      </c>
      <c r="K191">
        <v>19</v>
      </c>
      <c r="L191">
        <v>17</v>
      </c>
      <c r="M191">
        <v>5</v>
      </c>
      <c r="N191">
        <v>11</v>
      </c>
      <c r="O191">
        <v>3</v>
      </c>
      <c r="P191">
        <v>0</v>
      </c>
      <c r="Q191">
        <v>0</v>
      </c>
      <c r="R191">
        <v>0</v>
      </c>
      <c r="S191">
        <v>0</v>
      </c>
      <c r="T191">
        <v>7</v>
      </c>
    </row>
    <row r="192" spans="1:20" x14ac:dyDescent="0.25">
      <c r="A192">
        <v>191</v>
      </c>
      <c r="B192" t="s">
        <v>26</v>
      </c>
      <c r="C192" t="s">
        <v>62</v>
      </c>
      <c r="D192">
        <v>29</v>
      </c>
      <c r="E192">
        <v>0</v>
      </c>
      <c r="F192">
        <v>0</v>
      </c>
      <c r="G192">
        <v>0</v>
      </c>
      <c r="H192">
        <v>0</v>
      </c>
      <c r="I192">
        <v>1</v>
      </c>
      <c r="J192">
        <v>0</v>
      </c>
      <c r="K192">
        <v>5</v>
      </c>
      <c r="L192">
        <v>0</v>
      </c>
      <c r="M192">
        <v>0</v>
      </c>
      <c r="N192">
        <v>0</v>
      </c>
      <c r="O192">
        <v>0</v>
      </c>
      <c r="P192">
        <v>0</v>
      </c>
      <c r="Q192">
        <v>0</v>
      </c>
      <c r="R192">
        <v>0</v>
      </c>
      <c r="S192">
        <v>0</v>
      </c>
      <c r="T192">
        <v>0</v>
      </c>
    </row>
    <row r="193" spans="1:20" x14ac:dyDescent="0.25">
      <c r="A193">
        <v>192</v>
      </c>
      <c r="B193" t="s">
        <v>27</v>
      </c>
      <c r="C193" t="s">
        <v>62</v>
      </c>
      <c r="D193">
        <v>55</v>
      </c>
      <c r="E193">
        <v>2</v>
      </c>
      <c r="F193">
        <v>2</v>
      </c>
      <c r="G193">
        <v>3</v>
      </c>
      <c r="H193">
        <v>3</v>
      </c>
      <c r="I193">
        <v>0</v>
      </c>
      <c r="J193">
        <v>0</v>
      </c>
      <c r="K193">
        <v>4</v>
      </c>
      <c r="L193">
        <v>4</v>
      </c>
      <c r="M193">
        <v>1</v>
      </c>
      <c r="N193">
        <v>2</v>
      </c>
      <c r="O193">
        <v>2</v>
      </c>
      <c r="P193">
        <v>1</v>
      </c>
      <c r="Q193">
        <v>0</v>
      </c>
      <c r="R193">
        <v>0</v>
      </c>
      <c r="S193">
        <v>0</v>
      </c>
      <c r="T193">
        <v>0</v>
      </c>
    </row>
    <row r="194" spans="1:20" x14ac:dyDescent="0.25">
      <c r="A194">
        <v>193</v>
      </c>
      <c r="B194" t="s">
        <v>28</v>
      </c>
      <c r="C194" t="s">
        <v>62</v>
      </c>
      <c r="D194">
        <v>15</v>
      </c>
      <c r="E194">
        <v>0</v>
      </c>
      <c r="F194">
        <v>4</v>
      </c>
      <c r="G194">
        <v>1</v>
      </c>
      <c r="H194">
        <v>0</v>
      </c>
      <c r="I194">
        <v>0</v>
      </c>
      <c r="J194">
        <v>0</v>
      </c>
      <c r="K194">
        <v>0</v>
      </c>
      <c r="L194">
        <v>0</v>
      </c>
      <c r="M194">
        <v>0</v>
      </c>
      <c r="N194">
        <v>0</v>
      </c>
      <c r="O194">
        <v>0</v>
      </c>
      <c r="P194">
        <v>0</v>
      </c>
      <c r="Q194">
        <v>0</v>
      </c>
      <c r="R194">
        <v>0</v>
      </c>
      <c r="S194">
        <v>0</v>
      </c>
      <c r="T194">
        <v>6</v>
      </c>
    </row>
    <row r="195" spans="1:20" x14ac:dyDescent="0.25">
      <c r="A195">
        <v>194</v>
      </c>
      <c r="B195" t="s">
        <v>29</v>
      </c>
      <c r="C195" t="s">
        <v>62</v>
      </c>
      <c r="D195">
        <v>13</v>
      </c>
      <c r="E195">
        <v>0</v>
      </c>
      <c r="F195">
        <v>1</v>
      </c>
      <c r="G195">
        <v>0</v>
      </c>
      <c r="H195">
        <v>2</v>
      </c>
      <c r="I195">
        <v>0</v>
      </c>
      <c r="J195">
        <v>0</v>
      </c>
      <c r="K195">
        <v>1</v>
      </c>
      <c r="L195">
        <v>1</v>
      </c>
      <c r="M195">
        <v>0</v>
      </c>
      <c r="N195">
        <v>1</v>
      </c>
      <c r="O195">
        <v>2</v>
      </c>
      <c r="P195">
        <v>0</v>
      </c>
      <c r="Q195">
        <v>0</v>
      </c>
      <c r="R195">
        <v>0</v>
      </c>
      <c r="S195">
        <v>0</v>
      </c>
      <c r="T195">
        <v>0</v>
      </c>
    </row>
    <row r="196" spans="1:20" x14ac:dyDescent="0.25">
      <c r="A196">
        <v>195</v>
      </c>
      <c r="B196" t="s">
        <v>30</v>
      </c>
      <c r="C196" t="s">
        <v>62</v>
      </c>
      <c r="D196">
        <v>51</v>
      </c>
      <c r="E196">
        <v>0</v>
      </c>
      <c r="F196">
        <v>13</v>
      </c>
      <c r="G196">
        <v>4</v>
      </c>
      <c r="H196">
        <v>6</v>
      </c>
      <c r="I196">
        <v>1</v>
      </c>
      <c r="J196">
        <v>0</v>
      </c>
      <c r="K196">
        <v>6</v>
      </c>
      <c r="L196">
        <v>2</v>
      </c>
      <c r="M196">
        <v>0</v>
      </c>
      <c r="N196">
        <v>2</v>
      </c>
      <c r="O196">
        <v>0</v>
      </c>
      <c r="P196">
        <v>0</v>
      </c>
      <c r="Q196">
        <v>0</v>
      </c>
      <c r="R196">
        <v>0</v>
      </c>
      <c r="S196">
        <v>0</v>
      </c>
      <c r="T196">
        <v>21</v>
      </c>
    </row>
    <row r="197" spans="1:20" x14ac:dyDescent="0.25">
      <c r="A197">
        <v>196</v>
      </c>
      <c r="B197" t="s">
        <v>31</v>
      </c>
      <c r="C197" t="s">
        <v>62</v>
      </c>
      <c r="D197">
        <v>20</v>
      </c>
      <c r="E197">
        <v>0</v>
      </c>
      <c r="F197">
        <v>2</v>
      </c>
      <c r="G197">
        <v>0</v>
      </c>
      <c r="H197">
        <v>0</v>
      </c>
      <c r="I197">
        <v>0</v>
      </c>
      <c r="J197">
        <v>0</v>
      </c>
      <c r="K197">
        <v>12</v>
      </c>
      <c r="L197">
        <v>2</v>
      </c>
      <c r="M197">
        <v>0</v>
      </c>
      <c r="N197">
        <v>1</v>
      </c>
      <c r="O197">
        <v>0</v>
      </c>
      <c r="P197">
        <v>0</v>
      </c>
      <c r="Q197">
        <v>0</v>
      </c>
      <c r="R197">
        <v>0</v>
      </c>
      <c r="S197">
        <v>0</v>
      </c>
      <c r="T197">
        <v>3</v>
      </c>
    </row>
    <row r="198" spans="1:20" x14ac:dyDescent="0.25">
      <c r="A198">
        <v>197</v>
      </c>
      <c r="B198" t="s">
        <v>32</v>
      </c>
      <c r="C198" t="s">
        <v>62</v>
      </c>
      <c r="D198">
        <v>80</v>
      </c>
      <c r="E198">
        <v>0</v>
      </c>
      <c r="F198">
        <v>4</v>
      </c>
      <c r="G198">
        <v>2</v>
      </c>
      <c r="H198">
        <v>16</v>
      </c>
      <c r="I198">
        <v>0</v>
      </c>
      <c r="J198">
        <v>0</v>
      </c>
      <c r="K198">
        <v>9</v>
      </c>
      <c r="L198">
        <v>0</v>
      </c>
      <c r="M198">
        <v>0</v>
      </c>
      <c r="N198">
        <v>2</v>
      </c>
      <c r="O198">
        <v>1</v>
      </c>
      <c r="P198">
        <v>0</v>
      </c>
      <c r="Q198">
        <v>0</v>
      </c>
      <c r="R198">
        <v>0</v>
      </c>
      <c r="S198">
        <v>0</v>
      </c>
      <c r="T198">
        <v>7</v>
      </c>
    </row>
    <row r="199" spans="1:20" x14ac:dyDescent="0.25">
      <c r="A199">
        <v>198</v>
      </c>
      <c r="B199" t="s">
        <v>33</v>
      </c>
      <c r="C199" t="s">
        <v>62</v>
      </c>
      <c r="D199">
        <v>19</v>
      </c>
      <c r="E199">
        <v>0</v>
      </c>
      <c r="F199">
        <v>0</v>
      </c>
      <c r="G199">
        <v>1</v>
      </c>
      <c r="H199">
        <v>2</v>
      </c>
      <c r="I199">
        <v>1</v>
      </c>
      <c r="J199">
        <v>0</v>
      </c>
      <c r="K199">
        <v>0</v>
      </c>
      <c r="L199">
        <v>0</v>
      </c>
      <c r="M199">
        <v>0</v>
      </c>
      <c r="N199">
        <v>0</v>
      </c>
      <c r="O199">
        <v>0</v>
      </c>
      <c r="P199">
        <v>0</v>
      </c>
      <c r="Q199">
        <v>0</v>
      </c>
      <c r="R199">
        <v>0</v>
      </c>
      <c r="S199">
        <v>0</v>
      </c>
      <c r="T199">
        <v>3</v>
      </c>
    </row>
    <row r="200" spans="1:20" x14ac:dyDescent="0.25">
      <c r="A200">
        <v>199</v>
      </c>
      <c r="B200" t="s">
        <v>34</v>
      </c>
      <c r="C200" t="s">
        <v>62</v>
      </c>
      <c r="D200">
        <v>18</v>
      </c>
      <c r="E200">
        <v>0</v>
      </c>
      <c r="F200">
        <v>1</v>
      </c>
      <c r="G200">
        <v>0</v>
      </c>
      <c r="H200">
        <v>17</v>
      </c>
      <c r="I200">
        <v>1</v>
      </c>
      <c r="J200">
        <v>0</v>
      </c>
      <c r="K200">
        <v>4</v>
      </c>
      <c r="L200">
        <v>0</v>
      </c>
      <c r="M200">
        <v>0</v>
      </c>
      <c r="N200">
        <v>0</v>
      </c>
      <c r="O200">
        <v>1</v>
      </c>
      <c r="P200">
        <v>0</v>
      </c>
      <c r="Q200">
        <v>0</v>
      </c>
      <c r="R200">
        <v>0</v>
      </c>
      <c r="S200">
        <v>0</v>
      </c>
      <c r="T200">
        <v>20</v>
      </c>
    </row>
    <row r="201" spans="1:20" x14ac:dyDescent="0.25">
      <c r="A201">
        <v>200</v>
      </c>
      <c r="B201" t="s">
        <v>35</v>
      </c>
      <c r="C201" t="s">
        <v>62</v>
      </c>
      <c r="D201">
        <v>240</v>
      </c>
      <c r="E201">
        <v>0</v>
      </c>
      <c r="F201">
        <v>27</v>
      </c>
      <c r="G201">
        <v>3</v>
      </c>
      <c r="H201">
        <v>4</v>
      </c>
      <c r="I201">
        <v>0</v>
      </c>
      <c r="J201">
        <v>0</v>
      </c>
      <c r="K201">
        <v>4</v>
      </c>
      <c r="L201">
        <v>33</v>
      </c>
      <c r="M201">
        <v>0</v>
      </c>
      <c r="N201">
        <v>24</v>
      </c>
      <c r="O201">
        <v>3</v>
      </c>
      <c r="P201">
        <v>2</v>
      </c>
      <c r="Q201">
        <v>2</v>
      </c>
      <c r="R201">
        <v>0</v>
      </c>
      <c r="S201">
        <v>1</v>
      </c>
      <c r="T201">
        <v>65</v>
      </c>
    </row>
    <row r="202" spans="1:20" x14ac:dyDescent="0.25">
      <c r="A202">
        <v>201</v>
      </c>
      <c r="B202" t="s">
        <v>36</v>
      </c>
      <c r="C202" t="s">
        <v>62</v>
      </c>
      <c r="D202">
        <v>53</v>
      </c>
      <c r="E202">
        <v>0</v>
      </c>
      <c r="F202">
        <v>4</v>
      </c>
      <c r="G202">
        <v>3</v>
      </c>
      <c r="H202">
        <v>0</v>
      </c>
      <c r="I202">
        <v>0</v>
      </c>
      <c r="J202">
        <v>2</v>
      </c>
      <c r="K202">
        <v>9</v>
      </c>
      <c r="L202">
        <v>7</v>
      </c>
      <c r="M202">
        <v>2</v>
      </c>
      <c r="N202">
        <v>3</v>
      </c>
      <c r="O202">
        <v>0</v>
      </c>
      <c r="P202">
        <v>0</v>
      </c>
      <c r="Q202">
        <v>0</v>
      </c>
      <c r="R202">
        <v>0</v>
      </c>
      <c r="S202">
        <v>0</v>
      </c>
      <c r="T202">
        <v>14</v>
      </c>
    </row>
    <row r="203" spans="1:20" x14ac:dyDescent="0.25">
      <c r="A203">
        <v>202</v>
      </c>
      <c r="B203" t="s">
        <v>37</v>
      </c>
      <c r="C203" t="s">
        <v>62</v>
      </c>
      <c r="D203">
        <v>5</v>
      </c>
      <c r="E203">
        <v>0</v>
      </c>
      <c r="F203">
        <v>3</v>
      </c>
      <c r="G203">
        <v>0</v>
      </c>
      <c r="H203">
        <v>7</v>
      </c>
      <c r="I203">
        <v>0</v>
      </c>
      <c r="J203">
        <v>0</v>
      </c>
      <c r="K203">
        <v>1</v>
      </c>
      <c r="L203">
        <v>1</v>
      </c>
      <c r="M203">
        <v>0</v>
      </c>
      <c r="N203">
        <v>0</v>
      </c>
      <c r="O203">
        <v>0</v>
      </c>
      <c r="P203">
        <v>0</v>
      </c>
      <c r="Q203">
        <v>0</v>
      </c>
      <c r="R203">
        <v>0</v>
      </c>
      <c r="S203">
        <v>0</v>
      </c>
      <c r="T203">
        <v>10</v>
      </c>
    </row>
    <row r="204" spans="1:20" x14ac:dyDescent="0.25">
      <c r="A204">
        <v>203</v>
      </c>
      <c r="B204" t="s">
        <v>38</v>
      </c>
      <c r="C204" t="s">
        <v>62</v>
      </c>
      <c r="D204">
        <v>168</v>
      </c>
      <c r="E204">
        <v>1</v>
      </c>
      <c r="F204">
        <v>13</v>
      </c>
      <c r="G204">
        <v>0</v>
      </c>
      <c r="H204">
        <v>0</v>
      </c>
      <c r="I204">
        <v>11</v>
      </c>
      <c r="J204">
        <v>0</v>
      </c>
      <c r="K204">
        <v>6</v>
      </c>
      <c r="L204">
        <v>2</v>
      </c>
      <c r="M204">
        <v>0</v>
      </c>
      <c r="N204">
        <v>3</v>
      </c>
      <c r="O204">
        <v>0</v>
      </c>
      <c r="P204">
        <v>0</v>
      </c>
      <c r="Q204">
        <v>0</v>
      </c>
      <c r="R204">
        <v>0</v>
      </c>
      <c r="S204">
        <v>0</v>
      </c>
      <c r="T204">
        <v>0</v>
      </c>
    </row>
    <row r="205" spans="1:20" x14ac:dyDescent="0.25">
      <c r="A205">
        <v>204</v>
      </c>
      <c r="B205" t="s">
        <v>39</v>
      </c>
      <c r="C205" t="s">
        <v>62</v>
      </c>
      <c r="D205">
        <v>110</v>
      </c>
      <c r="E205">
        <v>0</v>
      </c>
      <c r="F205">
        <v>13</v>
      </c>
      <c r="G205">
        <v>2</v>
      </c>
      <c r="H205">
        <v>1</v>
      </c>
      <c r="I205">
        <v>1</v>
      </c>
      <c r="J205">
        <v>1</v>
      </c>
      <c r="K205">
        <v>15</v>
      </c>
      <c r="L205">
        <v>19</v>
      </c>
      <c r="M205">
        <v>2</v>
      </c>
      <c r="N205">
        <v>13</v>
      </c>
      <c r="O205">
        <v>1</v>
      </c>
      <c r="P205">
        <v>0</v>
      </c>
      <c r="Q205">
        <v>0</v>
      </c>
      <c r="R205">
        <v>0</v>
      </c>
      <c r="S205">
        <v>4</v>
      </c>
      <c r="T205">
        <v>0</v>
      </c>
    </row>
    <row r="206" spans="1:20" x14ac:dyDescent="0.25">
      <c r="A206">
        <v>205</v>
      </c>
      <c r="B206" t="s">
        <v>40</v>
      </c>
      <c r="C206" t="s">
        <v>62</v>
      </c>
      <c r="D206">
        <v>80</v>
      </c>
      <c r="E206">
        <v>0</v>
      </c>
      <c r="F206">
        <v>5</v>
      </c>
      <c r="G206">
        <v>1</v>
      </c>
      <c r="H206">
        <v>2</v>
      </c>
      <c r="I206">
        <v>2</v>
      </c>
      <c r="J206">
        <v>0</v>
      </c>
      <c r="K206">
        <v>6</v>
      </c>
      <c r="L206">
        <v>7</v>
      </c>
      <c r="M206">
        <v>0</v>
      </c>
      <c r="N206">
        <v>5</v>
      </c>
      <c r="O206">
        <v>3</v>
      </c>
      <c r="P206">
        <v>0</v>
      </c>
      <c r="Q206">
        <v>0</v>
      </c>
      <c r="R206">
        <v>0</v>
      </c>
      <c r="S206">
        <v>1</v>
      </c>
      <c r="T206">
        <v>11</v>
      </c>
    </row>
    <row r="207" spans="1:20" x14ac:dyDescent="0.25">
      <c r="A207">
        <v>206</v>
      </c>
      <c r="B207" t="s">
        <v>41</v>
      </c>
      <c r="C207" t="s">
        <v>62</v>
      </c>
      <c r="D207">
        <v>10</v>
      </c>
      <c r="E207">
        <v>0</v>
      </c>
      <c r="F207">
        <v>2</v>
      </c>
      <c r="G207">
        <v>0</v>
      </c>
      <c r="H207">
        <v>0</v>
      </c>
      <c r="I207">
        <v>2</v>
      </c>
      <c r="J207">
        <v>0</v>
      </c>
      <c r="K207">
        <v>0</v>
      </c>
      <c r="L207">
        <v>2</v>
      </c>
      <c r="M207">
        <v>0</v>
      </c>
      <c r="N207">
        <v>0</v>
      </c>
      <c r="O207">
        <v>0</v>
      </c>
      <c r="P207">
        <v>0</v>
      </c>
      <c r="Q207">
        <v>0</v>
      </c>
      <c r="R207">
        <v>0</v>
      </c>
      <c r="S207">
        <v>0</v>
      </c>
      <c r="T207">
        <v>2</v>
      </c>
    </row>
    <row r="208" spans="1:20" x14ac:dyDescent="0.25">
      <c r="A208">
        <v>207</v>
      </c>
      <c r="B208" t="s">
        <v>42</v>
      </c>
      <c r="C208" t="s">
        <v>62</v>
      </c>
      <c r="D208">
        <v>57</v>
      </c>
      <c r="E208">
        <v>0</v>
      </c>
      <c r="F208">
        <v>0</v>
      </c>
      <c r="G208">
        <v>0</v>
      </c>
      <c r="H208">
        <v>0</v>
      </c>
      <c r="I208">
        <v>0</v>
      </c>
      <c r="J208">
        <v>0</v>
      </c>
      <c r="K208">
        <v>2</v>
      </c>
      <c r="L208">
        <v>0</v>
      </c>
      <c r="M208">
        <v>0</v>
      </c>
      <c r="N208">
        <v>0</v>
      </c>
      <c r="O208">
        <v>0</v>
      </c>
      <c r="P208">
        <v>0</v>
      </c>
      <c r="Q208">
        <v>0</v>
      </c>
      <c r="R208">
        <v>0</v>
      </c>
      <c r="S208">
        <v>0</v>
      </c>
      <c r="T208">
        <v>0</v>
      </c>
    </row>
    <row r="209" spans="1:20" x14ac:dyDescent="0.25">
      <c r="A209">
        <v>208</v>
      </c>
      <c r="B209" t="s">
        <v>43</v>
      </c>
      <c r="C209" t="s">
        <v>62</v>
      </c>
      <c r="D209">
        <v>132</v>
      </c>
      <c r="E209">
        <v>1</v>
      </c>
      <c r="F209">
        <v>9</v>
      </c>
      <c r="G209">
        <v>5</v>
      </c>
      <c r="H209">
        <v>13</v>
      </c>
      <c r="I209">
        <v>2</v>
      </c>
      <c r="J209">
        <v>0</v>
      </c>
      <c r="K209">
        <v>20</v>
      </c>
      <c r="L209">
        <v>11</v>
      </c>
      <c r="M209">
        <v>0</v>
      </c>
      <c r="N209">
        <v>6</v>
      </c>
      <c r="O209">
        <v>2</v>
      </c>
      <c r="P209">
        <v>10</v>
      </c>
      <c r="Q209">
        <v>0</v>
      </c>
      <c r="R209">
        <v>0</v>
      </c>
      <c r="S209">
        <v>1</v>
      </c>
      <c r="T209">
        <v>2</v>
      </c>
    </row>
    <row r="210" spans="1:20" x14ac:dyDescent="0.25">
      <c r="A210">
        <v>209</v>
      </c>
      <c r="B210" t="s">
        <v>44</v>
      </c>
      <c r="C210" t="s">
        <v>62</v>
      </c>
      <c r="D210">
        <v>109</v>
      </c>
      <c r="E210">
        <v>1</v>
      </c>
      <c r="F210">
        <v>10</v>
      </c>
      <c r="G210">
        <v>4</v>
      </c>
      <c r="H210">
        <v>5</v>
      </c>
      <c r="I210">
        <v>0</v>
      </c>
      <c r="J210">
        <v>0</v>
      </c>
      <c r="K210">
        <v>7</v>
      </c>
      <c r="L210">
        <v>4</v>
      </c>
      <c r="M210">
        <v>0</v>
      </c>
      <c r="N210">
        <v>2</v>
      </c>
      <c r="O210">
        <v>0</v>
      </c>
      <c r="P210">
        <v>0</v>
      </c>
      <c r="Q210">
        <v>0</v>
      </c>
      <c r="R210">
        <v>0</v>
      </c>
      <c r="S210">
        <v>0</v>
      </c>
      <c r="T210">
        <v>3</v>
      </c>
    </row>
    <row r="211" spans="1:20" x14ac:dyDescent="0.25">
      <c r="A211">
        <v>210</v>
      </c>
      <c r="B211" t="s">
        <v>45</v>
      </c>
      <c r="C211" t="s">
        <v>62</v>
      </c>
      <c r="D211">
        <v>88</v>
      </c>
      <c r="E211">
        <v>0</v>
      </c>
      <c r="F211">
        <v>9</v>
      </c>
      <c r="G211">
        <v>9</v>
      </c>
      <c r="H211">
        <v>34</v>
      </c>
      <c r="I211">
        <v>0</v>
      </c>
      <c r="J211">
        <v>0</v>
      </c>
      <c r="K211">
        <v>6</v>
      </c>
      <c r="L211">
        <v>13</v>
      </c>
      <c r="M211">
        <v>0</v>
      </c>
      <c r="N211">
        <v>14</v>
      </c>
      <c r="O211">
        <v>0</v>
      </c>
      <c r="P211">
        <v>0</v>
      </c>
      <c r="Q211">
        <v>3</v>
      </c>
      <c r="R211">
        <v>0</v>
      </c>
      <c r="S211">
        <v>6</v>
      </c>
      <c r="T211">
        <v>0</v>
      </c>
    </row>
    <row r="212" spans="1:20" x14ac:dyDescent="0.25">
      <c r="A212">
        <v>211</v>
      </c>
      <c r="B212" t="s">
        <v>46</v>
      </c>
      <c r="C212" t="s">
        <v>62</v>
      </c>
      <c r="D212">
        <v>183</v>
      </c>
      <c r="E212">
        <v>0</v>
      </c>
      <c r="F212">
        <v>10</v>
      </c>
      <c r="G212">
        <v>6</v>
      </c>
      <c r="H212">
        <v>6</v>
      </c>
      <c r="I212">
        <v>3</v>
      </c>
      <c r="J212">
        <v>0</v>
      </c>
      <c r="K212">
        <v>18</v>
      </c>
      <c r="L212">
        <v>27</v>
      </c>
      <c r="M212">
        <v>0</v>
      </c>
      <c r="N212">
        <v>17</v>
      </c>
      <c r="O212">
        <v>5</v>
      </c>
      <c r="P212">
        <v>0</v>
      </c>
      <c r="Q212">
        <v>0</v>
      </c>
      <c r="R212">
        <v>0</v>
      </c>
      <c r="S212">
        <v>0</v>
      </c>
      <c r="T212">
        <v>44</v>
      </c>
    </row>
    <row r="213" spans="1:20" x14ac:dyDescent="0.25">
      <c r="A213">
        <v>212</v>
      </c>
      <c r="B213" t="s">
        <v>47</v>
      </c>
      <c r="C213" t="s">
        <v>62</v>
      </c>
      <c r="D213">
        <v>124</v>
      </c>
      <c r="E213">
        <v>0</v>
      </c>
      <c r="F213">
        <v>8</v>
      </c>
      <c r="G213">
        <v>0</v>
      </c>
      <c r="H213">
        <v>2</v>
      </c>
      <c r="I213">
        <v>2</v>
      </c>
      <c r="J213">
        <v>0</v>
      </c>
      <c r="K213">
        <v>22</v>
      </c>
      <c r="L213">
        <v>1</v>
      </c>
      <c r="M213">
        <v>2</v>
      </c>
      <c r="N213">
        <v>3</v>
      </c>
      <c r="O213">
        <v>1</v>
      </c>
      <c r="P213">
        <v>0</v>
      </c>
      <c r="Q213">
        <v>0</v>
      </c>
      <c r="R213">
        <v>0</v>
      </c>
      <c r="S213">
        <v>21</v>
      </c>
      <c r="T213">
        <v>4</v>
      </c>
    </row>
    <row r="214" spans="1:20" x14ac:dyDescent="0.25">
      <c r="A214">
        <v>213</v>
      </c>
      <c r="B214" t="s">
        <v>48</v>
      </c>
      <c r="C214" t="s">
        <v>62</v>
      </c>
      <c r="D214">
        <v>260</v>
      </c>
      <c r="E214">
        <v>0</v>
      </c>
      <c r="F214">
        <v>7</v>
      </c>
      <c r="G214">
        <v>5</v>
      </c>
      <c r="H214">
        <v>7</v>
      </c>
      <c r="I214">
        <v>2</v>
      </c>
      <c r="J214">
        <v>0</v>
      </c>
      <c r="K214">
        <v>16</v>
      </c>
      <c r="L214">
        <v>7</v>
      </c>
      <c r="M214">
        <v>0</v>
      </c>
      <c r="N214">
        <v>18</v>
      </c>
      <c r="O214">
        <v>0</v>
      </c>
      <c r="P214">
        <v>1</v>
      </c>
      <c r="Q214">
        <v>2</v>
      </c>
      <c r="R214">
        <v>0</v>
      </c>
      <c r="S214">
        <v>0</v>
      </c>
      <c r="T214">
        <v>4</v>
      </c>
    </row>
    <row r="215" spans="1:20" x14ac:dyDescent="0.25">
      <c r="A215">
        <v>214</v>
      </c>
      <c r="B215" t="s">
        <v>49</v>
      </c>
      <c r="C215" t="s">
        <v>62</v>
      </c>
      <c r="D215">
        <v>95</v>
      </c>
      <c r="E215">
        <v>0</v>
      </c>
      <c r="F215">
        <v>11</v>
      </c>
      <c r="G215">
        <v>3</v>
      </c>
      <c r="H215">
        <v>8</v>
      </c>
      <c r="I215">
        <v>2</v>
      </c>
      <c r="J215">
        <v>0</v>
      </c>
      <c r="K215">
        <v>9</v>
      </c>
      <c r="L215">
        <v>22</v>
      </c>
      <c r="M215">
        <v>0</v>
      </c>
      <c r="N215">
        <v>7</v>
      </c>
      <c r="O215">
        <v>0</v>
      </c>
      <c r="P215">
        <v>0</v>
      </c>
      <c r="Q215">
        <v>0</v>
      </c>
      <c r="R215">
        <v>0</v>
      </c>
      <c r="S215">
        <v>0</v>
      </c>
      <c r="T215">
        <v>0</v>
      </c>
    </row>
    <row r="216" spans="1:20" x14ac:dyDescent="0.25">
      <c r="A216">
        <v>215</v>
      </c>
      <c r="B216" t="s">
        <v>50</v>
      </c>
      <c r="C216" t="s">
        <v>62</v>
      </c>
      <c r="D216">
        <v>75</v>
      </c>
      <c r="E216">
        <v>0</v>
      </c>
      <c r="F216">
        <v>18</v>
      </c>
      <c r="G216">
        <v>6</v>
      </c>
      <c r="H216">
        <v>4</v>
      </c>
      <c r="I216">
        <v>1</v>
      </c>
      <c r="J216">
        <v>1</v>
      </c>
      <c r="K216">
        <v>13</v>
      </c>
      <c r="L216">
        <v>2</v>
      </c>
      <c r="M216">
        <v>1</v>
      </c>
      <c r="N216">
        <v>15</v>
      </c>
      <c r="O216">
        <v>0</v>
      </c>
      <c r="P216">
        <v>0</v>
      </c>
      <c r="Q216">
        <v>0</v>
      </c>
      <c r="R216">
        <v>0</v>
      </c>
      <c r="S216">
        <v>0</v>
      </c>
      <c r="T216">
        <v>1</v>
      </c>
    </row>
    <row r="217" spans="1:20" x14ac:dyDescent="0.25">
      <c r="A217">
        <v>216</v>
      </c>
      <c r="B217" t="s">
        <v>51</v>
      </c>
      <c r="C217" t="s">
        <v>62</v>
      </c>
      <c r="D217">
        <v>124</v>
      </c>
      <c r="E217">
        <v>0</v>
      </c>
      <c r="F217">
        <v>14</v>
      </c>
      <c r="G217">
        <v>5</v>
      </c>
      <c r="H217">
        <v>12</v>
      </c>
      <c r="I217">
        <v>2</v>
      </c>
      <c r="J217">
        <v>0</v>
      </c>
      <c r="K217">
        <v>14</v>
      </c>
      <c r="L217">
        <v>15</v>
      </c>
      <c r="M217">
        <v>0</v>
      </c>
      <c r="N217">
        <v>10</v>
      </c>
      <c r="O217">
        <v>1</v>
      </c>
      <c r="P217">
        <v>0</v>
      </c>
      <c r="Q217">
        <v>0</v>
      </c>
      <c r="R217">
        <v>0</v>
      </c>
      <c r="S217">
        <v>4</v>
      </c>
      <c r="T217">
        <v>0</v>
      </c>
    </row>
    <row r="218" spans="1:20" x14ac:dyDescent="0.25">
      <c r="A218">
        <v>217</v>
      </c>
      <c r="B218" t="s">
        <v>52</v>
      </c>
      <c r="C218" t="s">
        <v>62</v>
      </c>
      <c r="D218">
        <v>26</v>
      </c>
      <c r="E218">
        <v>0</v>
      </c>
      <c r="F218">
        <v>0</v>
      </c>
      <c r="G218">
        <v>2</v>
      </c>
      <c r="H218">
        <v>18</v>
      </c>
      <c r="I218">
        <v>1</v>
      </c>
      <c r="J218">
        <v>0</v>
      </c>
      <c r="K218">
        <v>8</v>
      </c>
      <c r="L218">
        <v>6</v>
      </c>
      <c r="M218">
        <v>0</v>
      </c>
      <c r="N218">
        <v>7</v>
      </c>
      <c r="O218">
        <v>1</v>
      </c>
      <c r="P218">
        <v>0</v>
      </c>
      <c r="Q218">
        <v>1</v>
      </c>
      <c r="R218">
        <v>0</v>
      </c>
      <c r="S218">
        <v>0</v>
      </c>
      <c r="T218">
        <v>1</v>
      </c>
    </row>
    <row r="219" spans="1:20" x14ac:dyDescent="0.25">
      <c r="A219">
        <v>218</v>
      </c>
      <c r="B219" t="s">
        <v>53</v>
      </c>
      <c r="C219" t="s">
        <v>62</v>
      </c>
      <c r="D219">
        <v>20</v>
      </c>
      <c r="E219">
        <v>0</v>
      </c>
      <c r="F219">
        <v>4</v>
      </c>
      <c r="G219">
        <v>1</v>
      </c>
      <c r="H219">
        <v>3</v>
      </c>
      <c r="I219">
        <v>0</v>
      </c>
      <c r="J219">
        <v>0</v>
      </c>
      <c r="K219">
        <v>2</v>
      </c>
      <c r="L219">
        <v>3</v>
      </c>
      <c r="M219">
        <v>0</v>
      </c>
      <c r="N219">
        <v>4</v>
      </c>
      <c r="O219">
        <v>0</v>
      </c>
      <c r="P219">
        <v>0</v>
      </c>
      <c r="Q219">
        <v>0</v>
      </c>
      <c r="R219">
        <v>0</v>
      </c>
      <c r="S219">
        <v>0</v>
      </c>
      <c r="T219">
        <v>0</v>
      </c>
    </row>
    <row r="220" spans="1:20" x14ac:dyDescent="0.25">
      <c r="A220">
        <v>219</v>
      </c>
      <c r="B220" t="s">
        <v>54</v>
      </c>
      <c r="C220" t="s">
        <v>62</v>
      </c>
      <c r="D220">
        <v>19</v>
      </c>
      <c r="E220">
        <v>0</v>
      </c>
      <c r="F220">
        <v>3</v>
      </c>
      <c r="G220">
        <v>0</v>
      </c>
      <c r="H220">
        <v>1</v>
      </c>
      <c r="I220">
        <v>0</v>
      </c>
      <c r="J220">
        <v>1</v>
      </c>
      <c r="K220">
        <v>2</v>
      </c>
      <c r="L220">
        <v>1</v>
      </c>
      <c r="M220">
        <v>0</v>
      </c>
      <c r="N220">
        <v>1</v>
      </c>
      <c r="O220">
        <v>0</v>
      </c>
      <c r="P220">
        <v>0</v>
      </c>
      <c r="Q220">
        <v>0</v>
      </c>
      <c r="R220">
        <v>0</v>
      </c>
      <c r="S220">
        <v>0</v>
      </c>
      <c r="T220">
        <v>0</v>
      </c>
    </row>
    <row r="221" spans="1:20" x14ac:dyDescent="0.25">
      <c r="A221">
        <v>220</v>
      </c>
      <c r="B221" t="s">
        <v>55</v>
      </c>
      <c r="C221" t="s">
        <v>62</v>
      </c>
      <c r="D221">
        <v>21</v>
      </c>
      <c r="E221">
        <v>0</v>
      </c>
      <c r="F221">
        <v>5</v>
      </c>
      <c r="G221">
        <v>0</v>
      </c>
      <c r="H221">
        <v>0</v>
      </c>
      <c r="I221">
        <v>3</v>
      </c>
      <c r="J221">
        <v>0</v>
      </c>
      <c r="K221">
        <v>12</v>
      </c>
      <c r="L221">
        <v>16</v>
      </c>
      <c r="M221">
        <v>0</v>
      </c>
      <c r="N221">
        <v>1</v>
      </c>
      <c r="O221">
        <v>0</v>
      </c>
      <c r="P221">
        <v>0</v>
      </c>
      <c r="Q221">
        <v>0</v>
      </c>
      <c r="R221">
        <v>0</v>
      </c>
      <c r="S221">
        <v>3</v>
      </c>
      <c r="T221">
        <v>13</v>
      </c>
    </row>
    <row r="222" spans="1:20" x14ac:dyDescent="0.25">
      <c r="A222">
        <v>221</v>
      </c>
      <c r="B222" t="s">
        <v>56</v>
      </c>
      <c r="C222" t="s">
        <v>62</v>
      </c>
      <c r="D222">
        <v>21</v>
      </c>
      <c r="E222">
        <v>0</v>
      </c>
      <c r="F222">
        <v>5</v>
      </c>
      <c r="G222">
        <v>0</v>
      </c>
      <c r="H222">
        <v>0</v>
      </c>
      <c r="I222">
        <v>1</v>
      </c>
      <c r="J222">
        <v>0</v>
      </c>
      <c r="K222">
        <v>3</v>
      </c>
      <c r="L222">
        <v>3</v>
      </c>
      <c r="M222">
        <v>0</v>
      </c>
      <c r="N222">
        <v>4</v>
      </c>
      <c r="O222">
        <v>0</v>
      </c>
      <c r="P222">
        <v>0</v>
      </c>
      <c r="Q222">
        <v>0</v>
      </c>
      <c r="R222">
        <v>0</v>
      </c>
      <c r="S222">
        <v>0</v>
      </c>
      <c r="T222">
        <v>0</v>
      </c>
    </row>
    <row r="223" spans="1:20" x14ac:dyDescent="0.25">
      <c r="A223">
        <v>222</v>
      </c>
      <c r="B223" t="s">
        <v>57</v>
      </c>
      <c r="C223" t="s">
        <v>62</v>
      </c>
      <c r="D223">
        <v>20</v>
      </c>
      <c r="E223">
        <v>0</v>
      </c>
      <c r="F223">
        <v>0</v>
      </c>
      <c r="G223">
        <v>0</v>
      </c>
      <c r="H223">
        <v>0</v>
      </c>
      <c r="I223">
        <v>1</v>
      </c>
      <c r="J223">
        <v>0</v>
      </c>
      <c r="K223">
        <v>8</v>
      </c>
      <c r="L223">
        <v>0</v>
      </c>
      <c r="M223">
        <v>0</v>
      </c>
      <c r="N223">
        <v>0</v>
      </c>
      <c r="O223">
        <v>0</v>
      </c>
      <c r="P223">
        <v>0</v>
      </c>
      <c r="Q223">
        <v>0</v>
      </c>
      <c r="R223">
        <v>0</v>
      </c>
      <c r="S223">
        <v>0</v>
      </c>
      <c r="T223">
        <v>2</v>
      </c>
    </row>
    <row r="225" spans="5:8" x14ac:dyDescent="0.25">
      <c r="F225" t="s">
        <v>21</v>
      </c>
      <c r="G225" t="s">
        <v>58</v>
      </c>
      <c r="H225" t="s">
        <v>59</v>
      </c>
    </row>
    <row r="226" spans="5:8" x14ac:dyDescent="0.25">
      <c r="E226" t="s">
        <v>63</v>
      </c>
      <c r="F226" t="s">
        <v>64</v>
      </c>
      <c r="G226" t="s">
        <v>64</v>
      </c>
      <c r="H226" t="s">
        <v>64</v>
      </c>
    </row>
    <row r="227" spans="5:8" x14ac:dyDescent="0.25">
      <c r="E227" t="s">
        <v>65</v>
      </c>
      <c r="F227" t="s">
        <v>3</v>
      </c>
      <c r="G227" t="s">
        <v>3</v>
      </c>
      <c r="H227" t="s">
        <v>3</v>
      </c>
    </row>
    <row r="228" spans="5:8" x14ac:dyDescent="0.25">
      <c r="E228" t="s">
        <v>66</v>
      </c>
      <c r="F228" t="s">
        <v>67</v>
      </c>
      <c r="G228" t="s">
        <v>67</v>
      </c>
      <c r="H228" t="s">
        <v>67</v>
      </c>
    </row>
    <row r="229" spans="5:8" x14ac:dyDescent="0.25">
      <c r="E229" t="s">
        <v>68</v>
      </c>
      <c r="F229" t="s">
        <v>5</v>
      </c>
      <c r="G229" t="s">
        <v>5</v>
      </c>
      <c r="H229" t="s">
        <v>5</v>
      </c>
    </row>
    <row r="230" spans="5:8" x14ac:dyDescent="0.25">
      <c r="E230" t="s">
        <v>69</v>
      </c>
      <c r="F230" t="s">
        <v>6</v>
      </c>
      <c r="G230" t="s">
        <v>6</v>
      </c>
      <c r="H230" t="s">
        <v>6</v>
      </c>
    </row>
    <row r="231" spans="5:8" x14ac:dyDescent="0.25">
      <c r="E231" t="s">
        <v>70</v>
      </c>
      <c r="F231" t="s">
        <v>7</v>
      </c>
      <c r="G231" t="s">
        <v>7</v>
      </c>
      <c r="H231" t="s">
        <v>7</v>
      </c>
    </row>
    <row r="232" spans="5:8" x14ac:dyDescent="0.25">
      <c r="E232" t="s">
        <v>71</v>
      </c>
      <c r="F232" t="s">
        <v>8</v>
      </c>
      <c r="G232" t="s">
        <v>8</v>
      </c>
      <c r="H232" t="s">
        <v>8</v>
      </c>
    </row>
    <row r="233" spans="5:8" x14ac:dyDescent="0.25">
      <c r="E233" t="s">
        <v>72</v>
      </c>
      <c r="F233" t="s">
        <v>9</v>
      </c>
      <c r="G233" t="s">
        <v>9</v>
      </c>
      <c r="H233" t="s">
        <v>9</v>
      </c>
    </row>
    <row r="234" spans="5:8" x14ac:dyDescent="0.25">
      <c r="E234" t="s">
        <v>73</v>
      </c>
      <c r="F234" t="s">
        <v>10</v>
      </c>
      <c r="G234" t="s">
        <v>10</v>
      </c>
      <c r="H234" t="s">
        <v>10</v>
      </c>
    </row>
    <row r="235" spans="5:8" x14ac:dyDescent="0.25">
      <c r="E235" t="s">
        <v>74</v>
      </c>
      <c r="F235" t="s">
        <v>11</v>
      </c>
      <c r="G235" t="s">
        <v>11</v>
      </c>
      <c r="H235" t="s">
        <v>11</v>
      </c>
    </row>
    <row r="236" spans="5:8" x14ac:dyDescent="0.25">
      <c r="E236" t="s">
        <v>75</v>
      </c>
      <c r="F236" t="s">
        <v>12</v>
      </c>
      <c r="G236" t="s">
        <v>12</v>
      </c>
      <c r="H236" t="s">
        <v>12</v>
      </c>
    </row>
    <row r="237" spans="5:8" x14ac:dyDescent="0.25">
      <c r="E237" t="s">
        <v>76</v>
      </c>
      <c r="F237" t="s">
        <v>13</v>
      </c>
      <c r="G237" t="s">
        <v>13</v>
      </c>
      <c r="H237" t="s">
        <v>13</v>
      </c>
    </row>
    <row r="238" spans="5:8" x14ac:dyDescent="0.25">
      <c r="E238" t="s">
        <v>77</v>
      </c>
      <c r="F238" t="s">
        <v>14</v>
      </c>
      <c r="G238" t="s">
        <v>14</v>
      </c>
      <c r="H238" t="s">
        <v>14</v>
      </c>
    </row>
    <row r="239" spans="5:8" x14ac:dyDescent="0.25">
      <c r="E239" t="s">
        <v>78</v>
      </c>
      <c r="F239" t="s">
        <v>15</v>
      </c>
      <c r="G239" t="s">
        <v>15</v>
      </c>
      <c r="H239" t="s">
        <v>15</v>
      </c>
    </row>
    <row r="240" spans="5:8" x14ac:dyDescent="0.25">
      <c r="E240" t="s">
        <v>79</v>
      </c>
      <c r="F240" t="s">
        <v>16</v>
      </c>
      <c r="G240" t="s">
        <v>16</v>
      </c>
      <c r="H240" t="s">
        <v>16</v>
      </c>
    </row>
    <row r="241" spans="5:8" x14ac:dyDescent="0.25">
      <c r="E241" t="s">
        <v>80</v>
      </c>
      <c r="F241" t="s">
        <v>17</v>
      </c>
      <c r="G241" t="s">
        <v>17</v>
      </c>
      <c r="H241" t="s">
        <v>17</v>
      </c>
    </row>
    <row r="242" spans="5:8" x14ac:dyDescent="0.25">
      <c r="E242" t="s">
        <v>81</v>
      </c>
      <c r="F242" t="s">
        <v>18</v>
      </c>
      <c r="G242" t="s">
        <v>18</v>
      </c>
      <c r="H242" t="s">
        <v>18</v>
      </c>
    </row>
    <row r="243" spans="5:8" x14ac:dyDescent="0.25">
      <c r="E243" t="s">
        <v>82</v>
      </c>
      <c r="F243" t="s">
        <v>19</v>
      </c>
      <c r="G243" t="s">
        <v>19</v>
      </c>
      <c r="H243" t="s">
        <v>19</v>
      </c>
    </row>
    <row r="244" spans="5:8" x14ac:dyDescent="0.25">
      <c r="E244" t="s">
        <v>83</v>
      </c>
      <c r="F244" t="s">
        <v>84</v>
      </c>
      <c r="G244" t="s">
        <v>84</v>
      </c>
      <c r="H244" t="s">
        <v>84</v>
      </c>
    </row>
  </sheetData>
  <autoFilter ref="A1:T244"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B355-AD39-4C0D-BCE7-8F573E940464}">
  <dimension ref="A1:E3"/>
  <sheetViews>
    <sheetView workbookViewId="0">
      <selection sqref="A1:E3"/>
    </sheetView>
  </sheetViews>
  <sheetFormatPr defaultRowHeight="15" x14ac:dyDescent="0.25"/>
  <cols>
    <col min="1" max="1" width="11" bestFit="1" customWidth="1"/>
    <col min="2" max="2" width="11.42578125" bestFit="1" customWidth="1"/>
    <col min="3" max="3" width="11.140625" bestFit="1" customWidth="1"/>
    <col min="4" max="4" width="10.7109375" bestFit="1" customWidth="1"/>
    <col min="5" max="5" width="11" bestFit="1" customWidth="1"/>
  </cols>
  <sheetData>
    <row r="1" spans="1:5" x14ac:dyDescent="0.25">
      <c r="A1" t="s">
        <v>108</v>
      </c>
      <c r="B1" t="s">
        <v>109</v>
      </c>
      <c r="C1" t="s">
        <v>110</v>
      </c>
      <c r="D1" t="s">
        <v>111</v>
      </c>
      <c r="E1" t="s">
        <v>114</v>
      </c>
    </row>
    <row r="2" spans="1:5" x14ac:dyDescent="0.25">
      <c r="A2" s="1">
        <v>14215</v>
      </c>
      <c r="B2" s="1">
        <v>45</v>
      </c>
      <c r="C2" s="1">
        <v>228</v>
      </c>
      <c r="D2" s="1">
        <v>2037</v>
      </c>
      <c r="E2" s="1">
        <v>93</v>
      </c>
    </row>
    <row r="3" spans="1:5" x14ac:dyDescent="0.25">
      <c r="A3">
        <f>GETPIVOTDATA("Sum of SPV",$A$1)</f>
        <v>14215</v>
      </c>
      <c r="B3">
        <f>GETPIVOTDATA("Sum of UPD",$A$1)</f>
        <v>45</v>
      </c>
      <c r="C3">
        <f>GETPIVOTDATA("Sum of OVL",$A$1)</f>
        <v>228</v>
      </c>
      <c r="D3">
        <f>GETPIVOTDATA("Sum of SLV",$A$1)</f>
        <v>2037</v>
      </c>
      <c r="E3">
        <f>GETPIVOTDATA("Sum of SOS",$A$1)</f>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FE885-0192-4566-8DD9-7BAA9CA4E613}">
  <dimension ref="A4:H37"/>
  <sheetViews>
    <sheetView topLeftCell="A12" zoomScale="115" zoomScaleNormal="115" workbookViewId="0"/>
  </sheetViews>
  <sheetFormatPr defaultRowHeight="15" x14ac:dyDescent="0.25"/>
  <cols>
    <col min="1" max="1" width="23.140625" bestFit="1" customWidth="1"/>
    <col min="2" max="2" width="14.28515625" bestFit="1" customWidth="1"/>
    <col min="3" max="3" width="13.140625" bestFit="1" customWidth="1"/>
    <col min="4" max="4" width="19.42578125" bestFit="1" customWidth="1"/>
    <col min="5" max="5" width="15.28515625" bestFit="1" customWidth="1"/>
    <col min="6" max="6" width="12.85546875" customWidth="1"/>
    <col min="7" max="7" width="11.28515625" bestFit="1" customWidth="1"/>
    <col min="8" max="8" width="23.140625" bestFit="1" customWidth="1"/>
    <col min="9" max="9" width="3" bestFit="1" customWidth="1"/>
    <col min="10" max="10" width="3" customWidth="1"/>
    <col min="11" max="19" width="3" bestFit="1" customWidth="1"/>
    <col min="20" max="20" width="19.85546875" customWidth="1"/>
    <col min="21" max="43" width="3" bestFit="1" customWidth="1"/>
    <col min="44" max="44" width="4" bestFit="1" customWidth="1"/>
    <col min="45" max="57" width="3" bestFit="1" customWidth="1"/>
    <col min="58" max="58" width="4" bestFit="1" customWidth="1"/>
    <col min="59" max="62" width="3" bestFit="1" customWidth="1"/>
    <col min="63" max="63" width="4" bestFit="1" customWidth="1"/>
    <col min="64" max="67" width="3" bestFit="1" customWidth="1"/>
    <col min="68" max="68" width="4" bestFit="1" customWidth="1"/>
    <col min="69" max="69" width="11.28515625" bestFit="1" customWidth="1"/>
  </cols>
  <sheetData>
    <row r="4" spans="2:7" x14ac:dyDescent="0.25">
      <c r="B4" t="s">
        <v>104</v>
      </c>
      <c r="C4" t="s">
        <v>102</v>
      </c>
      <c r="D4" t="s">
        <v>103</v>
      </c>
    </row>
    <row r="5" spans="2:7" x14ac:dyDescent="0.25">
      <c r="B5" s="1">
        <v>2270</v>
      </c>
      <c r="C5" s="1">
        <v>4974</v>
      </c>
      <c r="D5" s="1">
        <v>12441</v>
      </c>
    </row>
    <row r="7" spans="2:7" x14ac:dyDescent="0.25">
      <c r="E7" s="4" t="s">
        <v>90</v>
      </c>
    </row>
    <row r="8" spans="2:7" x14ac:dyDescent="0.25">
      <c r="E8" t="s">
        <v>90</v>
      </c>
      <c r="F8">
        <f>GETPIVOTDATA("Sum of MINOR",$B$4)</f>
        <v>2270</v>
      </c>
      <c r="G8" s="6">
        <f>F8/($F$8+$F$9)</f>
        <v>0.11531623063246127</v>
      </c>
    </row>
    <row r="9" spans="2:7" x14ac:dyDescent="0.25">
      <c r="E9" t="s">
        <v>105</v>
      </c>
      <c r="F9">
        <f>GETPIVOTDATA("Sum of FATAL",$B$4)+GETPIVOTDATA("Sum of SERIOUS",$B$4)</f>
        <v>17415</v>
      </c>
      <c r="G9" s="6">
        <f>F9/($F$8+$F$9)</f>
        <v>0.88468376936753879</v>
      </c>
    </row>
    <row r="11" spans="2:7" x14ac:dyDescent="0.25">
      <c r="E11" s="4" t="s">
        <v>88</v>
      </c>
    </row>
    <row r="12" spans="2:7" x14ac:dyDescent="0.25">
      <c r="E12" t="s">
        <v>88</v>
      </c>
      <c r="F12">
        <f>GETPIVOTDATA("Sum of FATAL",$B$4)</f>
        <v>4974</v>
      </c>
      <c r="G12" s="6">
        <f>F12/($F$12+$F$13)</f>
        <v>0.2526797053594107</v>
      </c>
    </row>
    <row r="13" spans="2:7" x14ac:dyDescent="0.25">
      <c r="E13" t="s">
        <v>106</v>
      </c>
      <c r="F13">
        <f>GETPIVOTDATA("Sum of MINOR",$B$4)+GETPIVOTDATA("Sum of SERIOUS",$B$4)</f>
        <v>14711</v>
      </c>
      <c r="G13" s="6">
        <f>F13/($F$12+$F$13)</f>
        <v>0.74732029464058924</v>
      </c>
    </row>
    <row r="18" spans="1:8" x14ac:dyDescent="0.25">
      <c r="E18" s="4" t="s">
        <v>89</v>
      </c>
    </row>
    <row r="19" spans="1:8" x14ac:dyDescent="0.25">
      <c r="E19" t="s">
        <v>89</v>
      </c>
      <c r="F19">
        <f>GETPIVOTDATA("Sum of SERIOUS",$B$4)</f>
        <v>12441</v>
      </c>
      <c r="G19" s="6">
        <f>F19/($F$19+$F$20)</f>
        <v>0.63200406400812803</v>
      </c>
    </row>
    <row r="20" spans="1:8" x14ac:dyDescent="0.25">
      <c r="E20" t="s">
        <v>106</v>
      </c>
      <c r="F20">
        <f>GETPIVOTDATA("Sum of MINOR",$B$4)+GETPIVOTDATA("Sum of FATAL",$B$4)</f>
        <v>7244</v>
      </c>
      <c r="G20" s="6">
        <f>F20/($F$19+$F$20)</f>
        <v>0.36799593599187197</v>
      </c>
    </row>
    <row r="24" spans="1:8" x14ac:dyDescent="0.25">
      <c r="A24" t="s">
        <v>98</v>
      </c>
      <c r="D24" t="s">
        <v>101</v>
      </c>
    </row>
    <row r="25" spans="1:8" x14ac:dyDescent="0.25">
      <c r="A25" s="1">
        <v>67926</v>
      </c>
      <c r="B25">
        <f>GETPIVOTDATA("TOTAL CASUALTY",$A$24)</f>
        <v>67926</v>
      </c>
      <c r="C25" s="6">
        <f>B25/($B$25+$B$26)</f>
        <v>0.77531360217324308</v>
      </c>
      <c r="D25" s="1">
        <v>19685</v>
      </c>
      <c r="E25">
        <f>GETPIVOTDATA("TOTAL CASES",$D$24)</f>
        <v>19685</v>
      </c>
    </row>
    <row r="26" spans="1:8" x14ac:dyDescent="0.25">
      <c r="B26">
        <f>GETPIVOTDATA("TOTAL CASES",$D$24)</f>
        <v>19685</v>
      </c>
      <c r="C26" s="6">
        <f>B26/($B$25+$B$26)</f>
        <v>0.22468639782675692</v>
      </c>
    </row>
    <row r="29" spans="1:8" x14ac:dyDescent="0.25">
      <c r="G29" s="2" t="s">
        <v>117</v>
      </c>
      <c r="H29" t="s">
        <v>98</v>
      </c>
    </row>
    <row r="30" spans="1:8" x14ac:dyDescent="0.25">
      <c r="G30" s="3" t="s">
        <v>50</v>
      </c>
      <c r="H30" s="9">
        <v>2182</v>
      </c>
    </row>
    <row r="31" spans="1:8" x14ac:dyDescent="0.25">
      <c r="G31" s="3" t="s">
        <v>46</v>
      </c>
      <c r="H31" s="9">
        <v>3699</v>
      </c>
    </row>
    <row r="32" spans="1:8" x14ac:dyDescent="0.25">
      <c r="G32" s="3" t="s">
        <v>47</v>
      </c>
      <c r="H32" s="9">
        <v>4145</v>
      </c>
    </row>
    <row r="33" spans="1:8" x14ac:dyDescent="0.25">
      <c r="G33" s="3" t="s">
        <v>25</v>
      </c>
      <c r="H33" s="9">
        <v>4304</v>
      </c>
    </row>
    <row r="34" spans="1:8" x14ac:dyDescent="0.25">
      <c r="G34" s="3" t="s">
        <v>39</v>
      </c>
      <c r="H34" s="9">
        <v>6356</v>
      </c>
    </row>
    <row r="35" spans="1:8" x14ac:dyDescent="0.25">
      <c r="A35" s="2" t="s">
        <v>108</v>
      </c>
      <c r="B35" s="2" t="s">
        <v>109</v>
      </c>
      <c r="C35" s="2" t="s">
        <v>110</v>
      </c>
      <c r="D35" s="2" t="s">
        <v>111</v>
      </c>
      <c r="E35" s="2" t="s">
        <v>114</v>
      </c>
      <c r="G35" s="3" t="s">
        <v>100</v>
      </c>
      <c r="H35" s="1">
        <v>20686</v>
      </c>
    </row>
    <row r="36" spans="1:8" x14ac:dyDescent="0.25">
      <c r="A36" s="1">
        <v>14215</v>
      </c>
      <c r="B36" s="1">
        <v>45</v>
      </c>
      <c r="C36" s="1">
        <v>228</v>
      </c>
      <c r="D36" s="1">
        <v>2037</v>
      </c>
      <c r="E36" s="1">
        <v>93</v>
      </c>
    </row>
    <row r="37" spans="1:8" x14ac:dyDescent="0.25">
      <c r="A37">
        <f>GETPIVOTDATA("Sum of SPV",$A$35)</f>
        <v>14215</v>
      </c>
      <c r="B37">
        <f>GETPIVOTDATA("Sum of UPD",$A$35)</f>
        <v>45</v>
      </c>
      <c r="C37">
        <f>GETPIVOTDATA("Sum of OVL",$A$35)</f>
        <v>228</v>
      </c>
      <c r="D37">
        <f>GETPIVOTDATA("Sum of SLV",$A$35)</f>
        <v>2037</v>
      </c>
      <c r="E37">
        <f>GETPIVOTDATA("Sum of SOS",$A$35)</f>
        <v>93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579B-3119-4F92-8F1C-411E5E0B7384}">
  <dimension ref="A1"/>
  <sheetViews>
    <sheetView showGridLines="0" tabSelected="1" zoomScale="96" zoomScaleNormal="96" workbookViewId="0">
      <selection activeCell="Y14" sqref="Y14"/>
    </sheetView>
  </sheetViews>
  <sheetFormatPr defaultRowHeight="15" x14ac:dyDescent="0.25"/>
  <cols>
    <col min="1" max="16384" width="9.1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1664-43C0-4499-8846-3D083716CD51}">
  <dimension ref="B4:G35"/>
  <sheetViews>
    <sheetView topLeftCell="A5" zoomScaleNormal="100" workbookViewId="0">
      <selection activeCell="B20" sqref="B19:B24"/>
      <pivotSelection pane="bottomRight" showHeader="1" activeRow="19" activeCol="1" click="1" r:id="rId1">
        <pivotArea dataOnly="0" labelOnly="1" fieldPosition="0">
          <references count="1">
            <reference field="2" count="0"/>
          </references>
        </pivotArea>
      </pivotSelection>
    </sheetView>
  </sheetViews>
  <sheetFormatPr defaultRowHeight="15" x14ac:dyDescent="0.25"/>
  <cols>
    <col min="2" max="2" width="13.140625" bestFit="1" customWidth="1"/>
    <col min="3" max="3" width="23.140625" bestFit="1" customWidth="1"/>
    <col min="5" max="5" width="11.140625" customWidth="1"/>
    <col min="6" max="6" width="18.140625" customWidth="1"/>
    <col min="12" max="12" width="21.140625" customWidth="1"/>
  </cols>
  <sheetData>
    <row r="4" spans="2:6" x14ac:dyDescent="0.25">
      <c r="B4" s="2" t="s">
        <v>99</v>
      </c>
      <c r="C4" t="s">
        <v>98</v>
      </c>
      <c r="E4" s="8" t="s">
        <v>87</v>
      </c>
      <c r="F4" s="8" t="s">
        <v>116</v>
      </c>
    </row>
    <row r="5" spans="2:6" x14ac:dyDescent="0.25">
      <c r="B5" s="3" t="s">
        <v>50</v>
      </c>
      <c r="C5" s="9">
        <v>2182</v>
      </c>
      <c r="E5" t="str">
        <f>B5</f>
        <v>Osun</v>
      </c>
      <c r="F5" s="9">
        <f>GETPIVOTDATA("TOTAL CASUALTY",$B$4,"STATE",E5)</f>
        <v>2182</v>
      </c>
    </row>
    <row r="6" spans="2:6" x14ac:dyDescent="0.25">
      <c r="B6" s="3" t="s">
        <v>46</v>
      </c>
      <c r="C6" s="9">
        <v>3699</v>
      </c>
      <c r="E6" t="str">
        <f>B6</f>
        <v>Nasarawa</v>
      </c>
      <c r="F6" s="9">
        <f t="shared" ref="F6:F9" si="0">GETPIVOTDATA("TOTAL CASUALTY",$B$4,"STATE",E6)</f>
        <v>3699</v>
      </c>
    </row>
    <row r="7" spans="2:6" x14ac:dyDescent="0.25">
      <c r="B7" s="3" t="s">
        <v>47</v>
      </c>
      <c r="C7" s="9">
        <v>4145</v>
      </c>
      <c r="E7" t="str">
        <f>B7</f>
        <v>Niger</v>
      </c>
      <c r="F7" s="9">
        <f t="shared" si="0"/>
        <v>4145</v>
      </c>
    </row>
    <row r="8" spans="2:6" x14ac:dyDescent="0.25">
      <c r="B8" s="3" t="s">
        <v>25</v>
      </c>
      <c r="C8" s="9">
        <v>4304</v>
      </c>
      <c r="E8" t="str">
        <f>B8</f>
        <v>Bauchi</v>
      </c>
      <c r="F8" s="9">
        <f t="shared" si="0"/>
        <v>4304</v>
      </c>
    </row>
    <row r="9" spans="2:6" x14ac:dyDescent="0.25">
      <c r="B9" s="3" t="s">
        <v>39</v>
      </c>
      <c r="C9" s="9">
        <v>6356</v>
      </c>
      <c r="E9" t="str">
        <f>B9</f>
        <v>Kaduna</v>
      </c>
      <c r="F9" s="9">
        <f t="shared" si="0"/>
        <v>6356</v>
      </c>
    </row>
    <row r="10" spans="2:6" x14ac:dyDescent="0.25">
      <c r="B10" s="3" t="s">
        <v>100</v>
      </c>
      <c r="C10" s="1">
        <v>20686</v>
      </c>
    </row>
    <row r="16" spans="2:6" x14ac:dyDescent="0.25">
      <c r="B16" s="2" t="s">
        <v>96</v>
      </c>
      <c r="C16" t="s">
        <v>119</v>
      </c>
    </row>
    <row r="18" spans="2:7" x14ac:dyDescent="0.25">
      <c r="B18" s="2" t="s">
        <v>99</v>
      </c>
      <c r="C18" t="s">
        <v>98</v>
      </c>
      <c r="E18" s="11" t="s">
        <v>1</v>
      </c>
      <c r="F18" s="11" t="s">
        <v>118</v>
      </c>
      <c r="G18" s="11">
        <v>2022</v>
      </c>
    </row>
    <row r="19" spans="2:7" x14ac:dyDescent="0.25">
      <c r="B19" s="3" t="s">
        <v>23</v>
      </c>
      <c r="C19" s="1">
        <v>234</v>
      </c>
      <c r="E19" t="str">
        <f>B19</f>
        <v>Akwa Ibom</v>
      </c>
      <c r="F19">
        <f>GETPIVOTDATA("TOTAL CASUALTY",$B$18,"STATE",E19)</f>
        <v>234</v>
      </c>
      <c r="G19">
        <f>GETPIVOTDATA("TOTAL CASUALTY",$B$28,"STATE",E19)</f>
        <v>234</v>
      </c>
    </row>
    <row r="20" spans="2:7" x14ac:dyDescent="0.25">
      <c r="B20" s="3" t="s">
        <v>28</v>
      </c>
      <c r="C20" s="1">
        <v>581</v>
      </c>
      <c r="E20" t="str">
        <f t="shared" ref="E20:E24" si="1">B20</f>
        <v>Borno</v>
      </c>
      <c r="F20">
        <f t="shared" ref="F20:F24" si="2">GETPIVOTDATA("TOTAL CASUALTY",$B$18,"STATE",E20)</f>
        <v>581</v>
      </c>
      <c r="G20">
        <f t="shared" ref="G20:G24" si="3">GETPIVOTDATA("TOTAL CASUALTY",$B$28,"STATE",E20)</f>
        <v>581</v>
      </c>
    </row>
    <row r="21" spans="2:7" x14ac:dyDescent="0.25">
      <c r="B21" s="3" t="s">
        <v>34</v>
      </c>
      <c r="C21" s="1">
        <v>1286</v>
      </c>
      <c r="E21" t="str">
        <f t="shared" si="1"/>
        <v>Enugu</v>
      </c>
      <c r="F21">
        <f t="shared" si="2"/>
        <v>1286</v>
      </c>
      <c r="G21">
        <f t="shared" si="3"/>
        <v>1286</v>
      </c>
    </row>
    <row r="22" spans="2:7" x14ac:dyDescent="0.25">
      <c r="B22" s="3" t="s">
        <v>35</v>
      </c>
      <c r="C22" s="1">
        <v>3585</v>
      </c>
      <c r="E22" t="str">
        <f t="shared" si="1"/>
        <v>FCT</v>
      </c>
      <c r="F22">
        <f t="shared" si="2"/>
        <v>3585</v>
      </c>
      <c r="G22">
        <f t="shared" si="3"/>
        <v>3585</v>
      </c>
    </row>
    <row r="23" spans="2:7" x14ac:dyDescent="0.25">
      <c r="B23" s="3" t="s">
        <v>39</v>
      </c>
      <c r="C23" s="1">
        <v>6356</v>
      </c>
      <c r="E23" t="str">
        <f t="shared" si="1"/>
        <v>Kaduna</v>
      </c>
      <c r="F23">
        <f t="shared" si="2"/>
        <v>6356</v>
      </c>
      <c r="G23">
        <f t="shared" si="3"/>
        <v>6356</v>
      </c>
    </row>
    <row r="24" spans="2:7" x14ac:dyDescent="0.25">
      <c r="B24" s="3" t="s">
        <v>45</v>
      </c>
      <c r="C24" s="1">
        <v>1687</v>
      </c>
      <c r="E24" t="str">
        <f t="shared" si="1"/>
        <v>Lagos</v>
      </c>
      <c r="F24">
        <f t="shared" si="2"/>
        <v>1687</v>
      </c>
      <c r="G24">
        <f t="shared" si="3"/>
        <v>1687</v>
      </c>
    </row>
    <row r="25" spans="2:7" x14ac:dyDescent="0.25">
      <c r="B25" s="3" t="s">
        <v>100</v>
      </c>
      <c r="C25" s="1">
        <v>13729</v>
      </c>
    </row>
    <row r="26" spans="2:7" x14ac:dyDescent="0.25">
      <c r="B26" s="2" t="s">
        <v>96</v>
      </c>
      <c r="C26" t="s">
        <v>119</v>
      </c>
    </row>
    <row r="28" spans="2:7" x14ac:dyDescent="0.25">
      <c r="B28" s="2" t="s">
        <v>99</v>
      </c>
      <c r="C28" t="s">
        <v>98</v>
      </c>
    </row>
    <row r="29" spans="2:7" x14ac:dyDescent="0.25">
      <c r="B29" s="3" t="s">
        <v>23</v>
      </c>
      <c r="C29" s="1">
        <v>234</v>
      </c>
    </row>
    <row r="30" spans="2:7" x14ac:dyDescent="0.25">
      <c r="B30" s="3" t="s">
        <v>28</v>
      </c>
      <c r="C30" s="1">
        <v>581</v>
      </c>
    </row>
    <row r="31" spans="2:7" x14ac:dyDescent="0.25">
      <c r="B31" s="3" t="s">
        <v>34</v>
      </c>
      <c r="C31" s="1">
        <v>1286</v>
      </c>
    </row>
    <row r="32" spans="2:7" x14ac:dyDescent="0.25">
      <c r="B32" s="3" t="s">
        <v>35</v>
      </c>
      <c r="C32" s="1">
        <v>3585</v>
      </c>
    </row>
    <row r="33" spans="2:3" x14ac:dyDescent="0.25">
      <c r="B33" s="3" t="s">
        <v>39</v>
      </c>
      <c r="C33" s="1">
        <v>6356</v>
      </c>
    </row>
    <row r="34" spans="2:3" x14ac:dyDescent="0.25">
      <c r="B34" s="3" t="s">
        <v>45</v>
      </c>
      <c r="C34" s="1">
        <v>1687</v>
      </c>
    </row>
    <row r="35" spans="2:3" x14ac:dyDescent="0.25">
      <c r="B35" s="3" t="s">
        <v>100</v>
      </c>
      <c r="C35" s="1">
        <v>13729</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7 9 0 a 3 c e - 5 2 9 7 - 4 b f d - 8 a 2 e - a 4 d e 6 e c c 3 4 8 d "   x m l n s = " h t t p : / / s c h e m a s . m i c r o s o f t . c o m / D a t a M a s h u p " > A A A A A A 0 H A A B Q S w M E F A A C A A g A Y m Q h W B 0 0 L D K n A A A A + Q A A A B I A H A B D b 2 5 m a W c v U G F j a 2 F n Z S 5 4 b W w g o h g A K K A U A A A A A A A A A A A A A A A A A A A A A A A A A A A A h Y 9 N D o I w G E S v Q r q n f 0 S j 5 K M s 3 E p i Q j R u G 6 j Q C M X Q Y r m b C 4 / k F S R R 1 J 3 L m b x J 3 j x u d 0 j H t g m u q r e 6 M w l i m K J A m a I r t a k S N L h T u E K p g J 0 s z r J S w Q Q b G 4 9 W J 6 h 2 7 h I T 4 r 3 H P s J d X x F O K S P H b J s X t W p l q I 1 1 0 h Q K f V b l / x U S c H j J C I 6 X D C / Y m m M W U Q Z k 7 i H T 5 s v w S R l T I D 8 l b I b G D b 0 S y o T 7 H M g c g b x v i C d Q S w M E F A A C A A g A Y m Q 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J k I V i P / Y 6 U B A Q A A F k V A A A T A B w A R m 9 y b X V s Y X M v U 2 V j d G l v b j E u b S C i G A A o o B Q A A A A A A A A A A A A A A A A A A A A A A A A A A A D t W F 1 v 4 j g U f a / U / 2 C 5 L y B F a E Y d 7 c P s M q P w t Z M d h m S S 0 G q U o s p N 3 J J t c F j H 6 V A h / v v a c Z o E 4 i A 6 Y t m X 8 g L 4 2 v e c a 5 9 z H U i w z 8 K Y A E e + v / / 9 / O z 8 L J k j i g N w A Q k K / 0 Y A + X 4 Y Y M I g 6 I I I s / M z w F 9 O n F I f 8 5 F R H A W Y d k Z h h J M W 7 H + 8 m S a Y J j d f L G D 1 b w Y 4 e W T x 8 m Y n U V u T S S 4 g X 8 a w A P s S B j w E s j T v B Z K L 7 i L c c X D E m d n x z 6 Q l E T W A k T 8 H n s 4 Y D e 9 S h p P Z Z 0 8 u n n 0 G f 3 w C j K a 4 z G + Q p / g R g 3 6 a s H g B R i m R Z Z Y A e h D 0 4 y h d k F Y j G Q 1 A l y K S 3 M d 0 k Y 2 B e 8 q T 7 d S U E 7 s 4 Z G 7 L 6 8 e E 8 U + z d k n V x g Q t O L i k U 9 0 E G c n H W 8 1 F a W A N J 3 y m Y C x 3 q 5 N 9 3 V R B F v E T B z H Z H F M F l N z v E q p G S m B U c x + 2 O R U G w 9 U S k Y C n z A D z x B U G M p 5 9 L g 6 m g f W h B y M T y 2 W C t C j s k F O 6 g A 5 a L H l U T I H t y l n 1 5 4 g 8 i B q e l 7 i k X u S U U C I o o B o q 1 t a 7 O 8 n 4 A s D w i m 2 y X X Z 1 d w i M A Q 8 Y h P 3 2 o S P y l Z H a / J H u 6 m P F 5 K F t m F O n H v h m T E y 7 P u y a P A 3 o 6 8 5 Q s W Y y / d Y b 2 s C Y / D W 1 h w p m e f y r M R 6 r w k X u q T 5 2 f 9 T j 1 t C 0 x r z m y Z U 5 v l I l s E Q x g 6 3 S N + 3 z s 5 A o D 2 a 7 m V X O E l i I 8 i 3 n Z s + E t 3 3 O g A c Q 8 I y k m P Q 9 x f S 5 K x q L B n o h Q f T Z E A I J 7 0 N M u 9 u L t Q y 5 C + U 0 U c B O G h v / k 4 a c U J Z u t s 2 w 1 G S V q 0 q a y k 4 8 X P k 4 6 l z H 9 P E u j h 9 b j R V r g K R R p G 1 1 S h I + Y B q i W x q j 4 P Y F J r l 1 5 h g z n l p i r D 2 D 4 U U X q i d D 7 W t I g i 7 M 1 s D Z x h s g h m a F Z S x e R s x E c 8 W I X x h J a Z s 8 k o + 3 9 l H R g J f P 1 q P I 8 V G E a C J 3 c k s F N a x G J R z / T p u g p / A B Z Q 2 5 3 L h 3 m 6 L j l z w r M z N + X t H K M 6 V w C Q U h e e B J 4 B p C v M K c N K I j L o 8 0 Q l n H g B / h K z Q D N x B w 9 I N a n 3 J X m h X V B t 1 P 5 Y K j i f I U w j y V O A X O y 8 E 3 Y J b K k F V V R Z u d T w G 4 x / 7 9 l F I + o 9 j w 9 t o T W u n C 7 Q x i G 1 4 U + S u 3 W v 4 w 9 n a F n f A K a 9 C e j 9 I E J 4 f c C M J z n f z U F X 0 t 9 t O F i O S d T e b t r K J k x Z v b 4 X e G X P c q h + Z r / u M b p E p s j 1 d / 7 S G v R k 5 4 I w z q 5 5 8 w x O p O W X L C c V A 3 k H V V z z C 1 V L r s u Q p / D B T L e y O F x c w r x e D A V O S 8 V g 0 O / l R Q 6 t m K Q d t V U D J 7 C q M 6 p m J w o K s s d a 1 o A i P 3 u y L n e A f 9 Q O t l m v l w T I 8 J b Y I g / 7 r H Z B K 5 w U 0 y e C z b V K H e / P H m j 9 f 6 4 / J / 8 8 f l P n 9 c H t U f l 6 f 0 x 9 u z 1 e n + H k B R F I G f X K b q H z 8 v / y E t 7 k K C W 2 u p B S 1 v z 1 W Q / N n 9 X 1 B L A Q I t A B Q A A g A I A G J k I V g d N C w y p w A A A P k A A A A S A A A A A A A A A A A A A A A A A A A A A A B D b 2 5 m a W c v U G F j a 2 F n Z S 5 4 b W x Q S w E C L Q A U A A I A C A B i Z C F Y D 8 r p q 6 Q A A A D p A A A A E w A A A A A A A A A A A A A A A A D z A A A A W 0 N v b n R l b n R f V H l w Z X N d L n h t b F B L A Q I t A B Q A A g A I A G J k I V i P / Y 6 U B A Q A A F k V A A A T A A A A A A A A A A A A A A A A A O Q B A A B G b 3 J t d W x h c y 9 T Z W N 0 a W 9 u M S 5 t U E s F B g A A A A A D A A M A w g A A A D U 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h 2 A A A A A A A A p n 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Q W Y z c j B C d G 9 P N 1 M 1 N 1 R B d U d Q e l F Y T k l s U n l Z V z V 6 W m 0 5 e W J T Q k d h V 3 h s S U d a e W I y M G d i b U Z w Y W 1 F Z 1 l X T m p h V 1 J s Y m 5 R Q U F B Q U F B Q U F B Q U F B Q U Z s d E R N b l l v Z G s r R H R z N V J W Y i t T c l F 4 V F l X M X d i R 1 V n V V h W b G N u a 0 F B U i 9 l d l F H M m c 3 d E x u d E 1 D N F k v T k J j M E F B Q U F B I i A v P j w v U 3 R h Y m x l R W 5 0 c m l l c z 4 8 L 0 l 0 Z W 0 + P E l 0 Z W 0 + P E l 0 Z W 1 M b 2 N h d G l v b j 4 8 S X R l b V R 5 c G U + R m 9 y b X V s Y T w v S X R l b V R 5 c G U + P E l 0 Z W 1 Q Y X R o P l N l Y 3 R p b 2 4 x L 2 5 h a W p h J T I w Y W N j a W R 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j I i I C 8 + P E V u d H J 5 I F R 5 c G U 9 I k Z p b G x F c n J v c k N v Z G U i I F Z h b H V l P S J z V W 5 r b m 9 3 b i I g L z 4 8 R W 5 0 c n k g V H l w Z T 0 i R m l s b E V y c m 9 y Q 2 9 1 b n Q i I F Z h b H V l P S J s M C I g L z 4 8 R W 5 0 c n k g V H l w Z T 0 i R m l s b E x h c 3 R V c G R h d G V k I i B W Y W x 1 Z T 0 i Z D I w M j M t M T I t M z B U M T A 6 M T g 6 N T c u N j k z O T Y 4 N F o i I C 8 + P E V u d H J 5 I F R 5 c G U 9 I k Z p b G x D b 2 x 1 b W 5 U e X B l c y I g V m F s d W U 9 I n N C Z 0 1 H Q X d N R E F 3 T U R B d 0 1 H I i A v P j x F b n R y e S B U e X B l P S J G a W x s Q 2 9 s d W 1 u T m F t Z X M i I F Z h b H V l P S J z W y Z x d W 9 0 O 1 N v d X J j Z S 5 O Y W 1 l J n F 1 b 3 Q 7 L C Z x d W 9 0 O 1 N U Q V R F I E l E J n F 1 b 3 Q 7 L C Z x d W 9 0 O 1 N U Q V R F J n F 1 b 3 Q 7 L C Z x d W 9 0 O 0 Z B V E F M J n F 1 b 3 Q 7 L C Z x d W 9 0 O 1 N F U k l P V V M m c X V v d D s s J n F 1 b 3 Q 7 T U l O T 1 I m c X V v d D s s J n F 1 b 3 Q 7 V E 9 U Q U w g Q 0 F T R V M m c X V v d D s s J n F 1 b 3 Q 7 T l V N Q k V S I E l O S l V S R U Q m c X V v d D s s J n F 1 b 3 Q 7 T l V N Q k V S I E t J T E x F R C Z x d W 9 0 O y w m c X V v d D t U T 1 R B T C B D Q V N V Q U x U W S Z x d W 9 0 O y w m c X V v d D t Q R U 9 Q T E U g S U 5 W T 0 x W R U Q m c X V v d D s s J n F 1 b 3 Q 7 U E V S S U 9 E 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5 h a W p h I G F j Y 2 l k Z W 5 0 L 0 N o Y W 5 n Z W Q g V H l w Z S 5 7 U 2 9 1 c m N l L k 5 h b W U s M H 0 m c X V v d D s s J n F 1 b 3 Q 7 U 2 V j d G l v b j E v b m F p a m E g Y W N j a W R l b n Q v Q 2 h h b m d l Z C B U e X B l L n t T V E F U R S B J R C w x f S Z x d W 9 0 O y w m c X V v d D t T Z W N 0 a W 9 u M S 9 u Y W l q Y S B h Y 2 N p Z G V u d C 9 D a G F u Z 2 V k I F R 5 c G U u e 1 N U Q V R F L D J 9 J n F 1 b 3 Q 7 L C Z x d W 9 0 O 1 N l Y 3 R p b 2 4 x L 2 5 h a W p h I G F j Y 2 l k Z W 5 0 L 0 N o Y W 5 n Z W Q g V H l w Z S 5 7 R k F U Q U w s M 3 0 m c X V v d D s s J n F 1 b 3 Q 7 U 2 V j d G l v b j E v b m F p a m E g Y W N j a W R l b n Q v Q 2 h h b m d l Z C B U e X B l L n t T R V J J T 1 V T L D R 9 J n F 1 b 3 Q 7 L C Z x d W 9 0 O 1 N l Y 3 R p b 2 4 x L 2 5 h a W p h I G F j Y 2 l k Z W 5 0 L 0 N o Y W 5 n Z W Q g V H l w Z S 5 7 T U l O T 1 I s N X 0 m c X V v d D s s J n F 1 b 3 Q 7 U 2 V j d G l v b j E v b m F p a m E g Y W N j a W R l b n Q v Q 2 h h b m d l Z C B U e X B l L n t U T 1 R B T C B D Q V N F U y w 2 f S Z x d W 9 0 O y w m c X V v d D t T Z W N 0 a W 9 u M S 9 u Y W l q Y S B h Y 2 N p Z G V u d C 9 D a G F u Z 2 V k I F R 5 c G U u e 0 5 V T U J F U i B J T k p V U k V E L D d 9 J n F 1 b 3 Q 7 L C Z x d W 9 0 O 1 N l Y 3 R p b 2 4 x L 2 5 h a W p h I G F j Y 2 l k Z W 5 0 L 0 N o Y W 5 n Z W Q g V H l w Z S 5 7 T l V N Q k V S I E t J T E x F R C w 4 f S Z x d W 9 0 O y w m c X V v d D t T Z W N 0 a W 9 u M S 9 u Y W l q Y S B h Y 2 N p Z G V u d C 9 D a G F u Z 2 V k I F R 5 c G U u e 1 R P V E F M I E N B U 1 V B T F R Z L D l 9 J n F 1 b 3 Q 7 L C Z x d W 9 0 O 1 N l Y 3 R p b 2 4 x L 2 5 h a W p h I G F j Y 2 l k Z W 5 0 L 0 N o Y W 5 n Z W Q g V H l w Z S 5 7 U E V P U E x F I E l O V k 9 M V k V E L D E w f S Z x d W 9 0 O y w m c X V v d D t T Z W N 0 a W 9 u M S 9 u Y W l q Y S B h Y 2 N p Z G V u d C 9 D a G F u Z 2 V k I F R 5 c G U u e 1 B F U k l P R C w x M X 0 m c X V v d D t d L C Z x d W 9 0 O 0 N v b H V t b k N v d W 5 0 J n F 1 b 3 Q 7 O j E y L C Z x d W 9 0 O 0 t l e U N v b H V t b k 5 h b W V z J n F 1 b 3 Q 7 O l t d L C Z x d W 9 0 O 0 N v b H V t b k l k Z W 5 0 a X R p Z X M m c X V v d D s 6 W y Z x d W 9 0 O 1 N l Y 3 R p b 2 4 x L 2 5 h a W p h I G F j Y 2 l k Z W 5 0 L 0 N o Y W 5 n Z W Q g V H l w Z S 5 7 U 2 9 1 c m N l L k 5 h b W U s M H 0 m c X V v d D s s J n F 1 b 3 Q 7 U 2 V j d G l v b j E v b m F p a m E g Y W N j a W R l b n Q v Q 2 h h b m d l Z C B U e X B l L n t T V E F U R S B J R C w x f S Z x d W 9 0 O y w m c X V v d D t T Z W N 0 a W 9 u M S 9 u Y W l q Y S B h Y 2 N p Z G V u d C 9 D a G F u Z 2 V k I F R 5 c G U u e 1 N U Q V R F L D J 9 J n F 1 b 3 Q 7 L C Z x d W 9 0 O 1 N l Y 3 R p b 2 4 x L 2 5 h a W p h I G F j Y 2 l k Z W 5 0 L 0 N o Y W 5 n Z W Q g V H l w Z S 5 7 R k F U Q U w s M 3 0 m c X V v d D s s J n F 1 b 3 Q 7 U 2 V j d G l v b j E v b m F p a m E g Y W N j a W R l b n Q v Q 2 h h b m d l Z C B U e X B l L n t T R V J J T 1 V T L D R 9 J n F 1 b 3 Q 7 L C Z x d W 9 0 O 1 N l Y 3 R p b 2 4 x L 2 5 h a W p h I G F j Y 2 l k Z W 5 0 L 0 N o Y W 5 n Z W Q g V H l w Z S 5 7 T U l O T 1 I s N X 0 m c X V v d D s s J n F 1 b 3 Q 7 U 2 V j d G l v b j E v b m F p a m E g Y W N j a W R l b n Q v Q 2 h h b m d l Z C B U e X B l L n t U T 1 R B T C B D Q V N F U y w 2 f S Z x d W 9 0 O y w m c X V v d D t T Z W N 0 a W 9 u M S 9 u Y W l q Y S B h Y 2 N p Z G V u d C 9 D a G F u Z 2 V k I F R 5 c G U u e 0 5 V T U J F U i B J T k p V U k V E L D d 9 J n F 1 b 3 Q 7 L C Z x d W 9 0 O 1 N l Y 3 R p b 2 4 x L 2 5 h a W p h I G F j Y 2 l k Z W 5 0 L 0 N o Y W 5 n Z W Q g V H l w Z S 5 7 T l V N Q k V S I E t J T E x F R C w 4 f S Z x d W 9 0 O y w m c X V v d D t T Z W N 0 a W 9 u M S 9 u Y W l q Y S B h Y 2 N p Z G V u d C 9 D a G F u Z 2 V k I F R 5 c G U u e 1 R P V E F M I E N B U 1 V B T F R Z L D l 9 J n F 1 b 3 Q 7 L C Z x d W 9 0 O 1 N l Y 3 R p b 2 4 x L 2 5 h a W p h I G F j Y 2 l k Z W 5 0 L 0 N o Y W 5 n Z W Q g V H l w Z S 5 7 U E V P U E x F I E l O V k 9 M V k V E L D E w f S Z x d W 9 0 O y w m c X V v d D t T Z W N 0 a W 9 u M S 9 u Y W l q Y S B h Y 2 N p Z G V u d C 9 D a G F u Z 2 V k I F R 5 c G U u e 1 B F U k l P R C w x M X 0 m c X V v d D t d L C Z x d W 9 0 O 1 J l b G F 0 a W 9 u c 2 h p c E l u Z m 8 m c X V v d D s 6 W 1 1 9 I i A v P j w v U 3 R h Y m x l R W 5 0 c m l l c z 4 8 L 0 l 0 Z W 0 + P E l 0 Z W 0 + P E l 0 Z W 1 M b 2 N h d G l v b j 4 8 S X R l b V R 5 c G U + R m 9 y b X V s Y T w v S X R l b V R 5 c G U + P E l 0 Z W 1 Q Y X R o P l N l Y 3 R p b 2 4 x L 2 5 h a W p h J T I w Y W N j a W R l b n Q 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M y N D M 1 Y j E 2 L T I 4 N z Y t N G Y 3 N i 0 4 M 2 I 2 L W N l N T E 1 N W J m O T J h Z 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y L T M w V D E w O j E 4 O j U 0 L j U x N j A y M D V 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E y L T M w V D E w O j E 4 O j U 0 L j U x N j A y M D V a I i A v P j x F b n R y e S B U e X B l P S J G a W x s R X J y b 3 J D b 2 R l I i B W Y W x 1 Z T 0 i c 1 V u a 2 5 v d 2 4 i I C 8 + P E V u d H J 5 I F R 5 c G U 9 I k F k Z G V k V G 9 E Y X R h T W 9 k Z W w i I F Z h b H V l P S J s M C 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M z M j Q z N W I x N i 0 y O D c 2 L T R m N z Y t O D N i N i 1 j Z T U x N T V i Z j k y Y W Q 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J T I w Z n J v b S U y M G 5 h a W p h J T I w Y W N j a W R l b n Q 8 L 0 l 0 Z W 1 Q Y X R o P j w v S X R l b U x v Y 2 F 0 a W 9 u P j x T d G F i b G V F b n R y a W V z P j x F b n R y e S B U e X B l P S J J c 1 B y a X Z h d G U i I F Z h b H V l P S J s M C I g L z 4 8 R W 5 0 c n k g V H l w Z T 0 i T G 9 h Z F R v U m V w b 3 J 0 R G l z Y W J s Z W Q i I F Z h b H V l P S J s M S I g L z 4 8 R W 5 0 c n k g V H l w Z T 0 i U X V l c n l H c m 9 1 c E l E I i B W Y W x 1 Z T 0 i c z A x Y m R k Z T F m L T g z Y j Y t N G J i Y i 0 5 Z W Q z L T A y Z T E 4 Z m N k M D V j 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I t M z B U M T A 6 M T g 6 N T Q u N T E 2 M D I w N V o i I C 8 + P E V u d H J 5 I F R 5 c G U 9 I k Z p b G x T d G F 0 d X M i I F Z h b H V l P S J z Q 2 9 t c G x l d G U i I C 8 + P C 9 T d G F i b G V F b n R y a W V z P j w v S X R l b T 4 8 S X R l b T 4 8 S X R l b U x v Y 2 F 0 a W 9 u P j x J d G V t V H l w Z T 5 G b 3 J t d W x h P C 9 J d G V t V H l w Z T 4 8 S X R l b V B h d G g + U 2 V j d G l v b j E v V H J h b n N m b 3 J t J T I w U 2 F t c G x l J T I w R m l s Z S U y M G Z y b 2 0 l M j B u Y W l q Y S U y M G F j Y 2 l k Z W 5 0 L 1 N v d X J j Z T w v S X R l b V B h d G g + P C 9 J d G V t T G 9 j Y X R p b 2 4 + P F N 0 Y W J s Z U V u d H J p Z X M g L z 4 8 L 0 l 0 Z W 0 + P E l 0 Z W 0 + P E l 0 Z W 1 M b 2 N h d G l v b j 4 8 S X R l b V R 5 c G U + R m 9 y b X V s Y T w v S X R l b V R 5 c G U + P E l 0 Z W 1 Q Y X R o P l N l Y 3 R p b 2 4 x L 1 R y Y W 5 z Z m 9 y b S U y M F N h b X B s Z S U y M E Z p b G U l M j B m c m 9 t J T I w b m F p a m E l M j B h Y 2 N p Z G V u d C 9 u a W d l c m l h X 3 J v Y W R f Y W N j a W R l b n R z X 1 N o Z W V 0 P C 9 J d G V t U G F 0 a D 4 8 L 0 l 0 Z W 1 M b 2 N h d G l v b j 4 8 U 3 R h Y m x l R W 5 0 c m l l c y A v P j w v S X R l b T 4 8 S X R l b T 4 8 S X R l b U x v Y 2 F 0 a W 9 u P j x J d G V t V H l w Z T 5 G b 3 J t d W x h P C 9 J d G V t V H l w Z T 4 8 S X R l b V B h d G g + U 2 V j d G l v b j E v V H J h b n N m b 3 J t J T I w U 2 F t c G x l J T I w R m l s Z S U y M G Z y b 2 0 l M j B u Y W l q Y S U y M G F j Y 2 l k Z W 5 0 L 1 B y b 2 1 v d G V k J T I w S G V h Z G V y c z w v S X R l b V B h d G g + P C 9 J d G V t T G 9 j Y X R p b 2 4 + P F N 0 Y W J s Z U V u d H J p Z X M g L z 4 8 L 0 l 0 Z W 0 + P E l 0 Z W 0 + P E l 0 Z W 1 M b 2 N h d G l v b j 4 8 S X R l b V R 5 c G U + R m 9 y b X V s Y T w v S X R l b V R 5 c G U + P E l 0 Z W 1 Q Y X R o P l N l Y 3 R p b 2 4 x L 1 R y Y W 5 z Z m 9 y b S U y M E Z p b G U l M j B m c m 9 t J T I w b m F p a m E l M j B h Y 2 N p Z G V u d D w v S X R l b V B h d G g + P C 9 J d G V t T G 9 j Y X R p b 2 4 + P F N 0 Y W J s Z U V u d H J p Z X M + P E V u d H J 5 I F R 5 c G U 9 I k x v Y W R U b 1 J l c G 9 y d E R p c 2 F i b G V k I i B W Y W x 1 Z T 0 i b D E i I C 8 + P E V u d H J 5 I F R 5 c G U 9 I l F 1 Z X J 5 R 3 J v d X B J R C I g V m F s d W U 9 I n M w M W J k Z G U x Z i 0 4 M 2 I 2 L T R i Y m I t O W V k M y 0 w M m U x O G Z j Z D A 1 Y 2 Q 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i 0 z M F Q x M D o x O D o 1 N C 4 1 M T Y w M j A 1 W i I g L z 4 8 R W 5 0 c n k g V H l w Z T 0 i R m l s b F N 0 Y X R 1 c y I g V m F s d W U 9 I n N D b 2 1 w b G V 0 Z S I g L z 4 8 L 1 N 0 Y W J s Z U V u d H J p Z X M + P C 9 J d G V t P j x J d G V t P j x J d G V t T G 9 j Y X R p b 2 4 + P E l 0 Z W 1 U e X B l P k Z v c m 1 1 b G E 8 L 0 l 0 Z W 1 U e X B l P j x J d G V t U G F 0 a D 5 T Z W N 0 a W 9 u M S 9 U c m F u c 2 Z v c m 0 l M j B G a W x l J T I w Z n J v b S U y M G 5 h a W p h J T I w Y W N j a W R l b n Q v U 2 9 1 c m N l P C 9 J d G V t U G F 0 a D 4 8 L 0 l 0 Z W 1 M b 2 N h d G l v b j 4 8 U 3 R h Y m x l R W 5 0 c m l l c y A v P j w v S X R l b T 4 8 S X R l b T 4 8 S X R l b U x v Y 2 F 0 a W 9 u P j x J d G V t V H l w Z T 5 G b 3 J t d W x h P C 9 J d G V t V H l w Z T 4 8 S X R l b V B h d G g + U 2 V j d G l v b j E v b m F p a m E l M j B h Y 2 N p Z G V u d C 9 G a W x 0 Z X J l Z C U y M E h p Z G R l b i U y M E Z p b G V z M T w v S X R l b V B h d G g + P C 9 J d G V t T G 9 j Y X R p b 2 4 + P F N 0 Y W J s Z U V u d H J p Z X M g L z 4 8 L 0 l 0 Z W 0 + P E l 0 Z W 0 + P E l 0 Z W 1 M b 2 N h d G l v b j 4 8 S X R l b V R 5 c G U + R m 9 y b X V s Y T w v S X R l b V R 5 c G U + P E l 0 Z W 1 Q Y X R o P l N l Y 3 R p b 2 4 x L 2 5 h a W p h J T I w Y W N j a W R l b n Q v S W 5 2 b 2 t l J T I w Q 3 V z d G 9 t J T I w R n V u Y 3 R p b 2 4 x P C 9 J d G V t U G F 0 a D 4 8 L 0 l 0 Z W 1 M b 2 N h d G l v b j 4 8 U 3 R h Y m x l R W 5 0 c m l l c y A v P j w v S X R l b T 4 8 S X R l b T 4 8 S X R l b U x v Y 2 F 0 a W 9 u P j x J d G V t V H l w Z T 5 G b 3 J t d W x h P C 9 J d G V t V H l w Z T 4 8 S X R l b V B h d G g + U 2 V j d G l v b j E v b m F p a m E l M j B h Y 2 N p Z G V u d C 9 S Z W 5 h b W V k J T I w Q 2 9 s d W 1 u c z E 8 L 0 l 0 Z W 1 Q Y X R o P j w v S X R l b U x v Y 2 F 0 a W 9 u P j x T d G F i b G V F b n R y a W V z I C 8 + P C 9 J d G V t P j x J d G V t P j x J d G V t T G 9 j Y X R p b 2 4 + P E l 0 Z W 1 U e X B l P k Z v c m 1 1 b G E 8 L 0 l 0 Z W 1 U e X B l P j x J d G V t U G F 0 a D 5 T Z W N 0 a W 9 u M S 9 u Y W l q Y S U y M G F j Y 2 l k Z W 5 0 L 1 J l b W 9 2 Z W Q l M j B P d G h l c i U y M E N v b H V t b n M x P C 9 J d G V t U G F 0 a D 4 8 L 0 l 0 Z W 1 M b 2 N h d G l v b j 4 8 U 3 R h Y m x l R W 5 0 c m l l c y A v P j w v S X R l b T 4 8 S X R l b T 4 8 S X R l b U x v Y 2 F 0 a W 9 u P j x J d G V t V H l w Z T 5 G b 3 J t d W x h P C 9 J d G V t V H l w Z T 4 8 S X R l b V B h d G g + U 2 V j d G l v b j E v b m F p a m E l M j B h Y 2 N p Z G V u d C 9 F e H B h b m R l Z C U y M F R h Y m x l J T I w Q 2 9 s d W 1 u M T w v S X R l b V B h d G g + P C 9 J d G V t T G 9 j Y X R p b 2 4 + P F N 0 Y W J s Z U V u d H J p Z X M g L z 4 8 L 0 l 0 Z W 0 + P E l 0 Z W 0 + P E l 0 Z W 1 M b 2 N h d G l v b j 4 8 S X R l b V R 5 c G U + R m 9 y b X V s Y T w v S X R l b V R 5 c G U + P E l 0 Z W 1 Q Y X R o P l N l Y 3 R p b 2 4 x L 2 5 h a W p h J T I w Y W N j a W R l b n Q v Q 2 h h b m d l Z C U y M F R 5 c G U 8 L 0 l 0 Z W 1 Q Y X R o P j w v S X R l b U x v Y 2 F 0 a W 9 u P j x T d G F i b G V F b n R y a W V z I C 8 + P C 9 J d G V t P j x J d G V t P j x J d G V t T G 9 j Y X R p b 2 4 + P E l 0 Z W 1 U e X B l P k Z v c m 1 1 b G E 8 L 0 l 0 Z W 1 U e X B l P j x J d G V t U G F 0 a D 5 T Z W N 0 a W 9 u M S 9 u Y W l q Y V 9 h Y 2 N p Z G V u d 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b m F p a m F f Y W N j a W R l b n R f M i I g L z 4 8 R W 5 0 c n k g V H l w Z T 0 i R m l s b G V k Q 2 9 t c G x l d G V S Z X N 1 b H R U b 1 d v c m t z a G V l d C I g V m F s d W U 9 I m w x I i A v P j x F b n R y e S B U e X B l P S J G a W x s U 3 R h d H V z I i B W Y W x 1 Z T 0 i c 1 d h a X R p b m d G b 3 J F e G N l b F J l Z n J l c 2 g i I C 8 + P E V u d H J 5 I F R 5 c G U 9 I k Z p b G x D b 2 x 1 b W 5 O Y W 1 l c y I g V m F s d W U 9 I n N b J n F 1 b 3 Q 7 U 2 9 1 c m N l L k 5 h b W U m c X V v d D s s J n F 1 b 3 Q 7 U 1 R B V E U g S U Q m c X V v d D s s J n F 1 b 3 Q 7 U 1 R B V E U m c X V v d D s s J n F 1 b 3 Q 7 R k F U Q U w m c X V v d D s s J n F 1 b 3 Q 7 U 0 V S S U 9 V U y Z x d W 9 0 O y w m c X V v d D t N S U 5 P U i Z x d W 9 0 O y w m c X V v d D t U T 1 R B T C B D Q V N F U y Z x d W 9 0 O y w m c X V v d D t O V U 1 C R V I g S U 5 K V V J F R C Z x d W 9 0 O y w m c X V v d D t O V U 1 C R V I g S 0 l M T E V E J n F 1 b 3 Q 7 L C Z x d W 9 0 O 1 R P V E F M I E N B U 1 V B T F R Z J n F 1 b 3 Q 7 L C Z x d W 9 0 O 1 B F T 1 B M R S B J T l Z P T F Z F R C Z x d W 9 0 O y w m c X V v d D t Q R V J J T 0 Q m c X V v d D t d I i A v P j x F b n R y e S B U e X B l P S J G a W x s Q 2 9 s d W 1 u V H l w Z X M i I F Z h b H V l P S J z Q m d N R 0 F 3 T U R B d 0 1 E Q X d N R y I g L z 4 8 R W 5 0 c n k g V H l w Z T 0 i R m l s b E x h c 3 R V c G R h d G V k I i B W Y W x 1 Z T 0 i Z D I w M j M t M T I t M z F U M T M 6 N T U 6 M z I u M z M 0 N D I 1 N 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5 h a W p h X 2 F j Y 2 l k Z W 5 0 L 0 N o Y W 5 n Z W Q g V H l w Z S 5 7 U 2 9 1 c m N l L k 5 h b W U s M H 0 m c X V v d D s s J n F 1 b 3 Q 7 U 2 V j d G l v b j E v b m F p a m F f Y W N j a W R l b n Q v Q 2 h h b m d l Z C B U e X B l L n t T V E F U R S B J R C w x f S Z x d W 9 0 O y w m c X V v d D t T Z W N 0 a W 9 u M S 9 u Y W l q Y V 9 h Y 2 N p Z G V u d C 9 D a G F u Z 2 V k I F R 5 c G U u e 1 N U Q V R F L D J 9 J n F 1 b 3 Q 7 L C Z x d W 9 0 O 1 N l Y 3 R p b 2 4 x L 2 5 h a W p h X 2 F j Y 2 l k Z W 5 0 L 0 N o Y W 5 n Z W Q g V H l w Z S 5 7 R k F U Q U w s M 3 0 m c X V v d D s s J n F 1 b 3 Q 7 U 2 V j d G l v b j E v b m F p a m F f Y W N j a W R l b n Q v Q 2 h h b m d l Z C B U e X B l L n t T R V J J T 1 V T L D R 9 J n F 1 b 3 Q 7 L C Z x d W 9 0 O 1 N l Y 3 R p b 2 4 x L 2 5 h a W p h X 2 F j Y 2 l k Z W 5 0 L 0 N o Y W 5 n Z W Q g V H l w Z S 5 7 T U l O T 1 I s N X 0 m c X V v d D s s J n F 1 b 3 Q 7 U 2 V j d G l v b j E v b m F p a m F f Y W N j a W R l b n Q v Q 2 h h b m d l Z C B U e X B l L n t U T 1 R B T C B D Q V N F U y w 2 f S Z x d W 9 0 O y w m c X V v d D t T Z W N 0 a W 9 u M S 9 u Y W l q Y V 9 h Y 2 N p Z G V u d C 9 D a G F u Z 2 V k I F R 5 c G U u e 0 5 V T U J F U i B J T k p V U k V E L D d 9 J n F 1 b 3 Q 7 L C Z x d W 9 0 O 1 N l Y 3 R p b 2 4 x L 2 5 h a W p h X 2 F j Y 2 l k Z W 5 0 L 0 N o Y W 5 n Z W Q g V H l w Z S 5 7 T l V N Q k V S I E t J T E x F R C w 4 f S Z x d W 9 0 O y w m c X V v d D t T Z W N 0 a W 9 u M S 9 u Y W l q Y V 9 h Y 2 N p Z G V u d C 9 D a G F u Z 2 V k I F R 5 c G U u e 1 R P V E F M I E N B U 1 V B T F R Z L D l 9 J n F 1 b 3 Q 7 L C Z x d W 9 0 O 1 N l Y 3 R p b 2 4 x L 2 5 h a W p h X 2 F j Y 2 l k Z W 5 0 L 0 N o Y W 5 n Z W Q g V H l w Z S 5 7 U E V P U E x F I E l O V k 9 M V k V E L D E w f S Z x d W 9 0 O y w m c X V v d D t T Z W N 0 a W 9 u M S 9 u Y W l q Y V 9 h Y 2 N p Z G V u d C 9 D a G F u Z 2 V k I F R 5 c G U u e 1 B F U k l P R C w x M X 0 m c X V v d D t d L C Z x d W 9 0 O 0 N v b H V t b k N v d W 5 0 J n F 1 b 3 Q 7 O j E y L C Z x d W 9 0 O 0 t l e U N v b H V t b k 5 h b W V z J n F 1 b 3 Q 7 O l t d L C Z x d W 9 0 O 0 N v b H V t b k l k Z W 5 0 a X R p Z X M m c X V v d D s 6 W y Z x d W 9 0 O 1 N l Y 3 R p b 2 4 x L 2 5 h a W p h X 2 F j Y 2 l k Z W 5 0 L 0 N o Y W 5 n Z W Q g V H l w Z S 5 7 U 2 9 1 c m N l L k 5 h b W U s M H 0 m c X V v d D s s J n F 1 b 3 Q 7 U 2 V j d G l v b j E v b m F p a m F f Y W N j a W R l b n Q v Q 2 h h b m d l Z C B U e X B l L n t T V E F U R S B J R C w x f S Z x d W 9 0 O y w m c X V v d D t T Z W N 0 a W 9 u M S 9 u Y W l q Y V 9 h Y 2 N p Z G V u d C 9 D a G F u Z 2 V k I F R 5 c G U u e 1 N U Q V R F L D J 9 J n F 1 b 3 Q 7 L C Z x d W 9 0 O 1 N l Y 3 R p b 2 4 x L 2 5 h a W p h X 2 F j Y 2 l k Z W 5 0 L 0 N o Y W 5 n Z W Q g V H l w Z S 5 7 R k F U Q U w s M 3 0 m c X V v d D s s J n F 1 b 3 Q 7 U 2 V j d G l v b j E v b m F p a m F f Y W N j a W R l b n Q v Q 2 h h b m d l Z C B U e X B l L n t T R V J J T 1 V T L D R 9 J n F 1 b 3 Q 7 L C Z x d W 9 0 O 1 N l Y 3 R p b 2 4 x L 2 5 h a W p h X 2 F j Y 2 l k Z W 5 0 L 0 N o Y W 5 n Z W Q g V H l w Z S 5 7 T U l O T 1 I s N X 0 m c X V v d D s s J n F 1 b 3 Q 7 U 2 V j d G l v b j E v b m F p a m F f Y W N j a W R l b n Q v Q 2 h h b m d l Z C B U e X B l L n t U T 1 R B T C B D Q V N F U y w 2 f S Z x d W 9 0 O y w m c X V v d D t T Z W N 0 a W 9 u M S 9 u Y W l q Y V 9 h Y 2 N p Z G V u d C 9 D a G F u Z 2 V k I F R 5 c G U u e 0 5 V T U J F U i B J T k p V U k V E L D d 9 J n F 1 b 3 Q 7 L C Z x d W 9 0 O 1 N l Y 3 R p b 2 4 x L 2 5 h a W p h X 2 F j Y 2 l k Z W 5 0 L 0 N o Y W 5 n Z W Q g V H l w Z S 5 7 T l V N Q k V S I E t J T E x F R C w 4 f S Z x d W 9 0 O y w m c X V v d D t T Z W N 0 a W 9 u M S 9 u Y W l q Y V 9 h Y 2 N p Z G V u d C 9 D a G F u Z 2 V k I F R 5 c G U u e 1 R P V E F M I E N B U 1 V B T F R Z L D l 9 J n F 1 b 3 Q 7 L C Z x d W 9 0 O 1 N l Y 3 R p b 2 4 x L 2 5 h a W p h X 2 F j Y 2 l k Z W 5 0 L 0 N o Y W 5 n Z W Q g V H l w Z S 5 7 U E V P U E x F I E l O V k 9 M V k V E L D E w f S Z x d W 9 0 O y w m c X V v d D t T Z W N 0 a W 9 u M S 9 u Y W l q Y V 9 h Y 2 N p Z G V u d C 9 D a G F u Z 2 V k I F R 5 c G U u e 1 B F U k l P R C w x M X 0 m c X V v d D t d L C Z x d W 9 0 O 1 J l b G F 0 a W 9 u c 2 h p c E l u Z m 8 m c X V v d D s 6 W 1 1 9 I i A v P j w v U 3 R h Y m x l R W 5 0 c m l l c z 4 8 L 0 l 0 Z W 0 + P E l 0 Z W 0 + P E l 0 Z W 1 M b 2 N h d G l v b j 4 8 S X R l b V R 5 c G U + R m 9 y b X V s Y T w v S X R l b V R 5 c G U + P E l 0 Z W 1 Q Y X R o P l N l Y 3 R p b 2 4 x L 2 5 h a W p h X 2 F j Y 2 l k Z W 5 0 L 1 N v d X J j Z T w v S X R l b V B h d G g + P C 9 J d G V t T G 9 j Y X R p b 2 4 + P F N 0 Y W J s Z U V u d H J p Z X M g L z 4 8 L 0 l 0 Z W 0 + P E l 0 Z W 0 + P E l 0 Z W 1 M b 2 N h d G l v b j 4 8 S X R l b V R 5 c G U + R m 9 y b X V s Y T w v S X R l b V R 5 c G U + P E l 0 Z W 1 Q Y X R o P l N l Y 3 R p b 2 4 x L 2 5 h a W p h X 2 F j Y 2 l k Z W 5 0 L 0 N o Y W 5 n Z W Q l M j B U e X B l P C 9 J d G V t U G F 0 a D 4 8 L 0 l 0 Z W 1 M b 2 N h d G l v b j 4 8 U 3 R h Y m x l R W 5 0 c m l l c y A v P j w v S X R l b T 4 8 S X R l b T 4 8 S X R l b U x v Y 2 F 0 a W 9 u P j x J d G V t V H l w Z T 5 G b 3 J t d W x h P C 9 J d G V t V H l w Z T 4 8 S X R l b V B h d G g + U 2 V j d G l v b j E v b m l n Z X J p Y V 9 y b 2 F k X 2 F j Y 2 l k Z W 5 0 c 1 9 j Y X V 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a W d l c m l h X 3 J v Y W R f Y W N j a W R l b n R z X 2 N h d X N l c y I g L z 4 8 R W 5 0 c n k g V H l w Z T 0 i R m l s b G V k Q 2 9 t c G x l d G V S Z X N 1 b H R U b 1 d v c m t z a G V l d C I g V m F s d W U 9 I m w x I i A v P j x F b n R y e S B U e X B l P S J G a W x s U 3 R h d H V z I i B W Y W x 1 Z T 0 i c 0 N v b X B s Z X R l I i A v P j x F b n R y e S B U e X B l P S J G a W x s Q 2 9 s d W 1 u T m F t Z X M i I F Z h b H V l P S J z W y Z x d W 9 0 O 2 l k J n F 1 b 3 Q 7 L C Z x d W 9 0 O 3 N 0 Y X R l J n F 1 b 3 Q 7 L C Z x d W 9 0 O 3 B l c m l v Z C Z x d W 9 0 O y w m c X V v d D t T U F Y m c X V v d D s s J n F 1 b 3 Q 7 V V B E J n F 1 b 3 Q 7 L C Z x d W 9 0 O 1 R C V C Z x d W 9 0 O y w m c X V v d D t N R F Y m c X V v d D s s J n F 1 b 3 Q 7 Q k Z M J n F 1 b 3 Q 7 L C Z x d W 9 0 O 0 9 W T C Z x d W 9 0 O y w m c X V v d D t E T 1 Q m c X V v d D s s J n F 1 b 3 Q 7 V 0 9 U J n F 1 b 3 Q 7 L C Z x d W 9 0 O 0 R H R C Z x d W 9 0 O y w m c X V v d D t C U k Q m c X V v d D s s J n F 1 b 3 Q 7 U l R W J n F 1 b 3 Q 7 L C Z x d W 9 0 O 0 9 C U y Z x d W 9 0 O y w m c X V v d D t T T 1 M m c X V v d D s s J n F 1 b 3 Q 7 R E F E J n F 1 b 3 Q 7 L C Z x d W 9 0 O 1 B X U i Z x d W 9 0 O y w m c X V v d D t G V F E m c X V v d D s s J n F 1 b 3 Q 7 U 0 x W J n F 1 b 3 Q 7 X S I g L z 4 8 R W 5 0 c n k g V H l w Z T 0 i R m l s b E N v b H V t b l R 5 c G V z I i B W Y W x 1 Z T 0 i c 0 F 3 W U d B d 0 1 E Q X d N R E F 3 T U R B d 0 1 E Q X d N R E F 3 T T 0 i I C 8 + P E V u d H J 5 I F R 5 c G U 9 I k Z p b G x M Y X N 0 V X B k Y X R l Z C I g V m F s d W U 9 I m Q y M D I z L T E y L T M x V D E z O j U 1 O j Q w L j c 3 N j A 3 M T d a I i A v P j x F b n R y e S B U e X B l P S J G a W x s R X J y b 3 J D b 3 V u d C I g V m F s d W U 9 I m w y M C I g L z 4 8 R W 5 0 c n k g V H l w Z T 0 i R m l s b E V y c m 9 y Q 2 9 k Z S I g V m F s d W U 9 I n N V b m t u b 3 d u I i A v P j x F b n R y e S B U e X B l P S J G a W x s Q 2 9 1 b n Q i I F Z h b H V l P S J s M j Q z I i A v P j x F b n R y e S B U e X B l P S J B Z G R l Z F R v R G F 0 Y U 1 v Z G V s I i B W Y W x 1 Z T 0 i b D A i I C 8 + P E V u d H J 5 I F R 5 c G U 9 I l F 1 Z X J 5 S U Q i I F Z h b H V l P S J z M T g 4 Y 2 N m Z j M t Y W E 0 O C 0 0 Y j h l L W E x Y T E t Y T E x Y j Q 0 Z j V l Y j E y I i A v P j x F b n R y e S B U e X B l P S J S Z W x h d G l v b n N o a X B J b m Z v Q 2 9 u d G F p b m V y I i B W Y W x 1 Z T 0 i c 3 s m c X V v d D t j b 2 x 1 b W 5 D b 3 V u d C Z x d W 9 0 O z o y M C w m c X V v d D t r Z X l D b 2 x 1 b W 5 O Y W 1 l c y Z x d W 9 0 O z p b X S w m c X V v d D t x d W V y e V J l b G F 0 a W 9 u c 2 h p c H M m c X V v d D s 6 W 1 0 s J n F 1 b 3 Q 7 Y 2 9 s d W 1 u S W R l b n R p d G l l c y Z x d W 9 0 O z p b J n F 1 b 3 Q 7 U 2 V j d G l v b j E v b m l n Z X J p Y V 9 y b 2 F k X 2 F j Y 2 l k Z W 5 0 c 1 9 j Y X V z Z X M v Q 2 h h b m d l Z C B U e X B l L n t p Z C w w f S Z x d W 9 0 O y w m c X V v d D t T Z W N 0 a W 9 u M S 9 u a W d l c m l h X 3 J v Y W R f Y W N j a W R l b n R z X 2 N h d X N l c y 9 D a G F u Z 2 V k I F R 5 c G U u e 3 N 0 Y X R l L D F 9 J n F 1 b 3 Q 7 L C Z x d W 9 0 O 1 N l Y 3 R p b 2 4 x L 2 5 p Z 2 V y a W F f c m 9 h Z F 9 h Y 2 N p Z G V u d H N f Y 2 F 1 c 2 V z L 0 N o Y W 5 n Z W Q g V H l w Z S 5 7 c G V y a W 9 k L D J 9 J n F 1 b 3 Q 7 L C Z x d W 9 0 O 1 N l Y 3 R p b 2 4 x L 2 5 p Z 2 V y a W F f c m 9 h Z F 9 h Y 2 N p Z G V u d H N f Y 2 F 1 c 2 V z L 0 N o Y W 5 n Z W Q g V H l w Z S 5 7 U 1 B W L D N 9 J n F 1 b 3 Q 7 L C Z x d W 9 0 O 1 N l Y 3 R p b 2 4 x L 2 5 p Z 2 V y a W F f c m 9 h Z F 9 h Y 2 N p Z G V u d H N f Y 2 F 1 c 2 V z L 0 N o Y W 5 n Z W Q g V H l w Z S 5 7 V V B E L D R 9 J n F 1 b 3 Q 7 L C Z x d W 9 0 O 1 N l Y 3 R p b 2 4 x L 2 5 p Z 2 V y a W F f c m 9 h Z F 9 h Y 2 N p Z G V u d H N f Y 2 F 1 c 2 V z L 0 N o Y W 5 n Z W Q g V H l w Z S 5 7 V E J U L D V 9 J n F 1 b 3 Q 7 L C Z x d W 9 0 O 1 N l Y 3 R p b 2 4 x L 2 5 p Z 2 V y a W F f c m 9 h Z F 9 h Y 2 N p Z G V u d H N f Y 2 F 1 c 2 V z L 0 N o Y W 5 n Z W Q g V H l w Z S 5 7 T U R W L D Z 9 J n F 1 b 3 Q 7 L C Z x d W 9 0 O 1 N l Y 3 R p b 2 4 x L 2 5 p Z 2 V y a W F f c m 9 h Z F 9 h Y 2 N p Z G V u d H N f Y 2 F 1 c 2 V z L 0 N o Y W 5 n Z W Q g V H l w Z S 5 7 Q k Z M L D d 9 J n F 1 b 3 Q 7 L C Z x d W 9 0 O 1 N l Y 3 R p b 2 4 x L 2 5 p Z 2 V y a W F f c m 9 h Z F 9 h Y 2 N p Z G V u d H N f Y 2 F 1 c 2 V z L 0 N o Y W 5 n Z W Q g V H l w Z S 5 7 T 1 Z M L D h 9 J n F 1 b 3 Q 7 L C Z x d W 9 0 O 1 N l Y 3 R p b 2 4 x L 2 5 p Z 2 V y a W F f c m 9 h Z F 9 h Y 2 N p Z G V u d H N f Y 2 F 1 c 2 V z L 0 N o Y W 5 n Z W Q g V H l w Z S 5 7 R E 9 U L D l 9 J n F 1 b 3 Q 7 L C Z x d W 9 0 O 1 N l Y 3 R p b 2 4 x L 2 5 p Z 2 V y a W F f c m 9 h Z F 9 h Y 2 N p Z G V u d H N f Y 2 F 1 c 2 V z L 0 N o Y W 5 n Z W Q g V H l w Z S 5 7 V 0 9 U L D E w f S Z x d W 9 0 O y w m c X V v d D t T Z W N 0 a W 9 u M S 9 u a W d l c m l h X 3 J v Y W R f Y W N j a W R l b n R z X 2 N h d X N l c y 9 D a G F u Z 2 V k I F R 5 c G U u e 0 R H R C w x M X 0 m c X V v d D s s J n F 1 b 3 Q 7 U 2 V j d G l v b j E v b m l n Z X J p Y V 9 y b 2 F k X 2 F j Y 2 l k Z W 5 0 c 1 9 j Y X V z Z X M v Q 2 h h b m d l Z C B U e X B l L n t C U k Q s M T J 9 J n F 1 b 3 Q 7 L C Z x d W 9 0 O 1 N l Y 3 R p b 2 4 x L 2 5 p Z 2 V y a W F f c m 9 h Z F 9 h Y 2 N p Z G V u d H N f Y 2 F 1 c 2 V z L 0 N o Y W 5 n Z W Q g V H l w Z S 5 7 U l R W L D E z f S Z x d W 9 0 O y w m c X V v d D t T Z W N 0 a W 9 u M S 9 u a W d l c m l h X 3 J v Y W R f Y W N j a W R l b n R z X 2 N h d X N l c y 9 D a G F u Z 2 V k I F R 5 c G U u e 0 9 C U y w x N H 0 m c X V v d D s s J n F 1 b 3 Q 7 U 2 V j d G l v b j E v b m l n Z X J p Y V 9 y b 2 F k X 2 F j Y 2 l k Z W 5 0 c 1 9 j Y X V z Z X M v Q 2 h h b m d l Z C B U e X B l L n t T T 1 M s M T V 9 J n F 1 b 3 Q 7 L C Z x d W 9 0 O 1 N l Y 3 R p b 2 4 x L 2 5 p Z 2 V y a W F f c m 9 h Z F 9 h Y 2 N p Z G V u d H N f Y 2 F 1 c 2 V z L 0 N o Y W 5 n Z W Q g V H l w Z S 5 7 R E F E L D E 2 f S Z x d W 9 0 O y w m c X V v d D t T Z W N 0 a W 9 u M S 9 u a W d l c m l h X 3 J v Y W R f Y W N j a W R l b n R z X 2 N h d X N l c y 9 D a G F u Z 2 V k I F R 5 c G U u e 1 B X U i w x N 3 0 m c X V v d D s s J n F 1 b 3 Q 7 U 2 V j d G l v b j E v b m l n Z X J p Y V 9 y b 2 F k X 2 F j Y 2 l k Z W 5 0 c 1 9 j Y X V z Z X M v Q 2 h h b m d l Z C B U e X B l L n t G V F E s M T h 9 J n F 1 b 3 Q 7 L C Z x d W 9 0 O 1 N l Y 3 R p b 2 4 x L 2 5 p Z 2 V y a W F f c m 9 h Z F 9 h Y 2 N p Z G V u d H N f Y 2 F 1 c 2 V z L 0 N o Y W 5 n Z W Q g V H l w Z S 5 7 U 0 x W L D E 5 f S Z x d W 9 0 O 1 0 s J n F 1 b 3 Q 7 Q 2 9 s d W 1 u Q 2 9 1 b n Q m c X V v d D s 6 M j A s J n F 1 b 3 Q 7 S 2 V 5 Q 2 9 s d W 1 u T m F t Z X M m c X V v d D s 6 W 1 0 s J n F 1 b 3 Q 7 Q 2 9 s d W 1 u S W R l b n R p d G l l c y Z x d W 9 0 O z p b J n F 1 b 3 Q 7 U 2 V j d G l v b j E v b m l n Z X J p Y V 9 y b 2 F k X 2 F j Y 2 l k Z W 5 0 c 1 9 j Y X V z Z X M v Q 2 h h b m d l Z C B U e X B l L n t p Z C w w f S Z x d W 9 0 O y w m c X V v d D t T Z W N 0 a W 9 u M S 9 u a W d l c m l h X 3 J v Y W R f Y W N j a W R l b n R z X 2 N h d X N l c y 9 D a G F u Z 2 V k I F R 5 c G U u e 3 N 0 Y X R l L D F 9 J n F 1 b 3 Q 7 L C Z x d W 9 0 O 1 N l Y 3 R p b 2 4 x L 2 5 p Z 2 V y a W F f c m 9 h Z F 9 h Y 2 N p Z G V u d H N f Y 2 F 1 c 2 V z L 0 N o Y W 5 n Z W Q g V H l w Z S 5 7 c G V y a W 9 k L D J 9 J n F 1 b 3 Q 7 L C Z x d W 9 0 O 1 N l Y 3 R p b 2 4 x L 2 5 p Z 2 V y a W F f c m 9 h Z F 9 h Y 2 N p Z G V u d H N f Y 2 F 1 c 2 V z L 0 N o Y W 5 n Z W Q g V H l w Z S 5 7 U 1 B W L D N 9 J n F 1 b 3 Q 7 L C Z x d W 9 0 O 1 N l Y 3 R p b 2 4 x L 2 5 p Z 2 V y a W F f c m 9 h Z F 9 h Y 2 N p Z G V u d H N f Y 2 F 1 c 2 V z L 0 N o Y W 5 n Z W Q g V H l w Z S 5 7 V V B E L D R 9 J n F 1 b 3 Q 7 L C Z x d W 9 0 O 1 N l Y 3 R p b 2 4 x L 2 5 p Z 2 V y a W F f c m 9 h Z F 9 h Y 2 N p Z G V u d H N f Y 2 F 1 c 2 V z L 0 N o Y W 5 n Z W Q g V H l w Z S 5 7 V E J U L D V 9 J n F 1 b 3 Q 7 L C Z x d W 9 0 O 1 N l Y 3 R p b 2 4 x L 2 5 p Z 2 V y a W F f c m 9 h Z F 9 h Y 2 N p Z G V u d H N f Y 2 F 1 c 2 V z L 0 N o Y W 5 n Z W Q g V H l w Z S 5 7 T U R W L D Z 9 J n F 1 b 3 Q 7 L C Z x d W 9 0 O 1 N l Y 3 R p b 2 4 x L 2 5 p Z 2 V y a W F f c m 9 h Z F 9 h Y 2 N p Z G V u d H N f Y 2 F 1 c 2 V z L 0 N o Y W 5 n Z W Q g V H l w Z S 5 7 Q k Z M L D d 9 J n F 1 b 3 Q 7 L C Z x d W 9 0 O 1 N l Y 3 R p b 2 4 x L 2 5 p Z 2 V y a W F f c m 9 h Z F 9 h Y 2 N p Z G V u d H N f Y 2 F 1 c 2 V z L 0 N o Y W 5 n Z W Q g V H l w Z S 5 7 T 1 Z M L D h 9 J n F 1 b 3 Q 7 L C Z x d W 9 0 O 1 N l Y 3 R p b 2 4 x L 2 5 p Z 2 V y a W F f c m 9 h Z F 9 h Y 2 N p Z G V u d H N f Y 2 F 1 c 2 V z L 0 N o Y W 5 n Z W Q g V H l w Z S 5 7 R E 9 U L D l 9 J n F 1 b 3 Q 7 L C Z x d W 9 0 O 1 N l Y 3 R p b 2 4 x L 2 5 p Z 2 V y a W F f c m 9 h Z F 9 h Y 2 N p Z G V u d H N f Y 2 F 1 c 2 V z L 0 N o Y W 5 n Z W Q g V H l w Z S 5 7 V 0 9 U L D E w f S Z x d W 9 0 O y w m c X V v d D t T Z W N 0 a W 9 u M S 9 u a W d l c m l h X 3 J v Y W R f Y W N j a W R l b n R z X 2 N h d X N l c y 9 D a G F u Z 2 V k I F R 5 c G U u e 0 R H R C w x M X 0 m c X V v d D s s J n F 1 b 3 Q 7 U 2 V j d G l v b j E v b m l n Z X J p Y V 9 y b 2 F k X 2 F j Y 2 l k Z W 5 0 c 1 9 j Y X V z Z X M v Q 2 h h b m d l Z C B U e X B l L n t C U k Q s M T J 9 J n F 1 b 3 Q 7 L C Z x d W 9 0 O 1 N l Y 3 R p b 2 4 x L 2 5 p Z 2 V y a W F f c m 9 h Z F 9 h Y 2 N p Z G V u d H N f Y 2 F 1 c 2 V z L 0 N o Y W 5 n Z W Q g V H l w Z S 5 7 U l R W L D E z f S Z x d W 9 0 O y w m c X V v d D t T Z W N 0 a W 9 u M S 9 u a W d l c m l h X 3 J v Y W R f Y W N j a W R l b n R z X 2 N h d X N l c y 9 D a G F u Z 2 V k I F R 5 c G U u e 0 9 C U y w x N H 0 m c X V v d D s s J n F 1 b 3 Q 7 U 2 V j d G l v b j E v b m l n Z X J p Y V 9 y b 2 F k X 2 F j Y 2 l k Z W 5 0 c 1 9 j Y X V z Z X M v Q 2 h h b m d l Z C B U e X B l L n t T T 1 M s M T V 9 J n F 1 b 3 Q 7 L C Z x d W 9 0 O 1 N l Y 3 R p b 2 4 x L 2 5 p Z 2 V y a W F f c m 9 h Z F 9 h Y 2 N p Z G V u d H N f Y 2 F 1 c 2 V z L 0 N o Y W 5 n Z W Q g V H l w Z S 5 7 R E F E L D E 2 f S Z x d W 9 0 O y w m c X V v d D t T Z W N 0 a W 9 u M S 9 u a W d l c m l h X 3 J v Y W R f Y W N j a W R l b n R z X 2 N h d X N l c y 9 D a G F u Z 2 V k I F R 5 c G U u e 1 B X U i w x N 3 0 m c X V v d D s s J n F 1 b 3 Q 7 U 2 V j d G l v b j E v b m l n Z X J p Y V 9 y b 2 F k X 2 F j Y 2 l k Z W 5 0 c 1 9 j Y X V z Z X M v Q 2 h h b m d l Z C B U e X B l L n t G V F E s M T h 9 J n F 1 b 3 Q 7 L C Z x d W 9 0 O 1 N l Y 3 R p b 2 4 x L 2 5 p Z 2 V y a W F f c m 9 h Z F 9 h Y 2 N p Z G V u d H N f Y 2 F 1 c 2 V z L 0 N o Y W 5 n Z W Q g V H l w Z S 5 7 U 0 x W L D E 5 f S Z x d W 9 0 O 1 0 s J n F 1 b 3 Q 7 U m V s Y X R p b 2 5 z a G l w S W 5 m b y Z x d W 9 0 O z p b X X 0 i I C 8 + P C 9 T d G F i b G V F b n R y a W V z P j w v S X R l b T 4 8 S X R l b T 4 8 S X R l b U x v Y 2 F 0 a W 9 u P j x J d G V t V H l w Z T 5 G b 3 J t d W x h P C 9 J d G V t V H l w Z T 4 8 S X R l b V B h d G g + U 2 V j d G l v b j E v b m l n Z X J p Y V 9 y b 2 F k X 2 F j Y 2 l k Z W 5 0 c 1 9 j Y X V z Z X M v U 2 9 1 c m N l P C 9 J d G V t U G F 0 a D 4 8 L 0 l 0 Z W 1 M b 2 N h d G l v b j 4 8 U 3 R h Y m x l R W 5 0 c m l l c y A v P j w v S X R l b T 4 8 S X R l b T 4 8 S X R l b U x v Y 2 F 0 a W 9 u P j x J d G V t V H l w Z T 5 G b 3 J t d W x h P C 9 J d G V t V H l w Z T 4 8 S X R l b V B h d G g + U 2 V j d G l v b j E v b m l n Z X J p Y V 9 y b 2 F k X 2 F j Y 2 l k Z W 5 0 c 1 9 j Y X V z Z X M v b m l n Z X J p Y V 9 y b 2 F k X 2 F j Y 2 l k Z W 5 0 c 1 9 j Y X V z Z X N f U 2 h l Z X Q 8 L 0 l 0 Z W 1 Q Y X R o P j w v S X R l b U x v Y 2 F 0 a W 9 u P j x T d G F i b G V F b n R y a W V z I C 8 + P C 9 J d G V t P j x J d G V t P j x J d G V t T G 9 j Y X R p b 2 4 + P E l 0 Z W 1 U e X B l P k Z v c m 1 1 b G E 8 L 0 l 0 Z W 1 U e X B l P j x J d G V t U G F 0 a D 5 T Z W N 0 a W 9 u M S 9 u a W d l c m l h X 3 J v Y W R f Y W N j a W R l b n R z X 2 N h d X N l c y 9 Q c m 9 t b 3 R l Z C U y M E h l Y W R l c n M 8 L 0 l 0 Z W 1 Q Y X R o P j w v S X R l b U x v Y 2 F 0 a W 9 u P j x T d G F i b G V F b n R y a W V z I C 8 + P C 9 J d G V t P j x J d G V t P j x J d G V t T G 9 j Y X R p b 2 4 + P E l 0 Z W 1 U e X B l P k Z v c m 1 1 b G E 8 L 0 l 0 Z W 1 U e X B l P j x J d G V t U G F 0 a D 5 T Z W N 0 a W 9 u M S 9 u a W d l c m l h X 3 J v Y W R f Y W N j a W R l b n R z X 2 N h d X N l c y 9 D a G F u Z 2 V k J T I w V H l w Z T w v S X R l b V B h d G g + P C 9 J d G V t T G 9 j Y X R p b 2 4 + P F N 0 Y W J s Z U V u d H J p Z X M g L z 4 8 L 0 l 0 Z W 0 + P E l 0 Z W 0 + P E l 0 Z W 1 M b 2 N h d G l v b j 4 8 S X R l b V R 5 c G U + R m 9 y b X V s Y T w v S X R l b V R 5 c G U + P E l 0 Z W 1 Q Y X R o P l N l Y 3 R p b 2 4 x L 1 N o Z W V 0 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M y I g L z 4 8 R W 5 0 c n k g V H l w Z T 0 i R m l s b E V y c m 9 y Q 2 9 k Z S I g V m F s d W U 9 I n N V b m t u b 3 d u I i A v P j x F b n R y e S B U e X B l P S J G a W x s R X J y b 3 J D b 3 V u d C I g V m F s d W U 9 I m w w I i A v P j x F b n R y e S B U e X B l P S J G a W x s T G F z d F V w Z G F 0 Z W Q i I F Z h b H V l P S J k M j A y M y 0 x M i 0 z M V Q x O D o y M j o z M C 4 5 M j Y x M T g 0 W i I g L z 4 8 R W 5 0 c n k g V H l w Z T 0 i R m l s b E N v b H V t b l R 5 c G V z I i B W Y W x 1 Z T 0 i c 0 F 3 W U d B d 0 1 E Q X d N R E F 3 T U R B d 0 1 E Q X d N R E F 3 T T 0 i I C 8 + P E V u d H J 5 I F R 5 c G U 9 I k Z p b G x D b 2 x 1 b W 5 O Y W 1 l c y I g V m F s d W U 9 I n N b J n F 1 b 3 Q 7 a W Q m c X V v d D s s J n F 1 b 3 Q 7 c 3 R h d G U m c X V v d D s s J n F 1 b 3 Q 7 c G V y a W 9 k J n F 1 b 3 Q 7 L C Z x d W 9 0 O 1 N Q V i Z x d W 9 0 O y w m c X V v d D t V U E Q m c X V v d D s s J n F 1 b 3 Q 7 V E J U J n F 1 b 3 Q 7 L C Z x d W 9 0 O 0 1 E V i Z x d W 9 0 O y w m c X V v d D t C R k w m c X V v d D s s J n F 1 b 3 Q 7 T 1 Z M J n F 1 b 3 Q 7 L C Z x d W 9 0 O 0 R P V C Z x d W 9 0 O y w m c X V v d D t X T 1 Q m c X V v d D s s J n F 1 b 3 Q 7 R E d E J n F 1 b 3 Q 7 L C Z x d W 9 0 O 0 J S R C Z x d W 9 0 O y w m c X V v d D t S V F Y m c X V v d D s s J n F 1 b 3 Q 7 T 0 J T J n F 1 b 3 Q 7 L C Z x d W 9 0 O 1 N P U y Z x d W 9 0 O y w m c X V v d D t E Q U Q m c X V v d D s s J n F 1 b 3 Q 7 U F d S J n F 1 b 3 Q 7 L C Z x d W 9 0 O 0 Z U U S Z x d W 9 0 O y w m c X V v d D t T T F Y 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2 h l Z X Q 0 L 0 N o Y W 5 n Z W Q g V H l w Z S 5 7 a W Q s M H 0 m c X V v d D s s J n F 1 b 3 Q 7 U 2 V j d G l v b j E v U 2 h l Z X Q 0 L 0 N o Y W 5 n Z W Q g V H l w Z S 5 7 c 3 R h d G U s M X 0 m c X V v d D s s J n F 1 b 3 Q 7 U 2 V j d G l v b j E v U 2 h l Z X Q 0 L 0 N o Y W 5 n Z W Q g V H l w Z S 5 7 c G V y a W 9 k L D J 9 J n F 1 b 3 Q 7 L C Z x d W 9 0 O 1 N l Y 3 R p b 2 4 x L 1 N o Z W V 0 N C 9 D a G F u Z 2 V k I F R 5 c G U u e 1 N Q V i w z f S Z x d W 9 0 O y w m c X V v d D t T Z W N 0 a W 9 u M S 9 T a G V l d D Q v Q 2 h h b m d l Z C B U e X B l L n t V U E Q s N H 0 m c X V v d D s s J n F 1 b 3 Q 7 U 2 V j d G l v b j E v U 2 h l Z X Q 0 L 0 N o Y W 5 n Z W Q g V H l w Z S 5 7 V E J U L D V 9 J n F 1 b 3 Q 7 L C Z x d W 9 0 O 1 N l Y 3 R p b 2 4 x L 1 N o Z W V 0 N C 9 D a G F u Z 2 V k I F R 5 c G U u e 0 1 E V i w 2 f S Z x d W 9 0 O y w m c X V v d D t T Z W N 0 a W 9 u M S 9 T a G V l d D Q v Q 2 h h b m d l Z C B U e X B l L n t C R k w s N 3 0 m c X V v d D s s J n F 1 b 3 Q 7 U 2 V j d G l v b j E v U 2 h l Z X Q 0 L 0 N o Y W 5 n Z W Q g V H l w Z S 5 7 T 1 Z M L D h 9 J n F 1 b 3 Q 7 L C Z x d W 9 0 O 1 N l Y 3 R p b 2 4 x L 1 N o Z W V 0 N C 9 D a G F u Z 2 V k I F R 5 c G U u e 0 R P V C w 5 f S Z x d W 9 0 O y w m c X V v d D t T Z W N 0 a W 9 u M S 9 T a G V l d D Q v Q 2 h h b m d l Z C B U e X B l L n t X T 1 Q s M T B 9 J n F 1 b 3 Q 7 L C Z x d W 9 0 O 1 N l Y 3 R p b 2 4 x L 1 N o Z W V 0 N C 9 D a G F u Z 2 V k I F R 5 c G U u e 0 R H R C w x M X 0 m c X V v d D s s J n F 1 b 3 Q 7 U 2 V j d G l v b j E v U 2 h l Z X Q 0 L 0 N o Y W 5 n Z W Q g V H l w Z S 5 7 Q l J E L D E y f S Z x d W 9 0 O y w m c X V v d D t T Z W N 0 a W 9 u M S 9 T a G V l d D Q v Q 2 h h b m d l Z C B U e X B l L n t S V F Y s M T N 9 J n F 1 b 3 Q 7 L C Z x d W 9 0 O 1 N l Y 3 R p b 2 4 x L 1 N o Z W V 0 N C 9 D a G F u Z 2 V k I F R 5 c G U u e 0 9 C U y w x N H 0 m c X V v d D s s J n F 1 b 3 Q 7 U 2 V j d G l v b j E v U 2 h l Z X Q 0 L 0 N o Y W 5 n Z W Q g V H l w Z S 5 7 U 0 9 T L D E 1 f S Z x d W 9 0 O y w m c X V v d D t T Z W N 0 a W 9 u M S 9 T a G V l d D Q v Q 2 h h b m d l Z C B U e X B l L n t E Q U Q s M T Z 9 J n F 1 b 3 Q 7 L C Z x d W 9 0 O 1 N l Y 3 R p b 2 4 x L 1 N o Z W V 0 N C 9 D a G F u Z 2 V k I F R 5 c G U u e 1 B X U i w x N 3 0 m c X V v d D s s J n F 1 b 3 Q 7 U 2 V j d G l v b j E v U 2 h l Z X Q 0 L 0 N o Y W 5 n Z W Q g V H l w Z S 5 7 R l R R L D E 4 f S Z x d W 9 0 O y w m c X V v d D t T Z W N 0 a W 9 u M S 9 T a G V l d D Q v Q 2 h h b m d l Z C B U e X B l L n t T T F Y s M T l 9 J n F 1 b 3 Q 7 X S w m c X V v d D t D b 2 x 1 b W 5 D b 3 V u d C Z x d W 9 0 O z o y M C w m c X V v d D t L Z X l D b 2 x 1 b W 5 O Y W 1 l c y Z x d W 9 0 O z p b X S w m c X V v d D t D b 2 x 1 b W 5 J Z G V u d G l 0 a W V z J n F 1 b 3 Q 7 O l s m c X V v d D t T Z W N 0 a W 9 u M S 9 T a G V l d D Q v Q 2 h h b m d l Z C B U e X B l L n t p Z C w w f S Z x d W 9 0 O y w m c X V v d D t T Z W N 0 a W 9 u M S 9 T a G V l d D Q v Q 2 h h b m d l Z C B U e X B l L n t z d G F 0 Z S w x f S Z x d W 9 0 O y w m c X V v d D t T Z W N 0 a W 9 u M S 9 T a G V l d D Q v Q 2 h h b m d l Z C B U e X B l L n t w Z X J p b 2 Q s M n 0 m c X V v d D s s J n F 1 b 3 Q 7 U 2 V j d G l v b j E v U 2 h l Z X Q 0 L 0 N o Y W 5 n Z W Q g V H l w Z S 5 7 U 1 B W L D N 9 J n F 1 b 3 Q 7 L C Z x d W 9 0 O 1 N l Y 3 R p b 2 4 x L 1 N o Z W V 0 N C 9 D a G F u Z 2 V k I F R 5 c G U u e 1 V Q R C w 0 f S Z x d W 9 0 O y w m c X V v d D t T Z W N 0 a W 9 u M S 9 T a G V l d D Q v Q 2 h h b m d l Z C B U e X B l L n t U Q l Q s N X 0 m c X V v d D s s J n F 1 b 3 Q 7 U 2 V j d G l v b j E v U 2 h l Z X Q 0 L 0 N o Y W 5 n Z W Q g V H l w Z S 5 7 T U R W L D Z 9 J n F 1 b 3 Q 7 L C Z x d W 9 0 O 1 N l Y 3 R p b 2 4 x L 1 N o Z W V 0 N C 9 D a G F u Z 2 V k I F R 5 c G U u e 0 J G T C w 3 f S Z x d W 9 0 O y w m c X V v d D t T Z W N 0 a W 9 u M S 9 T a G V l d D Q v Q 2 h h b m d l Z C B U e X B l L n t P V k w s O H 0 m c X V v d D s s J n F 1 b 3 Q 7 U 2 V j d G l v b j E v U 2 h l Z X Q 0 L 0 N o Y W 5 n Z W Q g V H l w Z S 5 7 R E 9 U L D l 9 J n F 1 b 3 Q 7 L C Z x d W 9 0 O 1 N l Y 3 R p b 2 4 x L 1 N o Z W V 0 N C 9 D a G F u Z 2 V k I F R 5 c G U u e 1 d P V C w x M H 0 m c X V v d D s s J n F 1 b 3 Q 7 U 2 V j d G l v b j E v U 2 h l Z X Q 0 L 0 N o Y W 5 n Z W Q g V H l w Z S 5 7 R E d E L D E x f S Z x d W 9 0 O y w m c X V v d D t T Z W N 0 a W 9 u M S 9 T a G V l d D Q v Q 2 h h b m d l Z C B U e X B l L n t C U k Q s M T J 9 J n F 1 b 3 Q 7 L C Z x d W 9 0 O 1 N l Y 3 R p b 2 4 x L 1 N o Z W V 0 N C 9 D a G F u Z 2 V k I F R 5 c G U u e 1 J U V i w x M 3 0 m c X V v d D s s J n F 1 b 3 Q 7 U 2 V j d G l v b j E v U 2 h l Z X Q 0 L 0 N o Y W 5 n Z W Q g V H l w Z S 5 7 T 0 J T L D E 0 f S Z x d W 9 0 O y w m c X V v d D t T Z W N 0 a W 9 u M S 9 T a G V l d D Q v Q 2 h h b m d l Z C B U e X B l L n t T T 1 M s M T V 9 J n F 1 b 3 Q 7 L C Z x d W 9 0 O 1 N l Y 3 R p b 2 4 x L 1 N o Z W V 0 N C 9 D a G F u Z 2 V k I F R 5 c G U u e 0 R B R C w x N n 0 m c X V v d D s s J n F 1 b 3 Q 7 U 2 V j d G l v b j E v U 2 h l Z X Q 0 L 0 N o Y W 5 n Z W Q g V H l w Z S 5 7 U F d S L D E 3 f S Z x d W 9 0 O y w m c X V v d D t T Z W N 0 a W 9 u M S 9 T a G V l d D Q v Q 2 h h b m d l Z C B U e X B l L n t G V F E s M T h 9 J n F 1 b 3 Q 7 L C Z x d W 9 0 O 1 N l Y 3 R p b 2 4 x L 1 N o Z W V 0 N C 9 D a G F u Z 2 V k I F R 5 c G U u e 1 N M V i w x O X 0 m c X V v d D t d L C Z x d W 9 0 O 1 J l b G F 0 a W 9 u c 2 h p c E l u Z m 8 m c X V v d D s 6 W 1 1 9 I i A v P j w v U 3 R h Y m x l R W 5 0 c m l l c z 4 8 L 0 l 0 Z W 0 + P E l 0 Z W 0 + P E l 0 Z W 1 M b 2 N h d G l v b j 4 8 S X R l b V R 5 c G U + R m 9 y b X V s Y T w v S X R l b V R 5 c G U + P E l 0 Z W 1 Q Y X R o P l N l Y 3 R p b 2 4 x L 1 N o Z W V 0 N C 9 T b 3 V y Y 2 U 8 L 0 l 0 Z W 1 Q Y X R o P j w v S X R l b U x v Y 2 F 0 a W 9 u P j x T d G F i b G V F b n R y a W V z I C 8 + P C 9 J d G V t P j x J d G V t P j x J d G V t T G 9 j Y X R p b 2 4 + P E l 0 Z W 1 U e X B l P k Z v c m 1 1 b G E 8 L 0 l 0 Z W 1 U e X B l P j x J d G V t U G F 0 a D 5 T Z W N 0 a W 9 u M S 9 T a G V l d D Q v U 2 h l Z X Q 0 X 1 N o Z W V 0 P C 9 J d G V t U G F 0 a D 4 8 L 0 l 0 Z W 1 M b 2 N h d G l v b j 4 8 U 3 R h Y m x l R W 5 0 c m l l c y A v P j w v S X R l b T 4 8 S X R l b T 4 8 S X R l b U x v Y 2 F 0 a W 9 u P j x J d G V t V H l w Z T 5 G b 3 J t d W x h P C 9 J d G V t V H l w Z T 4 8 S X R l b V B h d G g + U 2 V j d G l v b j E v U 2 h l Z X Q 0 L 1 B y b 2 1 v d G V k J T I w S G V h Z G V y c z w v S X R l b V B h d G g + P C 9 J d G V t T G 9 j Y X R p b 2 4 + P F N 0 Y W J s Z U V u d H J p Z X M g L z 4 8 L 0 l 0 Z W 0 + P E l 0 Z W 0 + P E l 0 Z W 1 M b 2 N h d G l v b j 4 8 S X R l b V R 5 c G U + R m 9 y b X V s Y T w v S X R l b V R 5 c G U + P E l 0 Z W 1 Q Y X R o P l N l Y 3 R p b 2 4 x L 1 N o Z W V 0 N C 9 D a G F u Z 2 V k J T I w V H l w Z T w v S X R l b V B h d G g + P C 9 J d G V t T G 9 j Y X R p b 2 4 + P F N 0 Y W J s Z U V u d H J p Z X M g L z 4 8 L 0 l 0 Z W 0 + P E l 0 Z W 0 + P E l 0 Z W 1 M b 2 N h d G l v b j 4 8 S X R l b V R 5 c G U + R m 9 y b X V s Y T w v S X R l b V R 5 c G U + P E l 0 Z W 1 Q Y X R o P l N l Y 3 R p b 2 4 x L 1 N o Z W V 0 M 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j I i I C 8 + P E V u d H J 5 I F R 5 c G U 9 I k Z p b G x F c n J v c k N v Z G U i I F Z h b H V l P S J z V W 5 r b m 9 3 b i I g L z 4 8 R W 5 0 c n k g V H l w Z T 0 i R m l s b E V y c m 9 y Q 2 9 1 b n Q i I F Z h b H V l P S J s M C I g L z 4 8 R W 5 0 c n k g V H l w Z T 0 i R m l s b E x h c 3 R V c G R h d G V k I i B W Y W x 1 Z T 0 i Z D I w M j M t M T I t M z F U M T g 6 M j I 6 M z I u M D Y 2 N z g y O V o i I C 8 + P E V u d H J 5 I F R 5 c G U 9 I k Z p b G x D b 2 x 1 b W 5 U e X B l c y I g V m F s d W U 9 I n N C Z 0 1 H Q X d N R E F 3 T U R B d 0 1 H I i A v P j x F b n R y e S B U e X B l P S J G a W x s Q 2 9 s d W 1 u T m F t Z X M i I F Z h b H V l P S J z W y Z x d W 9 0 O 1 N v d X J j Z S 5 O Y W 1 l J n F 1 b 3 Q 7 L C Z x d W 9 0 O 1 N U Q V R F I E l E J n F 1 b 3 Q 7 L C Z x d W 9 0 O 1 N U Q V R F J n F 1 b 3 Q 7 L C Z x d W 9 0 O 0 Z B V E F M J n F 1 b 3 Q 7 L C Z x d W 9 0 O 1 N F U k l P V V M m c X V v d D s s J n F 1 b 3 Q 7 T U l O T 1 I m c X V v d D s s J n F 1 b 3 Q 7 V E 9 U Q U w g Q 0 F T R V M m c X V v d D s s J n F 1 b 3 Q 7 T l V N Q k V S I E l O S l V S R U Q m c X V v d D s s J n F 1 b 3 Q 7 T l V N Q k V S I E t J T E x F R C Z x d W 9 0 O y w m c X V v d D t U T 1 R B T C B D Q V N V Q U x U W S Z x d W 9 0 O y w m c X V v d D t Q R U 9 Q T E U g S U 5 W T 0 x W R U Q m c X V v d D s s J n F 1 b 3 Q 7 U E V S S U 9 E 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y 9 D a G F u Z 2 V k I F R 5 c G U u e 1 N v d X J j Z S 5 O Y W 1 l L D B 9 J n F 1 b 3 Q 7 L C Z x d W 9 0 O 1 N l Y 3 R p b 2 4 x L 1 N o Z W V 0 M y 9 D a G F u Z 2 V k I F R 5 c G U u e 1 N U Q V R F I E l E L D F 9 J n F 1 b 3 Q 7 L C Z x d W 9 0 O 1 N l Y 3 R p b 2 4 x L 1 N o Z W V 0 M y 9 D a G F u Z 2 V k I F R 5 c G U u e 1 N U Q V R F L D J 9 J n F 1 b 3 Q 7 L C Z x d W 9 0 O 1 N l Y 3 R p b 2 4 x L 1 N o Z W V 0 M y 9 D a G F u Z 2 V k I F R 5 c G U u e 0 Z B V E F M L D N 9 J n F 1 b 3 Q 7 L C Z x d W 9 0 O 1 N l Y 3 R p b 2 4 x L 1 N o Z W V 0 M y 9 D a G F u Z 2 V k I F R 5 c G U u e 1 N F U k l P V V M s N H 0 m c X V v d D s s J n F 1 b 3 Q 7 U 2 V j d G l v b j E v U 2 h l Z X Q z L 0 N o Y W 5 n Z W Q g V H l w Z S 5 7 T U l O T 1 I s N X 0 m c X V v d D s s J n F 1 b 3 Q 7 U 2 V j d G l v b j E v U 2 h l Z X Q z L 0 N o Y W 5 n Z W Q g V H l w Z S 5 7 V E 9 U Q U w g Q 0 F T R V M s N n 0 m c X V v d D s s J n F 1 b 3 Q 7 U 2 V j d G l v b j E v U 2 h l Z X Q z L 0 N o Y W 5 n Z W Q g V H l w Z S 5 7 T l V N Q k V S I E l O S l V S R U Q s N 3 0 m c X V v d D s s J n F 1 b 3 Q 7 U 2 V j d G l v b j E v U 2 h l Z X Q z L 0 N o Y W 5 n Z W Q g V H l w Z S 5 7 T l V N Q k V S I E t J T E x F R C w 4 f S Z x d W 9 0 O y w m c X V v d D t T Z W N 0 a W 9 u M S 9 T a G V l d D M v Q 2 h h b m d l Z C B U e X B l L n t U T 1 R B T C B D Q V N V Q U x U W S w 5 f S Z x d W 9 0 O y w m c X V v d D t T Z W N 0 a W 9 u M S 9 T a G V l d D M v Q 2 h h b m d l Z C B U e X B l L n t Q R U 9 Q T E U g S U 5 W T 0 x W R U Q s M T B 9 J n F 1 b 3 Q 7 L C Z x d W 9 0 O 1 N l Y 3 R p b 2 4 x L 1 N o Z W V 0 M y 9 D a G F u Z 2 V k I F R 5 c G U u e 1 B F U k l P R C w x M X 0 m c X V v d D t d L C Z x d W 9 0 O 0 N v b H V t b k N v d W 5 0 J n F 1 b 3 Q 7 O j E y L C Z x d W 9 0 O 0 t l e U N v b H V t b k 5 h b W V z J n F 1 b 3 Q 7 O l t d L C Z x d W 9 0 O 0 N v b H V t b k l k Z W 5 0 a X R p Z X M m c X V v d D s 6 W y Z x d W 9 0 O 1 N l Y 3 R p b 2 4 x L 1 N o Z W V 0 M y 9 D a G F u Z 2 V k I F R 5 c G U u e 1 N v d X J j Z S 5 O Y W 1 l L D B 9 J n F 1 b 3 Q 7 L C Z x d W 9 0 O 1 N l Y 3 R p b 2 4 x L 1 N o Z W V 0 M y 9 D a G F u Z 2 V k I F R 5 c G U u e 1 N U Q V R F I E l E L D F 9 J n F 1 b 3 Q 7 L C Z x d W 9 0 O 1 N l Y 3 R p b 2 4 x L 1 N o Z W V 0 M y 9 D a G F u Z 2 V k I F R 5 c G U u e 1 N U Q V R F L D J 9 J n F 1 b 3 Q 7 L C Z x d W 9 0 O 1 N l Y 3 R p b 2 4 x L 1 N o Z W V 0 M y 9 D a G F u Z 2 V k I F R 5 c G U u e 0 Z B V E F M L D N 9 J n F 1 b 3 Q 7 L C Z x d W 9 0 O 1 N l Y 3 R p b 2 4 x L 1 N o Z W V 0 M y 9 D a G F u Z 2 V k I F R 5 c G U u e 1 N F U k l P V V M s N H 0 m c X V v d D s s J n F 1 b 3 Q 7 U 2 V j d G l v b j E v U 2 h l Z X Q z L 0 N o Y W 5 n Z W Q g V H l w Z S 5 7 T U l O T 1 I s N X 0 m c X V v d D s s J n F 1 b 3 Q 7 U 2 V j d G l v b j E v U 2 h l Z X Q z L 0 N o Y W 5 n Z W Q g V H l w Z S 5 7 V E 9 U Q U w g Q 0 F T R V M s N n 0 m c X V v d D s s J n F 1 b 3 Q 7 U 2 V j d G l v b j E v U 2 h l Z X Q z L 0 N o Y W 5 n Z W Q g V H l w Z S 5 7 T l V N Q k V S I E l O S l V S R U Q s N 3 0 m c X V v d D s s J n F 1 b 3 Q 7 U 2 V j d G l v b j E v U 2 h l Z X Q z L 0 N o Y W 5 n Z W Q g V H l w Z S 5 7 T l V N Q k V S I E t J T E x F R C w 4 f S Z x d W 9 0 O y w m c X V v d D t T Z W N 0 a W 9 u M S 9 T a G V l d D M v Q 2 h h b m d l Z C B U e X B l L n t U T 1 R B T C B D Q V N V Q U x U W S w 5 f S Z x d W 9 0 O y w m c X V v d D t T Z W N 0 a W 9 u M S 9 T a G V l d D M v Q 2 h h b m d l Z C B U e X B l L n t Q R U 9 Q T E U g S U 5 W T 0 x W R U Q s M T B 9 J n F 1 b 3 Q 7 L C Z x d W 9 0 O 1 N l Y 3 R p b 2 4 x L 1 N o Z W V 0 M y 9 D a G F u Z 2 V k I F R 5 c G U u e 1 B F U k l P R C w x M X 0 m c X V v d D t d L C Z x d W 9 0 O 1 J l b G F 0 a W 9 u c 2 h p c E l u Z m 8 m c X V v d D s 6 W 1 1 9 I i A v P j w v U 3 R h Y m x l R W 5 0 c m l l c z 4 8 L 0 l 0 Z W 0 + P E l 0 Z W 0 + P E l 0 Z W 1 M b 2 N h d G l v b j 4 8 S X R l b V R 5 c G U + R m 9 y b X V s Y T w v S X R l b V R 5 c G U + P E l 0 Z W 1 Q Y X R o P l N l Y 3 R p b 2 4 x L 1 N o Z W V 0 M y 9 T b 3 V y Y 2 U 8 L 0 l 0 Z W 1 Q Y X R o P j w v S X R l b U x v Y 2 F 0 a W 9 u P j x T d G F i b G V F b n R y a W V z I C 8 + P C 9 J d G V t P j x J d G V t P j x J d G V t T G 9 j Y X R p b 2 4 + P E l 0 Z W 1 U e X B l P k Z v c m 1 1 b G E 8 L 0 l 0 Z W 1 U e X B l P j x J d G V t U G F 0 a D 5 T Z W N 0 a W 9 u M S 9 T a G V l d D M v U 2 h l Z X Q z X 1 N o Z W V 0 P C 9 J d G V t U G F 0 a D 4 8 L 0 l 0 Z W 1 M b 2 N h d G l v b j 4 8 U 3 R h Y m x l R W 5 0 c m l l c y A v P j w v S X R l b T 4 8 S X R l b T 4 8 S X R l b U x v Y 2 F 0 a W 9 u P j x J d G V t V H l w Z T 5 G b 3 J t d W x h P C 9 J d G V t V H l w Z T 4 8 S X R l b V B h d G g + U 2 V j d G l v b j E v U 2 h l Z X Q z L 1 B y b 2 1 v d G V k J T I w S G V h Z G V y c z w v S X R l b V B h d G g + P C 9 J d G V t T G 9 j Y X R p b 2 4 + P F N 0 Y W J s Z U V u d H J p Z X M g L z 4 8 L 0 l 0 Z W 0 + P E l 0 Z W 0 + P E l 0 Z W 1 M b 2 N h d G l v b j 4 8 S X R l b V R 5 c G U + R m 9 y b X V s Y T w v S X R l b V R 5 c G U + P E l 0 Z W 1 Q Y X R o P l N l Y 3 R p b 2 4 x L 1 N o Z W V 0 M y 9 D a G F u Z 2 V k J T I w V H l w Z T w v S X R l b V B h d G g + P C 9 J d G V t T G 9 j Y X R p b 2 4 + P F N 0 Y W J s Z U V u d H J p Z X M g L z 4 8 L 0 l 0 Z W 0 + P E l 0 Z W 0 + P E l 0 Z W 1 M b 2 N h d G l v b j 4 8 S X R l b V R 5 c G U + R m 9 y b X V s Y T w v S X R l b V R 5 c G U + P E l 0 Z W 1 Q Y X R o P l N l Y 3 R p b 2 4 x L 2 F s b G w l M j B 3 b 3 J r 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2 N S I g L z 4 8 R W 5 0 c n k g V H l w Z T 0 i R m l s b E V y c m 9 y Q 2 9 k Z S I g V m F s d W U 9 I n N V b m t u b 3 d u I i A v P j x F b n R y e S B U e X B l P S J G a W x s R X J y b 3 J D b 3 V u d C I g V m F s d W U 9 I m w w I i A v P j x F b n R y e S B U e X B l P S J G a W x s T G F z d F V w Z G F 0 Z W Q i I F Z h b H V l P S J k M j A y M y 0 x M i 0 z M V Q x O D o y M j o z M i 4 w O T g w M z E 4 W i I g L z 4 8 R W 5 0 c n k g V H l w Z T 0 i R m l s b E N v b H V t b l R 5 c G V z I i B W Y W x 1 Z T 0 i c 0 J n T U d B d 0 1 E Q X d N R E F 3 T U d B d 1 l H Q X d N R E F 3 T U R B d 0 1 E Q X d N R E F 3 T U R B d 0 0 9 I i A v P j x F b n R y e S B U e X B l P S J G a W x s Q 2 9 s d W 1 u T m F t Z X M i I F Z h b H V l P S J z W y Z x d W 9 0 O 1 N v d X J j Z S 5 O Y W 1 l J n F 1 b 3 Q 7 L C Z x d W 9 0 O 1 N U Q V R F I E l E J n F 1 b 3 Q 7 L C Z x d W 9 0 O 1 N U Q V R F J n F 1 b 3 Q 7 L C Z x d W 9 0 O 0 Z B V E F M J n F 1 b 3 Q 7 L C Z x d W 9 0 O 1 N F U k l P V V M m c X V v d D s s J n F 1 b 3 Q 7 T U l O T 1 I m c X V v d D s s J n F 1 b 3 Q 7 V E 9 U Q U w g Q 0 F T R V M m c X V v d D s s J n F 1 b 3 Q 7 T l V N Q k V S I E l O S l V S R U Q m c X V v d D s s J n F 1 b 3 Q 7 T l V N Q k V S I E t J T E x F R C Z x d W 9 0 O y w m c X V v d D t U T 1 R B T C B D Q V N V Q U x U W S Z x d W 9 0 O y w m c X V v d D t Q R U 9 Q T E U g S U 5 W T 0 x W R U Q m c X V v d D s s J n F 1 b 3 Q 7 U E V S S U 9 E J n F 1 b 3 Q 7 L C Z x d W 9 0 O 2 l k J n F 1 b 3 Q 7 L C Z x d W 9 0 O 3 N 0 Y X R l J n F 1 b 3 Q 7 L C Z x d W 9 0 O 3 B l c m l v Z C Z x d W 9 0 O y w m c X V v d D t T U F Y m c X V v d D s s J n F 1 b 3 Q 7 V V B E J n F 1 b 3 Q 7 L C Z x d W 9 0 O 1 R C V C Z x d W 9 0 O y w m c X V v d D t N R F Y m c X V v d D s s J n F 1 b 3 Q 7 Q k Z M J n F 1 b 3 Q 7 L C Z x d W 9 0 O 0 9 W T C Z x d W 9 0 O y w m c X V v d D t E T 1 Q m c X V v d D s s J n F 1 b 3 Q 7 V 0 9 U J n F 1 b 3 Q 7 L C Z x d W 9 0 O 0 R H R C Z x d W 9 0 O y w m c X V v d D t C U k Q m c X V v d D s s J n F 1 b 3 Q 7 U l R W J n F 1 b 3 Q 7 L C Z x d W 9 0 O 0 9 C U y Z x d W 9 0 O y w m c X V v d D t T T 1 M m c X V v d D s s J n F 1 b 3 Q 7 R E F E J n F 1 b 3 Q 7 L C Z x d W 9 0 O 1 B X U i Z x d W 9 0 O y w m c X V v d D t G V F E m c X V v d D s s J n F 1 b 3 Q 7 U 0 x W 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2 F s b G w g d 2 9 y a y 9 T b 3 V y Y 2 U u e 1 N v d X J j Z S 5 O Y W 1 l L D B 9 J n F 1 b 3 Q 7 L C Z x d W 9 0 O 1 N l Y 3 R p b 2 4 x L 2 F s b G w g d 2 9 y a y 9 T b 3 V y Y 2 U u e 1 N U Q V R F I E l E L D F 9 J n F 1 b 3 Q 7 L C Z x d W 9 0 O 1 N l Y 3 R p b 2 4 x L 2 F s b G w g d 2 9 y a y 9 T b 3 V y Y 2 U u e 1 N U Q V R F L D J 9 J n F 1 b 3 Q 7 L C Z x d W 9 0 O 1 N l Y 3 R p b 2 4 x L 2 F s b G w g d 2 9 y a y 9 T b 3 V y Y 2 U u e 0 Z B V E F M L D N 9 J n F 1 b 3 Q 7 L C Z x d W 9 0 O 1 N l Y 3 R p b 2 4 x L 2 F s b G w g d 2 9 y a y 9 T b 3 V y Y 2 U u e 1 N F U k l P V V M s N H 0 m c X V v d D s s J n F 1 b 3 Q 7 U 2 V j d G l v b j E v Y W x s b C B 3 b 3 J r L 1 N v d X J j Z S 5 7 T U l O T 1 I s N X 0 m c X V v d D s s J n F 1 b 3 Q 7 U 2 V j d G l v b j E v Y W x s b C B 3 b 3 J r L 1 N v d X J j Z S 5 7 V E 9 U Q U w g Q 0 F T R V M s N n 0 m c X V v d D s s J n F 1 b 3 Q 7 U 2 V j d G l v b j E v Y W x s b C B 3 b 3 J r L 1 N v d X J j Z S 5 7 T l V N Q k V S I E l O S l V S R U Q s N 3 0 m c X V v d D s s J n F 1 b 3 Q 7 U 2 V j d G l v b j E v Y W x s b C B 3 b 3 J r L 1 N v d X J j Z S 5 7 T l V N Q k V S I E t J T E x F R C w 4 f S Z x d W 9 0 O y w m c X V v d D t T Z W N 0 a W 9 u M S 9 h b G x s I H d v c m s v U 2 9 1 c m N l L n t U T 1 R B T C B D Q V N V Q U x U W S w 5 f S Z x d W 9 0 O y w m c X V v d D t T Z W N 0 a W 9 u M S 9 h b G x s I H d v c m s v U 2 9 1 c m N l L n t Q R U 9 Q T E U g S U 5 W T 0 x W R U Q s M T B 9 J n F 1 b 3 Q 7 L C Z x d W 9 0 O 1 N l Y 3 R p b 2 4 x L 2 F s b G w g d 2 9 y a y 9 T b 3 V y Y 2 U u e 1 B F U k l P R C w x M X 0 m c X V v d D s s J n F 1 b 3 Q 7 U 2 V j d G l v b j E v Y W x s b C B 3 b 3 J r L 1 N v d X J j Z S 5 7 a W Q s M T J 9 J n F 1 b 3 Q 7 L C Z x d W 9 0 O 1 N l Y 3 R p b 2 4 x L 2 F s b G w g d 2 9 y a y 9 T b 3 V y Y 2 U u e 3 N 0 Y X R l L D E z f S Z x d W 9 0 O y w m c X V v d D t T Z W N 0 a W 9 u M S 9 h b G x s I H d v c m s v U 2 9 1 c m N l L n t w Z X J p b 2 Q s M T R 9 J n F 1 b 3 Q 7 L C Z x d W 9 0 O 1 N l Y 3 R p b 2 4 x L 2 F s b G w g d 2 9 y a y 9 T b 3 V y Y 2 U u e 1 N Q V i w x N X 0 m c X V v d D s s J n F 1 b 3 Q 7 U 2 V j d G l v b j E v Y W x s b C B 3 b 3 J r L 1 N v d X J j Z S 5 7 V V B E L D E 2 f S Z x d W 9 0 O y w m c X V v d D t T Z W N 0 a W 9 u M S 9 h b G x s I H d v c m s v U 2 9 1 c m N l L n t U Q l Q s M T d 9 J n F 1 b 3 Q 7 L C Z x d W 9 0 O 1 N l Y 3 R p b 2 4 x L 2 F s b G w g d 2 9 y a y 9 T b 3 V y Y 2 U u e 0 1 E V i w x O H 0 m c X V v d D s s J n F 1 b 3 Q 7 U 2 V j d G l v b j E v Y W x s b C B 3 b 3 J r L 1 N v d X J j Z S 5 7 Q k Z M L D E 5 f S Z x d W 9 0 O y w m c X V v d D t T Z W N 0 a W 9 u M S 9 h b G x s I H d v c m s v U 2 9 1 c m N l L n t P V k w s M j B 9 J n F 1 b 3 Q 7 L C Z x d W 9 0 O 1 N l Y 3 R p b 2 4 x L 2 F s b G w g d 2 9 y a y 9 T b 3 V y Y 2 U u e 0 R P V C w y M X 0 m c X V v d D s s J n F 1 b 3 Q 7 U 2 V j d G l v b j E v Y W x s b C B 3 b 3 J r L 1 N v d X J j Z S 5 7 V 0 9 U L D I y f S Z x d W 9 0 O y w m c X V v d D t T Z W N 0 a W 9 u M S 9 h b G x s I H d v c m s v U 2 9 1 c m N l L n t E R 0 Q s M j N 9 J n F 1 b 3 Q 7 L C Z x d W 9 0 O 1 N l Y 3 R p b 2 4 x L 2 F s b G w g d 2 9 y a y 9 T b 3 V y Y 2 U u e 0 J S R C w y N H 0 m c X V v d D s s J n F 1 b 3 Q 7 U 2 V j d G l v b j E v Y W x s b C B 3 b 3 J r L 1 N v d X J j Z S 5 7 U l R W L D I 1 f S Z x d W 9 0 O y w m c X V v d D t T Z W N 0 a W 9 u M S 9 h b G x s I H d v c m s v U 2 9 1 c m N l L n t P Q l M s M j Z 9 J n F 1 b 3 Q 7 L C Z x d W 9 0 O 1 N l Y 3 R p b 2 4 x L 2 F s b G w g d 2 9 y a y 9 T b 3 V y Y 2 U u e 1 N P U y w y N 3 0 m c X V v d D s s J n F 1 b 3 Q 7 U 2 V j d G l v b j E v Y W x s b C B 3 b 3 J r L 1 N v d X J j Z S 5 7 R E F E L D I 4 f S Z x d W 9 0 O y w m c X V v d D t T Z W N 0 a W 9 u M S 9 h b G x s I H d v c m s v U 2 9 1 c m N l L n t Q V 1 I s M j l 9 J n F 1 b 3 Q 7 L C Z x d W 9 0 O 1 N l Y 3 R p b 2 4 x L 2 F s b G w g d 2 9 y a y 9 T b 3 V y Y 2 U u e 0 Z U U S w z M H 0 m c X V v d D s s J n F 1 b 3 Q 7 U 2 V j d G l v b j E v Y W x s b C B 3 b 3 J r L 1 N v d X J j Z S 5 7 U 0 x W L D M x f S Z x d W 9 0 O 1 0 s J n F 1 b 3 Q 7 Q 2 9 s d W 1 u Q 2 9 1 b n Q m c X V v d D s 6 M z I s J n F 1 b 3 Q 7 S 2 V 5 Q 2 9 s d W 1 u T m F t Z X M m c X V v d D s 6 W 1 0 s J n F 1 b 3 Q 7 Q 2 9 s d W 1 u S W R l b n R p d G l l c y Z x d W 9 0 O z p b J n F 1 b 3 Q 7 U 2 V j d G l v b j E v Y W x s b C B 3 b 3 J r L 1 N v d X J j Z S 5 7 U 2 9 1 c m N l L k 5 h b W U s M H 0 m c X V v d D s s J n F 1 b 3 Q 7 U 2 V j d G l v b j E v Y W x s b C B 3 b 3 J r L 1 N v d X J j Z S 5 7 U 1 R B V E U g S U Q s M X 0 m c X V v d D s s J n F 1 b 3 Q 7 U 2 V j d G l v b j E v Y W x s b C B 3 b 3 J r L 1 N v d X J j Z S 5 7 U 1 R B V E U s M n 0 m c X V v d D s s J n F 1 b 3 Q 7 U 2 V j d G l v b j E v Y W x s b C B 3 b 3 J r L 1 N v d X J j Z S 5 7 R k F U Q U w s M 3 0 m c X V v d D s s J n F 1 b 3 Q 7 U 2 V j d G l v b j E v Y W x s b C B 3 b 3 J r L 1 N v d X J j Z S 5 7 U 0 V S S U 9 V U y w 0 f S Z x d W 9 0 O y w m c X V v d D t T Z W N 0 a W 9 u M S 9 h b G x s I H d v c m s v U 2 9 1 c m N l L n t N S U 5 P U i w 1 f S Z x d W 9 0 O y w m c X V v d D t T Z W N 0 a W 9 u M S 9 h b G x s I H d v c m s v U 2 9 1 c m N l L n t U T 1 R B T C B D Q V N F U y w 2 f S Z x d W 9 0 O y w m c X V v d D t T Z W N 0 a W 9 u M S 9 h b G x s I H d v c m s v U 2 9 1 c m N l L n t O V U 1 C R V I g S U 5 K V V J F R C w 3 f S Z x d W 9 0 O y w m c X V v d D t T Z W N 0 a W 9 u M S 9 h b G x s I H d v c m s v U 2 9 1 c m N l L n t O V U 1 C R V I g S 0 l M T E V E L D h 9 J n F 1 b 3 Q 7 L C Z x d W 9 0 O 1 N l Y 3 R p b 2 4 x L 2 F s b G w g d 2 9 y a y 9 T b 3 V y Y 2 U u e 1 R P V E F M I E N B U 1 V B T F R Z L D l 9 J n F 1 b 3 Q 7 L C Z x d W 9 0 O 1 N l Y 3 R p b 2 4 x L 2 F s b G w g d 2 9 y a y 9 T b 3 V y Y 2 U u e 1 B F T 1 B M R S B J T l Z P T F Z F R C w x M H 0 m c X V v d D s s J n F 1 b 3 Q 7 U 2 V j d G l v b j E v Y W x s b C B 3 b 3 J r L 1 N v d X J j Z S 5 7 U E V S S U 9 E L D E x f S Z x d W 9 0 O y w m c X V v d D t T Z W N 0 a W 9 u M S 9 h b G x s I H d v c m s v U 2 9 1 c m N l L n t p Z C w x M n 0 m c X V v d D s s J n F 1 b 3 Q 7 U 2 V j d G l v b j E v Y W x s b C B 3 b 3 J r L 1 N v d X J j Z S 5 7 c 3 R h d G U s M T N 9 J n F 1 b 3 Q 7 L C Z x d W 9 0 O 1 N l Y 3 R p b 2 4 x L 2 F s b G w g d 2 9 y a y 9 T b 3 V y Y 2 U u e 3 B l c m l v Z C w x N H 0 m c X V v d D s s J n F 1 b 3 Q 7 U 2 V j d G l v b j E v Y W x s b C B 3 b 3 J r L 1 N v d X J j Z S 5 7 U 1 B W L D E 1 f S Z x d W 9 0 O y w m c X V v d D t T Z W N 0 a W 9 u M S 9 h b G x s I H d v c m s v U 2 9 1 c m N l L n t V U E Q s M T Z 9 J n F 1 b 3 Q 7 L C Z x d W 9 0 O 1 N l Y 3 R p b 2 4 x L 2 F s b G w g d 2 9 y a y 9 T b 3 V y Y 2 U u e 1 R C V C w x N 3 0 m c X V v d D s s J n F 1 b 3 Q 7 U 2 V j d G l v b j E v Y W x s b C B 3 b 3 J r L 1 N v d X J j Z S 5 7 T U R W L D E 4 f S Z x d W 9 0 O y w m c X V v d D t T Z W N 0 a W 9 u M S 9 h b G x s I H d v c m s v U 2 9 1 c m N l L n t C R k w s M T l 9 J n F 1 b 3 Q 7 L C Z x d W 9 0 O 1 N l Y 3 R p b 2 4 x L 2 F s b G w g d 2 9 y a y 9 T b 3 V y Y 2 U u e 0 9 W T C w y M H 0 m c X V v d D s s J n F 1 b 3 Q 7 U 2 V j d G l v b j E v Y W x s b C B 3 b 3 J r L 1 N v d X J j Z S 5 7 R E 9 U L D I x f S Z x d W 9 0 O y w m c X V v d D t T Z W N 0 a W 9 u M S 9 h b G x s I H d v c m s v U 2 9 1 c m N l L n t X T 1 Q s M j J 9 J n F 1 b 3 Q 7 L C Z x d W 9 0 O 1 N l Y 3 R p b 2 4 x L 2 F s b G w g d 2 9 y a y 9 T b 3 V y Y 2 U u e 0 R H R C w y M 3 0 m c X V v d D s s J n F 1 b 3 Q 7 U 2 V j d G l v b j E v Y W x s b C B 3 b 3 J r L 1 N v d X J j Z S 5 7 Q l J E L D I 0 f S Z x d W 9 0 O y w m c X V v d D t T Z W N 0 a W 9 u M S 9 h b G x s I H d v c m s v U 2 9 1 c m N l L n t S V F Y s M j V 9 J n F 1 b 3 Q 7 L C Z x d W 9 0 O 1 N l Y 3 R p b 2 4 x L 2 F s b G w g d 2 9 y a y 9 T b 3 V y Y 2 U u e 0 9 C U y w y N n 0 m c X V v d D s s J n F 1 b 3 Q 7 U 2 V j d G l v b j E v Y W x s b C B 3 b 3 J r L 1 N v d X J j Z S 5 7 U 0 9 T L D I 3 f S Z x d W 9 0 O y w m c X V v d D t T Z W N 0 a W 9 u M S 9 h b G x s I H d v c m s v U 2 9 1 c m N l L n t E Q U Q s M j h 9 J n F 1 b 3 Q 7 L C Z x d W 9 0 O 1 N l Y 3 R p b 2 4 x L 2 F s b G w g d 2 9 y a y 9 T b 3 V y Y 2 U u e 1 B X U i w y O X 0 m c X V v d D s s J n F 1 b 3 Q 7 U 2 V j d G l v b j E v Y W x s b C B 3 b 3 J r L 1 N v d X J j Z S 5 7 R l R R L D M w f S Z x d W 9 0 O y w m c X V v d D t T Z W N 0 a W 9 u M S 9 h b G x s I H d v c m s v U 2 9 1 c m N l L n t T T F Y s M z F 9 J n F 1 b 3 Q 7 X S w m c X V v d D t S Z W x h d G l v b n N o a X B J b m Z v J n F 1 b 3 Q 7 O l t d f S I g L z 4 8 L 1 N 0 Y W J s Z U V u d H J p Z X M + P C 9 J d G V t P j x J d G V t P j x J d G V t T G 9 j Y X R p b 2 4 + P E l 0 Z W 1 U e X B l P k Z v c m 1 1 b G E 8 L 0 l 0 Z W 1 U e X B l P j x J d G V t U G F 0 a D 5 T Z W N 0 a W 9 u M S 9 h b G x s J T I w d 2 9 y a y 9 T b 3 V y Y 2 U 8 L 0 l 0 Z W 1 Q Y X R o P j w v S X R l b U x v Y 2 F 0 a W 9 u P j x T d G F i b G V F b n R y a W V z I C 8 + P C 9 J d G V t P j w v S X R l b X M + P C 9 M b 2 N h b F B h Y 2 t h Z 2 V N Z X R h Z G F 0 Y U Z p b G U + F g A A A F B L B Q Y A A A A A A A A A A A A A A A A A A A A A A A A m A Q A A A Q A A A N C M n d 8 B F d E R j H o A w E / C l + s B A A A A p k V s k r E p G U S R J i U H e J N 6 a w A A A A A C A A A A A A A Q Z g A A A A E A A C A A A A A d 0 P p g o E H K 9 G M d v T i x e 7 I 9 6 b J s j l F 2 C 8 W 3 m R T s d E u v g g A A A A A O g A A A A A I A A C A A A A D o f v p 7 l C U g o T / 4 q A W T Y m I G 3 5 2 a N w f i i f b O U + f n P 7 F 7 c 1 A A A A D N z Y Y g D p Q W d k Y W W X E 8 f 4 q D A R J X M V 6 N h h t Z x 1 j p S l h O G j 6 R 6 0 o a r V B I d g 2 8 M Z H n A 6 J Q s 8 W r 5 v h i h h s e N p 8 3 3 I W K G V u / / k D M m u 2 v m W Y 8 X M M X 9 E A A A A A 2 u n o q n e U o t d 5 l j e P 8 B 5 6 T y K H q t T s 6 c l W 3 S H p t b z h v d G L r / Q v e Y I x u N v k n q J Q Q 6 Y a F V w b m j E U v 5 f G J D j S i 9 G 6 r < / D a t a M a s h u p > 
</file>

<file path=customXml/itemProps1.xml><?xml version="1.0" encoding="utf-8"?>
<ds:datastoreItem xmlns:ds="http://schemas.openxmlformats.org/officeDocument/2006/customXml" ds:itemID="{D18116C0-0048-4D48-A8C4-AA00AFD634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Sheet4</vt:lpstr>
      <vt:lpstr>killed nd injured</vt:lpstr>
      <vt:lpstr>nigeria_road_accidents_causes</vt:lpstr>
      <vt:lpstr>Speed violation</vt:lpstr>
      <vt:lpstr>pivot tables </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PC</dc:creator>
  <cp:lastModifiedBy>HP PC</cp:lastModifiedBy>
  <dcterms:created xsi:type="dcterms:W3CDTF">2023-12-30T10:00:09Z</dcterms:created>
  <dcterms:modified xsi:type="dcterms:W3CDTF">2024-01-02T00:29:44Z</dcterms:modified>
</cp:coreProperties>
</file>