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D32E2CB-7D08-439F-AE5F-8C2CFDDA51D3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6" i="1" l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V31" i="1"/>
  <c r="W31" i="1" s="1"/>
  <c r="V30" i="1"/>
  <c r="W30" i="1" s="1"/>
  <c r="V29" i="1"/>
  <c r="W29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O96" i="1" l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D27" i="1"/>
  <c r="E27" i="1" s="1"/>
  <c r="D28" i="1"/>
  <c r="E28" i="1" s="1"/>
  <c r="D29" i="1"/>
  <c r="E29" i="1" s="1"/>
  <c r="D30" i="1"/>
  <c r="E30" i="1" s="1"/>
  <c r="D31" i="1"/>
  <c r="E31" i="1" s="1"/>
  <c r="D26" i="1"/>
  <c r="E26" i="1" s="1"/>
</calcChain>
</file>

<file path=xl/sharedStrings.xml><?xml version="1.0" encoding="utf-8"?>
<sst xmlns="http://schemas.openxmlformats.org/spreadsheetml/2006/main" count="137" uniqueCount="54">
  <si>
    <t>Kmean SA</t>
  </si>
  <si>
    <t>Cluster #</t>
  </si>
  <si>
    <t>Within Cluster Sum of Squared Errors</t>
  </si>
  <si>
    <t>Incorrectly Custered Instances (%)</t>
  </si>
  <si>
    <t>Significant Clusters</t>
  </si>
  <si>
    <t>GMM SA</t>
  </si>
  <si>
    <t>Log Likelihood</t>
  </si>
  <si>
    <t>Cluster 1</t>
  </si>
  <si>
    <t>Cluster 2</t>
  </si>
  <si>
    <t>Cluster 3</t>
  </si>
  <si>
    <t>Cluster 4</t>
  </si>
  <si>
    <t>Cluster 5</t>
  </si>
  <si>
    <t>Cluster 6</t>
  </si>
  <si>
    <t>Obj</t>
  </si>
  <si>
    <t>Sub</t>
  </si>
  <si>
    <t>Objective Article</t>
  </si>
  <si>
    <t>Subjective Article</t>
  </si>
  <si>
    <t>BIC</t>
  </si>
  <si>
    <t>PCA SA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</si>
  <si>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</si>
  <si>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</si>
  <si>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</si>
  <si>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</si>
  <si>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</si>
  <si>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</si>
  <si>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</si>
  <si>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</si>
  <si>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</si>
  <si>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Attributes</t>
  </si>
  <si>
    <t>StdDev</t>
  </si>
  <si>
    <t>Variance Coverage</t>
  </si>
  <si>
    <t>VC = 0.95</t>
  </si>
  <si>
    <t># Attributes</t>
  </si>
  <si>
    <t>Kmean SA via PCA</t>
  </si>
  <si>
    <t># Layers</t>
  </si>
  <si>
    <t># Units</t>
  </si>
  <si>
    <t>Training Accuracy</t>
  </si>
  <si>
    <t>Verification Accuracy</t>
  </si>
  <si>
    <t>Testing Accurary</t>
  </si>
  <si>
    <t>NN via GMM</t>
  </si>
  <si>
    <t>Kmean BD</t>
  </si>
  <si>
    <t>Cluster 7</t>
  </si>
  <si>
    <t>Yes</t>
  </si>
  <si>
    <t>No</t>
  </si>
  <si>
    <t>GMM BD</t>
  </si>
  <si>
    <t>PCA BD</t>
  </si>
  <si>
    <t>GMM SA via PCA</t>
  </si>
  <si>
    <t>NN SA</t>
  </si>
  <si>
    <t>NN SA via PCA</t>
  </si>
  <si>
    <t>NN SA via K-mean</t>
  </si>
  <si>
    <t>Kmean BD via PCA</t>
  </si>
  <si>
    <t xml:space="preserve">Cluster 7 </t>
  </si>
  <si>
    <t>GMM BD via PCA</t>
  </si>
  <si>
    <t>Running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</si>
</sst>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</a:t>
            </a:r>
            <a:r>
              <a:rPr lang="en-US" baseline="0"/>
              <a:t> on Sports Article Dataset</a:t>
            </a:r>
          </a:p>
          <a:p>
            <a:pPr>
              <a:defRPr/>
            </a:pPr>
            <a:r>
              <a:rPr lang="en-US" baseline="0"/>
              <a:t>Significant Cluster Number (&gt;10%)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Significant Clusters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Sheet1!$B$3:$B$20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5-4575-AD1C-C0740623E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0712432"/>
        <c:axId val="500713744"/>
      </c:scatterChart>
      <c:valAx>
        <c:axId val="5007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3744"/>
        <c:crosses val="autoZero"/>
        <c:crossBetween val="midCat"/>
      </c:valAx>
      <c:valAx>
        <c:axId val="5007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Significant</a:t>
                </a:r>
                <a:r>
                  <a:rPr lang="en-US" baseline="0"/>
                  <a:t> Cluster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</a:t>
            </a:r>
            <a:r>
              <a:rPr lang="en-US" baseline="0"/>
              <a:t> on Sports Article Dataset</a:t>
            </a:r>
          </a:p>
          <a:p>
            <a:pPr>
              <a:defRPr/>
            </a:pPr>
            <a:r>
              <a:rPr lang="en-US" baseline="0"/>
              <a:t>Per-Sample Average Log-likelihood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29950067217207"/>
          <c:y val="0.26634819532908705"/>
          <c:w val="0.78492814160425073"/>
          <c:h val="0.573327816507013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Sheet1!$M$99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Sheet1!$L$100:$L$119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Sheet1!$M$100:$M$119</c:f>
              <c:numCache>
                <c:formatCode>General</c:formatCode>
                <c:ptCount val="20"/>
                <c:pt idx="0">
                  <c:v>-39.93</c:v>
                </c:pt>
                <c:pt idx="1">
                  <c:v>-37.67</c:v>
                </c:pt>
                <c:pt idx="2">
                  <c:v>-36.94</c:v>
                </c:pt>
                <c:pt idx="3">
                  <c:v>-36.700000000000003</c:v>
                </c:pt>
                <c:pt idx="4">
                  <c:v>-36.43</c:v>
                </c:pt>
                <c:pt idx="5">
                  <c:v>-36.25</c:v>
                </c:pt>
                <c:pt idx="6">
                  <c:v>-36.18</c:v>
                </c:pt>
                <c:pt idx="7">
                  <c:v>-36.01</c:v>
                </c:pt>
                <c:pt idx="8">
                  <c:v>-35.950000000000003</c:v>
                </c:pt>
                <c:pt idx="9">
                  <c:v>-35.78</c:v>
                </c:pt>
                <c:pt idx="10">
                  <c:v>-35.74</c:v>
                </c:pt>
                <c:pt idx="11">
                  <c:v>-35.590000000000003</c:v>
                </c:pt>
                <c:pt idx="12">
                  <c:v>-35.68</c:v>
                </c:pt>
                <c:pt idx="13">
                  <c:v>-35.409999999999997</c:v>
                </c:pt>
                <c:pt idx="14">
                  <c:v>-35.35</c:v>
                </c:pt>
                <c:pt idx="15">
                  <c:v>-35.21</c:v>
                </c:pt>
                <c:pt idx="16">
                  <c:v>-35.229999999999997</c:v>
                </c:pt>
                <c:pt idx="17">
                  <c:v>-34.82</c:v>
                </c:pt>
                <c:pt idx="18">
                  <c:v>-34.549999999999997</c:v>
                </c:pt>
                <c:pt idx="19">
                  <c:v>-35.04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37-4474-8DBB-648898E89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316080"/>
        <c:axId val="666315424"/>
      </c:scatterChart>
      <c:valAx>
        <c:axId val="6663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15424"/>
        <c:crosses val="autoZero"/>
        <c:crossBetween val="midCat"/>
      </c:valAx>
      <c:valAx>
        <c:axId val="6663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Log-likelihood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on Sports Article</a:t>
            </a:r>
            <a:r>
              <a:rPr lang="en-US" baseline="0"/>
              <a:t> Dataset</a:t>
            </a:r>
          </a:p>
          <a:p>
            <a:pPr>
              <a:defRPr/>
            </a:pPr>
            <a:r>
              <a:rPr lang="en-US" baseline="0"/>
              <a:t>Bayesian Infomation Criterion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Sheet1!$N$99</c:f>
              <c:strCache>
                <c:ptCount val="1"/>
                <c:pt idx="0">
                  <c:v>BIC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Sheet1!$L$100:$L$119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Sheet1!$N$100:$N$119</c:f>
              <c:numCache>
                <c:formatCode>General</c:formatCode>
                <c:ptCount val="20"/>
                <c:pt idx="0">
                  <c:v>80232.47</c:v>
                </c:pt>
                <c:pt idx="1">
                  <c:v>76106.48</c:v>
                </c:pt>
                <c:pt idx="2">
                  <c:v>75026.73</c:v>
                </c:pt>
                <c:pt idx="3">
                  <c:v>74924.31</c:v>
                </c:pt>
                <c:pt idx="4">
                  <c:v>74770.47</c:v>
                </c:pt>
                <c:pt idx="5">
                  <c:v>74774.89</c:v>
                </c:pt>
                <c:pt idx="6">
                  <c:v>75013.850000000006</c:v>
                </c:pt>
                <c:pt idx="7">
                  <c:v>75053.210000000006</c:v>
                </c:pt>
                <c:pt idx="8">
                  <c:v>75321.62</c:v>
                </c:pt>
                <c:pt idx="9">
                  <c:v>75371.42</c:v>
                </c:pt>
                <c:pt idx="10">
                  <c:v>75660.679999999993</c:v>
                </c:pt>
                <c:pt idx="11">
                  <c:v>75746.740000000005</c:v>
                </c:pt>
                <c:pt idx="12">
                  <c:v>76302.880000000005</c:v>
                </c:pt>
                <c:pt idx="13">
                  <c:v>76132.61</c:v>
                </c:pt>
                <c:pt idx="14">
                  <c:v>76411.179999999993</c:v>
                </c:pt>
                <c:pt idx="15">
                  <c:v>76511.34</c:v>
                </c:pt>
                <c:pt idx="16">
                  <c:v>76926.61</c:v>
                </c:pt>
                <c:pt idx="17">
                  <c:v>76479.58</c:v>
                </c:pt>
                <c:pt idx="18">
                  <c:v>76328.67</c:v>
                </c:pt>
                <c:pt idx="19">
                  <c:v>77678.59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5-462D-8DC5-8AA72E0D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78080"/>
        <c:axId val="666776112"/>
      </c:scatterChart>
      <c:valAx>
        <c:axId val="6667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Cluters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76112"/>
        <c:crosses val="autoZero"/>
        <c:crossBetween val="midCat"/>
      </c:valAx>
      <c:valAx>
        <c:axId val="666776112"/>
        <c:scaling>
          <c:orientation val="minMax"/>
          <c:min val="7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7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</a:t>
            </a:r>
            <a:r>
              <a:rPr lang="en-US" baseline="0"/>
              <a:t> on Blood Donation Dataset</a:t>
            </a:r>
          </a:p>
          <a:p>
            <a:pPr>
              <a:defRPr/>
            </a:pPr>
            <a:r>
              <a:rPr lang="en-US" baseline="0"/>
              <a:t>Significant Cluster Number (&gt;10%)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Significant Clusters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Sheet1!$S$3:$S$17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Sheet1!$T$3:$T$17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D-4E54-9EE4-1A02917786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0712432"/>
        <c:axId val="500713744"/>
      </c:scatterChart>
      <c:valAx>
        <c:axId val="500712432"/>
        <c:scaling>
          <c:orientation val="minMax"/>
          <c:max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3744"/>
        <c:crosses val="autoZero"/>
        <c:crossBetween val="midCat"/>
      </c:valAx>
      <c:valAx>
        <c:axId val="5007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Significant</a:t>
                </a:r>
                <a:r>
                  <a:rPr lang="en-US" baseline="0"/>
                  <a:t> Cluster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on </a:t>
            </a:r>
            <a:r>
              <a:rPr lang="en-US" sz="1400" b="0" i="0" u="none" strike="noStrike" baseline="0">
                <a:effectLst/>
              </a:rPr>
              <a:t>Blood Donation </a:t>
            </a:r>
            <a:r>
              <a:rPr lang="en-US"/>
              <a:t>Dataset</a:t>
            </a:r>
          </a:p>
          <a:p>
            <a:pPr>
              <a:defRPr/>
            </a:pPr>
            <a:r>
              <a:rPr lang="en-US"/>
              <a:t>Incorrectly Clustered</a:t>
            </a:r>
            <a:r>
              <a:rPr lang="en-US" baseline="0"/>
              <a:t> Instances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9709088875306"/>
          <c:y val="0.25083333333333335"/>
          <c:w val="0.75667473643420158"/>
          <c:h val="0.622775688221651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Incorrectly Custered Instances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Sheet1!$U$3:$U$17</c:f>
              <c:numCache>
                <c:formatCode>General</c:formatCode>
                <c:ptCount val="15"/>
                <c:pt idx="0">
                  <c:v>41.18</c:v>
                </c:pt>
                <c:pt idx="1">
                  <c:v>58.29</c:v>
                </c:pt>
                <c:pt idx="2">
                  <c:v>62.57</c:v>
                </c:pt>
                <c:pt idx="3">
                  <c:v>69.52</c:v>
                </c:pt>
                <c:pt idx="4">
                  <c:v>75.400000000000006</c:v>
                </c:pt>
                <c:pt idx="5">
                  <c:v>77.67</c:v>
                </c:pt>
                <c:pt idx="6">
                  <c:v>78.34</c:v>
                </c:pt>
                <c:pt idx="7">
                  <c:v>78.88</c:v>
                </c:pt>
                <c:pt idx="8">
                  <c:v>79.28</c:v>
                </c:pt>
                <c:pt idx="9">
                  <c:v>79.95</c:v>
                </c:pt>
                <c:pt idx="10">
                  <c:v>84.22</c:v>
                </c:pt>
                <c:pt idx="11">
                  <c:v>84.9</c:v>
                </c:pt>
                <c:pt idx="12">
                  <c:v>85.16</c:v>
                </c:pt>
                <c:pt idx="13">
                  <c:v>87.17</c:v>
                </c:pt>
                <c:pt idx="14">
                  <c:v>87.43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73-4A53-9A7A-4DF24F689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6200"/>
        <c:axId val="513619480"/>
      </c:scatterChart>
      <c:scatterChart>
        <c:scatterStyle val="smoothMarker"/>
        <c:varyColors val="0"/>
        <c:ser>
          <c:idx val="1"/>
          <c:order val="1"/>
          <c:tx>
            <c:strRef>
              <c:f>Sheet1!$V$2</c:f>
              <c:strCache>
                <c:ptCount val="1"/>
                <c:pt idx="0">
                  <c:v>Within Cluster Sum of Squared Errors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Sheet1!$S$3:$S$17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Sheet1!$V$3:$V$17</c:f>
              <c:numCache>
                <c:formatCode>General</c:formatCode>
                <c:ptCount val="15"/>
                <c:pt idx="0">
                  <c:v>37.96</c:v>
                </c:pt>
                <c:pt idx="1">
                  <c:v>29.4</c:v>
                </c:pt>
                <c:pt idx="2">
                  <c:v>24.32</c:v>
                </c:pt>
                <c:pt idx="3">
                  <c:v>19.010000000000002</c:v>
                </c:pt>
                <c:pt idx="4">
                  <c:v>17.72</c:v>
                </c:pt>
                <c:pt idx="5">
                  <c:v>14.44</c:v>
                </c:pt>
                <c:pt idx="6">
                  <c:v>12.08</c:v>
                </c:pt>
                <c:pt idx="7">
                  <c:v>11.15</c:v>
                </c:pt>
                <c:pt idx="8">
                  <c:v>9.9499999999999993</c:v>
                </c:pt>
                <c:pt idx="9">
                  <c:v>9.83</c:v>
                </c:pt>
                <c:pt idx="10">
                  <c:v>8.8149999999999995</c:v>
                </c:pt>
                <c:pt idx="11">
                  <c:v>8.1</c:v>
                </c:pt>
                <c:pt idx="12">
                  <c:v>8.0399999999999991</c:v>
                </c:pt>
                <c:pt idx="13">
                  <c:v>7.49</c:v>
                </c:pt>
                <c:pt idx="14">
                  <c:v>7.88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73-4A53-9A7A-4DF24F689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32760"/>
        <c:axId val="660023248"/>
      </c:scatterChart>
      <c:valAx>
        <c:axId val="51361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9480"/>
        <c:crosses val="autoZero"/>
        <c:crossBetween val="midCat"/>
      </c:valAx>
      <c:valAx>
        <c:axId val="51361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Incorrectly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Clustered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Instances</a:t>
                </a:r>
                <a:r>
                  <a:rPr lang="en-US" baseline="0"/>
                  <a:t> </a:t>
                </a:r>
                <a:r>
                  <a:rPr lang="en-US" baseline="0">
                    <a:solidFill>
                      <a:schemeClr val="accent1">
                        <a:lumMod val="75000"/>
                      </a:schemeClr>
                    </a:solidFill>
                  </a:rPr>
                  <a:t>(%)</a:t>
                </a:r>
                <a:endParaRPr lang="en-US">
                  <a:solidFill>
                    <a:schemeClr val="accent1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6200"/>
        <c:crosses val="autoZero"/>
        <c:crossBetween val="midCat"/>
      </c:valAx>
      <c:valAx>
        <c:axId val="66002324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Within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Cluster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Sum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of</a:t>
                </a:r>
                <a:r>
                  <a:rPr lang="en-US" baseline="0"/>
                  <a:t> </a:t>
                </a:r>
                <a:r>
                  <a:rPr lang="en-US" baseline="0">
                    <a:solidFill>
                      <a:schemeClr val="accent2">
                        <a:lumMod val="75000"/>
                      </a:schemeClr>
                    </a:solidFill>
                  </a:rPr>
                  <a:t>Squared</a:t>
                </a:r>
                <a:r>
                  <a:rPr lang="en-US" baseline="0"/>
                  <a:t> </a:t>
                </a:r>
                <a:r>
                  <a:rPr lang="en-US" baseline="0">
                    <a:solidFill>
                      <a:schemeClr val="accent2">
                        <a:lumMod val="75000"/>
                      </a:schemeClr>
                    </a:solidFill>
                  </a:rPr>
                  <a:t>Error</a:t>
                </a:r>
                <a:endParaRPr lang="en-US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32760"/>
        <c:crosses val="max"/>
        <c:crossBetween val="midCat"/>
      </c:valAx>
      <c:valAx>
        <c:axId val="660032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002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8385407303539119E-2"/>
          <c:y val="0.15203594342373869"/>
          <c:w val="0.95132032582685178"/>
          <c:h val="0.136576261300670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on </a:t>
            </a:r>
            <a:r>
              <a:rPr lang="en-US" sz="1400" b="0" i="0" u="none" strike="noStrike" baseline="0">
                <a:effectLst/>
              </a:rPr>
              <a:t>Blood Donation </a:t>
            </a:r>
            <a:r>
              <a:rPr lang="en-US"/>
              <a:t>Dataset</a:t>
            </a:r>
          </a:p>
          <a:p>
            <a:pPr>
              <a:defRPr/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Sheet1!$T$19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Sheet1!$S$20:$S$26</c:f>
              <c:strCache>
                <c:ptCount val="7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  <c:pt idx="4">
                  <c:v>Cluster 5</c:v>
                </c:pt>
                <c:pt idx="5">
                  <c:v>Cluster 6</c:v>
                </c:pt>
                <c:pt idx="6">
                  <c:v>Cluster 7</c:v>
                </c:pt>
              </c:strCache>
            </c:strRef>
          </c:cat>
          <c:val>
            <c:numRef>
              <c:f>Sheet1!$V$20:$V$26</c:f>
              <c:numCache>
                <c:formatCode>General</c:formatCode>
                <c:ptCount val="7"/>
                <c:pt idx="0">
                  <c:v>10.909090909090908</c:v>
                </c:pt>
                <c:pt idx="1">
                  <c:v>32.298136645962735</c:v>
                </c:pt>
                <c:pt idx="2">
                  <c:v>18.072289156626507</c:v>
                </c:pt>
                <c:pt idx="3">
                  <c:v>10.185185185185185</c:v>
                </c:pt>
                <c:pt idx="4">
                  <c:v>38.926174496644293</c:v>
                </c:pt>
                <c:pt idx="5">
                  <c:v>18.699186991869919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9-4C4C-B0D3-A2BD766CFBA0}"/>
            </c:ext>
          </c:extLst>
        </c:ser>
        <c:ser>
          <c:idx val="1"/>
          <c:order val="1"/>
          <c:tx>
            <c:strRef>
              <c:f>Sheet1!$U$19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Sheet1!$S$20:$S$26</c:f>
              <c:strCache>
                <c:ptCount val="7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  <c:pt idx="4">
                  <c:v>Cluster 5</c:v>
                </c:pt>
                <c:pt idx="5">
                  <c:v>Cluster 6</c:v>
                </c:pt>
                <c:pt idx="6">
                  <c:v>Cluster 7</c:v>
                </c:pt>
              </c:strCache>
            </c:strRef>
          </c:cat>
          <c:val>
            <c:numRef>
              <c:f>Sheet1!$W$20:$W$26</c:f>
              <c:numCache>
                <c:formatCode>General</c:formatCode>
                <c:ptCount val="7"/>
                <c:pt idx="0">
                  <c:v>89.090909090909093</c:v>
                </c:pt>
                <c:pt idx="1">
                  <c:v>67.701863354037272</c:v>
                </c:pt>
                <c:pt idx="2">
                  <c:v>81.92771084337349</c:v>
                </c:pt>
                <c:pt idx="3">
                  <c:v>89.81481481481481</c:v>
                </c:pt>
                <c:pt idx="4">
                  <c:v>61.073825503355707</c:v>
                </c:pt>
                <c:pt idx="5">
                  <c:v>81.300813008130078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9-4C4C-B0D3-A2BD766CF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509976"/>
        <c:axId val="500510304"/>
      </c:barChart>
      <c:catAx>
        <c:axId val="50050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10304"/>
        <c:crosses val="autoZero"/>
        <c:auto val="1"/>
        <c:lblAlgn val="ctr"/>
        <c:lblOffset val="100"/>
        <c:noMultiLvlLbl val="0"/>
      </c:catAx>
      <c:valAx>
        <c:axId val="5005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0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on </a:t>
            </a:r>
            <a:r>
              <a:rPr lang="en-US" sz="1400" b="0" i="0" u="none" strike="noStrike" baseline="0">
                <a:effectLst/>
              </a:rPr>
              <a:t>Blood Donation </a:t>
            </a:r>
            <a:r>
              <a:rPr lang="en-US"/>
              <a:t>Dataset</a:t>
            </a:r>
          </a:p>
          <a:p>
            <a:pPr>
              <a:defRPr/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Sheet1!$V$28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Sheet1!$A$26:$A$31</c:f>
              <c:strCache>
                <c:ptCount val="6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  <c:pt idx="4">
                  <c:v>Cluster 5</c:v>
                </c:pt>
                <c:pt idx="5">
                  <c:v>Cluster 6</c:v>
                </c:pt>
              </c:strCache>
            </c:strRef>
          </c:cat>
          <c:val>
            <c:numRef>
              <c:f>Sheet1!$V$29:$V$31</c:f>
              <c:numCache>
                <c:formatCode>General</c:formatCode>
                <c:ptCount val="3"/>
                <c:pt idx="0">
                  <c:v>24.620060790273556</c:v>
                </c:pt>
                <c:pt idx="1">
                  <c:v>24.615384615384617</c:v>
                </c:pt>
                <c:pt idx="2">
                  <c:v>20.754716981132077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2-4200-B189-1457D58F51E0}"/>
            </c:ext>
          </c:extLst>
        </c:ser>
        <c:ser>
          <c:idx val="1"/>
          <c:order val="1"/>
          <c:tx>
            <c:strRef>
              <c:f>Sheet1!$W$28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Sheet1!$A$26:$A$31</c:f>
              <c:strCache>
                <c:ptCount val="6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  <c:pt idx="4">
                  <c:v>Cluster 5</c:v>
                </c:pt>
                <c:pt idx="5">
                  <c:v>Cluster 6</c:v>
                </c:pt>
              </c:strCache>
            </c:strRef>
          </c:cat>
          <c:val>
            <c:numRef>
              <c:f>Sheet1!$W$29:$W$31</c:f>
              <c:numCache>
                <c:formatCode>General</c:formatCode>
                <c:ptCount val="3"/>
                <c:pt idx="0">
                  <c:v>75.379939209726444</c:v>
                </c:pt>
                <c:pt idx="1">
                  <c:v>75.384615384615387</c:v>
                </c:pt>
                <c:pt idx="2">
                  <c:v>79.245283018867923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2-4200-B189-1457D58F5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509976"/>
        <c:axId val="500510304"/>
      </c:barChart>
      <c:catAx>
        <c:axId val="50050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10304"/>
        <c:crosses val="autoZero"/>
        <c:auto val="1"/>
        <c:lblAlgn val="ctr"/>
        <c:lblOffset val="100"/>
        <c:noMultiLvlLbl val="0"/>
      </c:catAx>
      <c:valAx>
        <c:axId val="5005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0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</a:t>
            </a:r>
            <a:r>
              <a:rPr lang="en-US" baseline="0"/>
              <a:t> on </a:t>
            </a:r>
            <a:r>
              <a:rPr lang="en-US" sz="1400" b="0" i="0" u="none" strike="noStrike" baseline="0">
                <a:effectLst/>
              </a:rPr>
              <a:t>Blood Donation </a:t>
            </a:r>
            <a:r>
              <a:rPr lang="en-US" baseline="0"/>
              <a:t>Dataset</a:t>
            </a:r>
          </a:p>
          <a:p>
            <a:pPr>
              <a:defRPr/>
            </a:pPr>
            <a:r>
              <a:rPr lang="en-US" baseline="0"/>
              <a:t>Per-Sample Average Log-likelihood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Sheet1!$S$35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Sheet1!$R$36:$R$55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Sheet1!$S$36:$S$55</c:f>
              <c:numCache>
                <c:formatCode>General</c:formatCode>
                <c:ptCount val="20"/>
                <c:pt idx="0">
                  <c:v>-10.44</c:v>
                </c:pt>
                <c:pt idx="1">
                  <c:v>-9.51</c:v>
                </c:pt>
                <c:pt idx="2">
                  <c:v>-9.2100000000000009</c:v>
                </c:pt>
                <c:pt idx="3">
                  <c:v>-8.66</c:v>
                </c:pt>
                <c:pt idx="4">
                  <c:v>-7.6</c:v>
                </c:pt>
                <c:pt idx="5">
                  <c:v>-7.45</c:v>
                </c:pt>
                <c:pt idx="6">
                  <c:v>-7.08</c:v>
                </c:pt>
                <c:pt idx="7">
                  <c:v>-7.2511646770000002</c:v>
                </c:pt>
                <c:pt idx="8">
                  <c:v>-7.33</c:v>
                </c:pt>
                <c:pt idx="9">
                  <c:v>-7.47</c:v>
                </c:pt>
                <c:pt idx="10">
                  <c:v>-7.51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4-49C5-AC46-5237B9FEC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316080"/>
        <c:axId val="666315424"/>
      </c:scatterChart>
      <c:valAx>
        <c:axId val="6663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15424"/>
        <c:crosses val="autoZero"/>
        <c:crossBetween val="midCat"/>
      </c:valAx>
      <c:valAx>
        <c:axId val="6663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Log-likelihood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on </a:t>
            </a:r>
            <a:r>
              <a:rPr lang="en-US" sz="1400" b="0" i="0" u="none" strike="noStrike" baseline="0">
                <a:effectLst/>
              </a:rPr>
              <a:t>Blood Donation </a:t>
            </a:r>
            <a:r>
              <a:rPr lang="en-US" baseline="0"/>
              <a:t>Dataset</a:t>
            </a:r>
          </a:p>
          <a:p>
            <a:pPr>
              <a:defRPr/>
            </a:pPr>
            <a:r>
              <a:rPr lang="en-US" baseline="0"/>
              <a:t>Bayesian Infomation Criterion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Sheet1!$T$35</c:f>
              <c:strCache>
                <c:ptCount val="1"/>
                <c:pt idx="0">
                  <c:v>BIC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Sheet1!$R$36:$R$55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Sheet1!$T$36:$T$55</c:f>
              <c:numCache>
                <c:formatCode>General</c:formatCode>
                <c:ptCount val="20"/>
                <c:pt idx="0">
                  <c:v>15722.16</c:v>
                </c:pt>
                <c:pt idx="1">
                  <c:v>14430.32</c:v>
                </c:pt>
                <c:pt idx="2">
                  <c:v>14070.82</c:v>
                </c:pt>
                <c:pt idx="3">
                  <c:v>13358.76</c:v>
                </c:pt>
                <c:pt idx="4">
                  <c:v>11861.13</c:v>
                </c:pt>
                <c:pt idx="5">
                  <c:v>11738.97</c:v>
                </c:pt>
                <c:pt idx="6">
                  <c:v>11291.25</c:v>
                </c:pt>
                <c:pt idx="7">
                  <c:v>11646.77</c:v>
                </c:pt>
                <c:pt idx="8">
                  <c:v>11862.27</c:v>
                </c:pt>
                <c:pt idx="9">
                  <c:v>12167.18</c:v>
                </c:pt>
                <c:pt idx="10">
                  <c:v>12328.62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C-4CFC-826C-4132CFE59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78080"/>
        <c:axId val="666776112"/>
      </c:scatterChart>
      <c:valAx>
        <c:axId val="6667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Cluters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76112"/>
        <c:crosses val="autoZero"/>
        <c:crossBetween val="midCat"/>
      </c:valAx>
      <c:valAx>
        <c:axId val="666776112"/>
        <c:scaling>
          <c:orientation val="minMax"/>
          <c:max val="16000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7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Principle Component Analysis on Blood Donation Dataset</a:t>
            </a:r>
          </a:p>
          <a:p>
            <a:pPr>
              <a:defRPr/>
            </a:pPr>
            <a:r>
              <a:rPr lang="en-US"/>
              <a:t>Attributes Number</a:t>
            </a:r>
            <a:r>
              <a:rPr lang="en-US" baseline="0"/>
              <a:t> vs. Variance Coverage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Sheet1!$H$50</c:f>
              <c:strCache>
                <c:ptCount val="1"/>
                <c:pt idx="0">
                  <c:v># Attributes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Sheet1!$G$51:$G$68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xVal>
          <c:yVal>
            <c:numRef>
              <c:f>Sheet1!$H$51:$H$68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1-4976-B56E-A72D90A1D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324608"/>
        <c:axId val="666330840"/>
      </c:scatterChart>
      <c:valAx>
        <c:axId val="66632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30840"/>
        <c:crosses val="autoZero"/>
        <c:crossBetween val="midCat"/>
      </c:valAx>
      <c:valAx>
        <c:axId val="6663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2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</a:t>
            </a:r>
            <a:r>
              <a:rPr lang="en-US" baseline="0"/>
              <a:t> on Sports Article Dataset</a:t>
            </a:r>
          </a:p>
          <a:p>
            <a:pPr>
              <a:defRPr/>
            </a:pPr>
            <a:r>
              <a:rPr lang="en-US" baseline="0"/>
              <a:t>Significant Cluster Number (&gt;10%)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Sheet1!$M$122</c:f>
              <c:strCache>
                <c:ptCount val="1"/>
                <c:pt idx="0">
                  <c:v>Significant Clusters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Sheet1!$L$123:$L$137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Sheet1!$M$123:$M$137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6-464B-B616-9DE6F3E071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0712432"/>
        <c:axId val="500713744"/>
      </c:scatterChart>
      <c:valAx>
        <c:axId val="5007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3744"/>
        <c:crosses val="autoZero"/>
        <c:crossBetween val="midCat"/>
      </c:valAx>
      <c:valAx>
        <c:axId val="5007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Significant</a:t>
                </a:r>
                <a:r>
                  <a:rPr lang="en-US" baseline="0"/>
                  <a:t> Cluster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on Sports Article Dataset</a:t>
            </a:r>
          </a:p>
          <a:p>
            <a:pPr>
              <a:defRPr/>
            </a:pPr>
            <a:r>
              <a:rPr lang="en-US"/>
              <a:t>Incorrectly Clustered</a:t>
            </a:r>
            <a:r>
              <a:rPr lang="en-US" baseline="0"/>
              <a:t> Instances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9709088875306"/>
          <c:y val="0.25083333333333335"/>
          <c:w val="0.75667473643420158"/>
          <c:h val="0.622775688221651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Incorrectly Custered Instances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Sheet1!$C$3:$C$20</c:f>
              <c:numCache>
                <c:formatCode>General</c:formatCode>
                <c:ptCount val="18"/>
                <c:pt idx="0">
                  <c:v>22.7</c:v>
                </c:pt>
                <c:pt idx="1">
                  <c:v>30.1</c:v>
                </c:pt>
                <c:pt idx="2">
                  <c:v>35.799999999999997</c:v>
                </c:pt>
                <c:pt idx="3">
                  <c:v>40.4</c:v>
                </c:pt>
                <c:pt idx="4">
                  <c:v>50.3</c:v>
                </c:pt>
                <c:pt idx="5">
                  <c:v>50.4</c:v>
                </c:pt>
                <c:pt idx="6">
                  <c:v>55.1</c:v>
                </c:pt>
                <c:pt idx="7">
                  <c:v>56.6</c:v>
                </c:pt>
                <c:pt idx="8">
                  <c:v>63</c:v>
                </c:pt>
                <c:pt idx="9">
                  <c:v>63.1</c:v>
                </c:pt>
                <c:pt idx="10">
                  <c:v>63.9</c:v>
                </c:pt>
                <c:pt idx="11">
                  <c:v>63.1</c:v>
                </c:pt>
                <c:pt idx="12">
                  <c:v>67.599999999999994</c:v>
                </c:pt>
                <c:pt idx="13">
                  <c:v>72.3</c:v>
                </c:pt>
                <c:pt idx="14">
                  <c:v>72.7</c:v>
                </c:pt>
                <c:pt idx="15">
                  <c:v>72.3</c:v>
                </c:pt>
                <c:pt idx="16">
                  <c:v>75.900000000000006</c:v>
                </c:pt>
                <c:pt idx="17">
                  <c:v>76.8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C-4E68-8B8C-977E0C9DE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6200"/>
        <c:axId val="513619480"/>
      </c:scatterChart>
      <c:scatterChart>
        <c:scatterStyle val="smoothMarker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Within Cluster Sum of Squared Errors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Sheet1!$D$3:$D$20</c:f>
              <c:numCache>
                <c:formatCode>General</c:formatCode>
                <c:ptCount val="18"/>
                <c:pt idx="0">
                  <c:v>602.20000000000005</c:v>
                </c:pt>
                <c:pt idx="1">
                  <c:v>514.91999999999996</c:v>
                </c:pt>
                <c:pt idx="2">
                  <c:v>462</c:v>
                </c:pt>
                <c:pt idx="3">
                  <c:v>415.43</c:v>
                </c:pt>
                <c:pt idx="4">
                  <c:v>391.7</c:v>
                </c:pt>
                <c:pt idx="5">
                  <c:v>390.32</c:v>
                </c:pt>
                <c:pt idx="6">
                  <c:v>378.96</c:v>
                </c:pt>
                <c:pt idx="7">
                  <c:v>374.51</c:v>
                </c:pt>
                <c:pt idx="8">
                  <c:v>367.71</c:v>
                </c:pt>
                <c:pt idx="9">
                  <c:v>366.9</c:v>
                </c:pt>
                <c:pt idx="10">
                  <c:v>348.3</c:v>
                </c:pt>
                <c:pt idx="11">
                  <c:v>342.76</c:v>
                </c:pt>
                <c:pt idx="12">
                  <c:v>341.92</c:v>
                </c:pt>
                <c:pt idx="13">
                  <c:v>336.3</c:v>
                </c:pt>
                <c:pt idx="14">
                  <c:v>333.12</c:v>
                </c:pt>
                <c:pt idx="15">
                  <c:v>330.52</c:v>
                </c:pt>
                <c:pt idx="16">
                  <c:v>327.83</c:v>
                </c:pt>
                <c:pt idx="17">
                  <c:v>323.60000000000002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5C-4E68-8B8C-977E0C9DE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32760"/>
        <c:axId val="660023248"/>
      </c:scatterChart>
      <c:valAx>
        <c:axId val="51361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9480"/>
        <c:crosses val="autoZero"/>
        <c:crossBetween val="midCat"/>
      </c:valAx>
      <c:valAx>
        <c:axId val="51361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Incorrectly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Clustered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Instances</a:t>
                </a:r>
                <a:r>
                  <a:rPr lang="en-US" baseline="0"/>
                  <a:t> </a:t>
                </a:r>
                <a:r>
                  <a:rPr lang="en-US" baseline="0">
                    <a:solidFill>
                      <a:schemeClr val="accent1">
                        <a:lumMod val="75000"/>
                      </a:schemeClr>
                    </a:solidFill>
                  </a:rPr>
                  <a:t>(%)</a:t>
                </a:r>
                <a:endParaRPr lang="en-US">
                  <a:solidFill>
                    <a:schemeClr val="accent1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6200"/>
        <c:crosses val="autoZero"/>
        <c:crossBetween val="midCat"/>
      </c:valAx>
      <c:valAx>
        <c:axId val="66002324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Within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Cluster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Sum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of</a:t>
                </a:r>
                <a:r>
                  <a:rPr lang="en-US" baseline="0"/>
                  <a:t> </a:t>
                </a:r>
                <a:r>
                  <a:rPr lang="en-US" baseline="0">
                    <a:solidFill>
                      <a:schemeClr val="accent2">
                        <a:lumMod val="75000"/>
                      </a:schemeClr>
                    </a:solidFill>
                  </a:rPr>
                  <a:t>Squared</a:t>
                </a:r>
                <a:r>
                  <a:rPr lang="en-US" baseline="0"/>
                  <a:t> </a:t>
                </a:r>
                <a:r>
                  <a:rPr lang="en-US" baseline="0">
                    <a:solidFill>
                      <a:schemeClr val="accent2">
                        <a:lumMod val="75000"/>
                      </a:schemeClr>
                    </a:solidFill>
                  </a:rPr>
                  <a:t>Error</a:t>
                </a:r>
                <a:endParaRPr lang="en-US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32760"/>
        <c:crosses val="max"/>
        <c:crossBetween val="midCat"/>
      </c:valAx>
      <c:valAx>
        <c:axId val="660032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002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8385407303539119E-2"/>
          <c:y val="0.15203594342373869"/>
          <c:w val="0.95132032582685178"/>
          <c:h val="0.136576261300670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on Sports Article Dataset</a:t>
            </a:r>
          </a:p>
          <a:p>
            <a:pPr>
              <a:defRPr/>
            </a:pPr>
            <a:r>
              <a:rPr lang="en-US"/>
              <a:t>Incorrectly Clustered</a:t>
            </a:r>
            <a:r>
              <a:rPr lang="en-US" baseline="0"/>
              <a:t> Instances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9709088875306"/>
          <c:y val="0.25083333333333335"/>
          <c:w val="0.75667473643420158"/>
          <c:h val="0.622775688221651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Sheet1!$N$122</c:f>
              <c:strCache>
                <c:ptCount val="1"/>
                <c:pt idx="0">
                  <c:v>Incorrectly Custered Instances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Sheet1!$L$123:$L$137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Sheet1!$N$123:$N$137</c:f>
              <c:numCache>
                <c:formatCode>General</c:formatCode>
                <c:ptCount val="15"/>
                <c:pt idx="0">
                  <c:v>45.86</c:v>
                </c:pt>
                <c:pt idx="1">
                  <c:v>52.14</c:v>
                </c:pt>
                <c:pt idx="2">
                  <c:v>62.03</c:v>
                </c:pt>
                <c:pt idx="3">
                  <c:v>62.43</c:v>
                </c:pt>
                <c:pt idx="4">
                  <c:v>66.709999999999994</c:v>
                </c:pt>
                <c:pt idx="5">
                  <c:v>71.92</c:v>
                </c:pt>
                <c:pt idx="6">
                  <c:v>71.66</c:v>
                </c:pt>
                <c:pt idx="7">
                  <c:v>73</c:v>
                </c:pt>
                <c:pt idx="8">
                  <c:v>73.260000000000005</c:v>
                </c:pt>
                <c:pt idx="9">
                  <c:v>77.14</c:v>
                </c:pt>
                <c:pt idx="10">
                  <c:v>81.550799999999995</c:v>
                </c:pt>
                <c:pt idx="11">
                  <c:v>81.819999999999993</c:v>
                </c:pt>
                <c:pt idx="12">
                  <c:v>81.95</c:v>
                </c:pt>
                <c:pt idx="13">
                  <c:v>83.69</c:v>
                </c:pt>
                <c:pt idx="14">
                  <c:v>83.69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0-47FC-9F10-81B7ED8D5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6200"/>
        <c:axId val="513619480"/>
      </c:scatterChart>
      <c:scatterChart>
        <c:scatterStyle val="smoothMarker"/>
        <c:varyColors val="0"/>
        <c:ser>
          <c:idx val="1"/>
          <c:order val="1"/>
          <c:tx>
            <c:strRef>
              <c:f>Sheet1!$O$122</c:f>
              <c:strCache>
                <c:ptCount val="1"/>
                <c:pt idx="0">
                  <c:v>Within Cluster Sum of Squared Errors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Sheet1!$L$123:$L$137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Sheet1!$O$123:$O$137</c:f>
              <c:numCache>
                <c:formatCode>General</c:formatCode>
                <c:ptCount val="15"/>
                <c:pt idx="0">
                  <c:v>26.53</c:v>
                </c:pt>
                <c:pt idx="1">
                  <c:v>19.52</c:v>
                </c:pt>
                <c:pt idx="2">
                  <c:v>18.14</c:v>
                </c:pt>
                <c:pt idx="3">
                  <c:v>11.98</c:v>
                </c:pt>
                <c:pt idx="4">
                  <c:v>9.31</c:v>
                </c:pt>
                <c:pt idx="5">
                  <c:v>8.24</c:v>
                </c:pt>
                <c:pt idx="6">
                  <c:v>7.47</c:v>
                </c:pt>
                <c:pt idx="7">
                  <c:v>6.89</c:v>
                </c:pt>
                <c:pt idx="8">
                  <c:v>6.06</c:v>
                </c:pt>
                <c:pt idx="9">
                  <c:v>5.42</c:v>
                </c:pt>
                <c:pt idx="10">
                  <c:v>5.3</c:v>
                </c:pt>
                <c:pt idx="11">
                  <c:v>5.0599999999999996</c:v>
                </c:pt>
                <c:pt idx="12">
                  <c:v>4.72</c:v>
                </c:pt>
                <c:pt idx="13">
                  <c:v>4.63</c:v>
                </c:pt>
                <c:pt idx="14">
                  <c:v>4.28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00-47FC-9F10-81B7ED8D5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32760"/>
        <c:axId val="660023248"/>
      </c:scatterChart>
      <c:valAx>
        <c:axId val="51361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9480"/>
        <c:crosses val="autoZero"/>
        <c:crossBetween val="midCat"/>
      </c:valAx>
      <c:valAx>
        <c:axId val="51361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Incorrectly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Clustered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Instances</a:t>
                </a:r>
                <a:r>
                  <a:rPr lang="en-US" baseline="0"/>
                  <a:t> </a:t>
                </a:r>
                <a:r>
                  <a:rPr lang="en-US" baseline="0">
                    <a:solidFill>
                      <a:schemeClr val="accent1">
                        <a:lumMod val="75000"/>
                      </a:schemeClr>
                    </a:solidFill>
                  </a:rPr>
                  <a:t>(%)</a:t>
                </a:r>
                <a:endParaRPr lang="en-US">
                  <a:solidFill>
                    <a:schemeClr val="accent1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6200"/>
        <c:crosses val="autoZero"/>
        <c:crossBetween val="midCat"/>
      </c:valAx>
      <c:valAx>
        <c:axId val="66002324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Within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Cluster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Sum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of</a:t>
                </a:r>
                <a:r>
                  <a:rPr lang="en-US" baseline="0"/>
                  <a:t> </a:t>
                </a:r>
                <a:r>
                  <a:rPr lang="en-US" baseline="0">
                    <a:solidFill>
                      <a:schemeClr val="accent2">
                        <a:lumMod val="75000"/>
                      </a:schemeClr>
                    </a:solidFill>
                  </a:rPr>
                  <a:t>Squared</a:t>
                </a:r>
                <a:r>
                  <a:rPr lang="en-US" baseline="0"/>
                  <a:t> </a:t>
                </a:r>
                <a:r>
                  <a:rPr lang="en-US" baseline="0">
                    <a:solidFill>
                      <a:schemeClr val="accent2">
                        <a:lumMod val="75000"/>
                      </a:schemeClr>
                    </a:solidFill>
                  </a:rPr>
                  <a:t>Error</a:t>
                </a:r>
                <a:endParaRPr lang="en-US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32760"/>
        <c:crosses val="max"/>
        <c:crossBetween val="midCat"/>
      </c:valAx>
      <c:valAx>
        <c:axId val="660032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002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8385407303539119E-2"/>
          <c:y val="0.15203594342373869"/>
          <c:w val="0.95132032582685178"/>
          <c:h val="0.136576261300670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on Blood Donation Dataset</a:t>
            </a:r>
          </a:p>
          <a:p>
            <a:pPr>
              <a:defRPr/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Sheet1!$O$139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Sheet1!$L$140:$L$146</c:f>
              <c:strCache>
                <c:ptCount val="7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  <c:pt idx="4">
                  <c:v>Cluster 5</c:v>
                </c:pt>
                <c:pt idx="5">
                  <c:v>Cluster 6</c:v>
                </c:pt>
                <c:pt idx="6">
                  <c:v>Cluster 7 </c:v>
                </c:pt>
              </c:strCache>
            </c:strRef>
          </c:cat>
          <c:val>
            <c:numRef>
              <c:f>Sheet1!$O$140:$O$146</c:f>
              <c:numCache>
                <c:formatCode>General</c:formatCode>
                <c:ptCount val="7"/>
                <c:pt idx="0">
                  <c:v>12.352941176470589</c:v>
                </c:pt>
                <c:pt idx="1">
                  <c:v>35.05747126436782</c:v>
                </c:pt>
                <c:pt idx="2">
                  <c:v>11.340206185567011</c:v>
                </c:pt>
                <c:pt idx="3">
                  <c:v>6.666666666666667</c:v>
                </c:pt>
                <c:pt idx="4">
                  <c:v>37.349397590361441</c:v>
                </c:pt>
                <c:pt idx="5">
                  <c:v>33.333333333333329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7-4310-93D5-533A42842C45}"/>
            </c:ext>
          </c:extLst>
        </c:ser>
        <c:ser>
          <c:idx val="1"/>
          <c:order val="1"/>
          <c:tx>
            <c:strRef>
              <c:f>Sheet1!$P$139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Sheet1!$L$140:$L$146</c:f>
              <c:strCache>
                <c:ptCount val="7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  <c:pt idx="4">
                  <c:v>Cluster 5</c:v>
                </c:pt>
                <c:pt idx="5">
                  <c:v>Cluster 6</c:v>
                </c:pt>
                <c:pt idx="6">
                  <c:v>Cluster 7 </c:v>
                </c:pt>
              </c:strCache>
            </c:strRef>
          </c:cat>
          <c:val>
            <c:numRef>
              <c:f>Sheet1!$P$140:$P$146</c:f>
              <c:numCache>
                <c:formatCode>General</c:formatCode>
                <c:ptCount val="7"/>
                <c:pt idx="0">
                  <c:v>87.647058823529406</c:v>
                </c:pt>
                <c:pt idx="1">
                  <c:v>64.94252873563218</c:v>
                </c:pt>
                <c:pt idx="2">
                  <c:v>88.659793814432987</c:v>
                </c:pt>
                <c:pt idx="3">
                  <c:v>93.333333333333329</c:v>
                </c:pt>
                <c:pt idx="4">
                  <c:v>62.650602409638559</c:v>
                </c:pt>
                <c:pt idx="5">
                  <c:v>66.666666666666671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7-4310-93D5-533A42842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509976"/>
        <c:axId val="500510304"/>
      </c:barChart>
      <c:catAx>
        <c:axId val="50050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10304"/>
        <c:crosses val="autoZero"/>
        <c:auto val="1"/>
        <c:lblAlgn val="ctr"/>
        <c:lblOffset val="100"/>
        <c:noMultiLvlLbl val="0"/>
      </c:catAx>
      <c:valAx>
        <c:axId val="5005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0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</a:t>
            </a:r>
            <a:r>
              <a:rPr lang="en-US" baseline="0"/>
              <a:t> on Sports Article Dataset</a:t>
            </a:r>
          </a:p>
          <a:p>
            <a:pPr>
              <a:defRPr/>
            </a:pPr>
            <a:r>
              <a:rPr lang="en-US" baseline="0"/>
              <a:t>Per-Sample Average Log-likelihood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29950067217207"/>
          <c:y val="0.26634819532908705"/>
          <c:w val="0.78492814160425073"/>
          <c:h val="0.573327816507013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Sheet1!$M$153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Sheet1!$L$154:$L$173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Sheet1!$M$154:$M$173</c:f>
              <c:numCache>
                <c:formatCode>General</c:formatCode>
                <c:ptCount val="20"/>
                <c:pt idx="0">
                  <c:v>-16.3</c:v>
                </c:pt>
                <c:pt idx="1">
                  <c:v>-15.69</c:v>
                </c:pt>
                <c:pt idx="2">
                  <c:v>-15.42</c:v>
                </c:pt>
                <c:pt idx="3">
                  <c:v>-13.52</c:v>
                </c:pt>
                <c:pt idx="4">
                  <c:v>-13.79</c:v>
                </c:pt>
                <c:pt idx="5">
                  <c:v>-13.48</c:v>
                </c:pt>
                <c:pt idx="6">
                  <c:v>-13.48</c:v>
                </c:pt>
                <c:pt idx="7">
                  <c:v>-12.88</c:v>
                </c:pt>
                <c:pt idx="8">
                  <c:v>-9.98</c:v>
                </c:pt>
                <c:pt idx="9">
                  <c:v>-9.5500000000000007</c:v>
                </c:pt>
                <c:pt idx="10">
                  <c:v>-12.78</c:v>
                </c:pt>
                <c:pt idx="11">
                  <c:v>-10.35</c:v>
                </c:pt>
                <c:pt idx="12">
                  <c:v>-8.83</c:v>
                </c:pt>
                <c:pt idx="13">
                  <c:v>-8.14</c:v>
                </c:pt>
                <c:pt idx="14">
                  <c:v>-8.31</c:v>
                </c:pt>
                <c:pt idx="15">
                  <c:v>-9.7100000000000009</c:v>
                </c:pt>
                <c:pt idx="16">
                  <c:v>-4.88</c:v>
                </c:pt>
                <c:pt idx="17">
                  <c:v>-7.32</c:v>
                </c:pt>
                <c:pt idx="18">
                  <c:v>-5.3</c:v>
                </c:pt>
                <c:pt idx="19">
                  <c:v>-4.3499999999999996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E-481D-B002-C18D9F27A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316080"/>
        <c:axId val="666315424"/>
      </c:scatterChart>
      <c:valAx>
        <c:axId val="6663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15424"/>
        <c:crosses val="autoZero"/>
        <c:crossBetween val="midCat"/>
      </c:valAx>
      <c:valAx>
        <c:axId val="6663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Log-likelihood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on Sports Article</a:t>
            </a:r>
            <a:r>
              <a:rPr lang="en-US" baseline="0"/>
              <a:t> Dataset</a:t>
            </a:r>
          </a:p>
          <a:p>
            <a:pPr>
              <a:defRPr/>
            </a:pPr>
            <a:r>
              <a:rPr lang="en-US" baseline="0"/>
              <a:t>Bayesian Infomation Criterion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Sheet1!$N$153</c:f>
              <c:strCache>
                <c:ptCount val="1"/>
                <c:pt idx="0">
                  <c:v>BIC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Sheet1!$L$154:$L$173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Sheet1!$N$154:$N$173</c:f>
              <c:numCache>
                <c:formatCode>General</c:formatCode>
                <c:ptCount val="20"/>
                <c:pt idx="0">
                  <c:v>24452.27</c:v>
                </c:pt>
                <c:pt idx="1">
                  <c:v>23598.51</c:v>
                </c:pt>
                <c:pt idx="2">
                  <c:v>23270.34</c:v>
                </c:pt>
                <c:pt idx="3">
                  <c:v>20498.71</c:v>
                </c:pt>
                <c:pt idx="4">
                  <c:v>20963.72</c:v>
                </c:pt>
                <c:pt idx="5">
                  <c:v>20556.64</c:v>
                </c:pt>
                <c:pt idx="6">
                  <c:v>20556.64</c:v>
                </c:pt>
                <c:pt idx="7">
                  <c:v>19792.7</c:v>
                </c:pt>
                <c:pt idx="8">
                  <c:v>15533.35</c:v>
                </c:pt>
                <c:pt idx="9">
                  <c:v>14944.08</c:v>
                </c:pt>
                <c:pt idx="10">
                  <c:v>19841.080000000002</c:v>
                </c:pt>
                <c:pt idx="11">
                  <c:v>16283.68</c:v>
                </c:pt>
                <c:pt idx="12">
                  <c:v>14073.59</c:v>
                </c:pt>
                <c:pt idx="13">
                  <c:v>13103.84</c:v>
                </c:pt>
                <c:pt idx="14">
                  <c:v>13420.64</c:v>
                </c:pt>
                <c:pt idx="15">
                  <c:v>15586.66</c:v>
                </c:pt>
                <c:pt idx="16">
                  <c:v>8430.6200000000008</c:v>
                </c:pt>
                <c:pt idx="17">
                  <c:v>12074.11</c:v>
                </c:pt>
                <c:pt idx="18">
                  <c:v>9184.7000000000007</c:v>
                </c:pt>
                <c:pt idx="19">
                  <c:v>7835.8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3-4D64-B7B1-B5C0F6AF7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78080"/>
        <c:axId val="666776112"/>
      </c:scatterChart>
      <c:valAx>
        <c:axId val="6667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Cluters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76112"/>
        <c:crosses val="autoZero"/>
        <c:crossBetween val="midCat"/>
      </c:valAx>
      <c:valAx>
        <c:axId val="666776112"/>
        <c:scaling>
          <c:orientation val="minMax"/>
          <c:max val="25000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7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</a:t>
            </a:r>
            <a:r>
              <a:rPr lang="en-US" baseline="0"/>
              <a:t> on Sports Article Dataset</a:t>
            </a:r>
          </a:p>
          <a:p>
            <a:pPr>
              <a:defRPr/>
            </a:pPr>
            <a:r>
              <a:rPr lang="en-US" baseline="0"/>
              <a:t>Per-Sample Average Log-likelihood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Sheet1!$B$35:$B$54</c:f>
              <c:numCache>
                <c:formatCode>General</c:formatCode>
                <c:ptCount val="20"/>
                <c:pt idx="0">
                  <c:v>-86.68</c:v>
                </c:pt>
                <c:pt idx="1">
                  <c:v>-62.07</c:v>
                </c:pt>
                <c:pt idx="2">
                  <c:v>-54.62</c:v>
                </c:pt>
                <c:pt idx="3">
                  <c:v>-49.42</c:v>
                </c:pt>
                <c:pt idx="4">
                  <c:v>-46.82</c:v>
                </c:pt>
                <c:pt idx="5">
                  <c:v>-45.35</c:v>
                </c:pt>
                <c:pt idx="6">
                  <c:v>-44.2</c:v>
                </c:pt>
                <c:pt idx="7">
                  <c:v>-43.56</c:v>
                </c:pt>
                <c:pt idx="8">
                  <c:v>-37.049999999999997</c:v>
                </c:pt>
                <c:pt idx="9">
                  <c:v>-33.630000000000003</c:v>
                </c:pt>
                <c:pt idx="10">
                  <c:v>-32.83</c:v>
                </c:pt>
                <c:pt idx="11">
                  <c:v>-34.28</c:v>
                </c:pt>
                <c:pt idx="12">
                  <c:v>-30.14</c:v>
                </c:pt>
                <c:pt idx="13">
                  <c:v>-26.45</c:v>
                </c:pt>
                <c:pt idx="14">
                  <c:v>-25.72</c:v>
                </c:pt>
                <c:pt idx="15">
                  <c:v>-23.13</c:v>
                </c:pt>
                <c:pt idx="16">
                  <c:v>-23.19</c:v>
                </c:pt>
                <c:pt idx="17">
                  <c:v>-19.84</c:v>
                </c:pt>
                <c:pt idx="18">
                  <c:v>-20.399999999999999</c:v>
                </c:pt>
                <c:pt idx="19">
                  <c:v>-18.64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F-42E8-92ED-B41C6EC09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316080"/>
        <c:axId val="666315424"/>
      </c:scatterChart>
      <c:valAx>
        <c:axId val="6663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15424"/>
        <c:crosses val="autoZero"/>
        <c:crossBetween val="midCat"/>
      </c:valAx>
      <c:valAx>
        <c:axId val="6663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Log-likelihood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on Sports Article Dataset</a:t>
            </a:r>
          </a:p>
          <a:p>
            <a:pPr>
              <a:defRPr/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Sheet1!$D$25</c:f>
              <c:strCache>
                <c:ptCount val="1"/>
                <c:pt idx="0">
                  <c:v>Objective Article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Sheet1!$A$26:$A$31</c:f>
              <c:strCache>
                <c:ptCount val="6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  <c:pt idx="4">
                  <c:v>Cluster 5</c:v>
                </c:pt>
                <c:pt idx="5">
                  <c:v>Cluster 6</c:v>
                </c:pt>
              </c:strCache>
            </c:strRef>
          </c:cat>
          <c:val>
            <c:numRef>
              <c:f>Sheet1!$D$26:$D$31</c:f>
              <c:numCache>
                <c:formatCode>General</c:formatCode>
                <c:ptCount val="6"/>
                <c:pt idx="0">
                  <c:v>59.420289855072461</c:v>
                </c:pt>
                <c:pt idx="1">
                  <c:v>18.125</c:v>
                </c:pt>
                <c:pt idx="2">
                  <c:v>88.834951456310691</c:v>
                </c:pt>
                <c:pt idx="3">
                  <c:v>40.425531914893611</c:v>
                </c:pt>
                <c:pt idx="4">
                  <c:v>32.352941176470587</c:v>
                </c:pt>
                <c:pt idx="5">
                  <c:v>81.751824817518255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8-4EC6-949B-69D773B97246}"/>
            </c:ext>
          </c:extLst>
        </c:ser>
        <c:ser>
          <c:idx val="1"/>
          <c:order val="1"/>
          <c:tx>
            <c:strRef>
              <c:f>Sheet1!$E$25</c:f>
              <c:strCache>
                <c:ptCount val="1"/>
                <c:pt idx="0">
                  <c:v>Subjective Article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Sheet1!$A$26:$A$31</c:f>
              <c:strCache>
                <c:ptCount val="6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  <c:pt idx="4">
                  <c:v>Cluster 5</c:v>
                </c:pt>
                <c:pt idx="5">
                  <c:v>Cluster 6</c:v>
                </c:pt>
              </c:strCache>
            </c:strRef>
          </c:cat>
          <c:val>
            <c:numRef>
              <c:f>Sheet1!$E$26:$E$31</c:f>
              <c:numCache>
                <c:formatCode>General</c:formatCode>
                <c:ptCount val="6"/>
                <c:pt idx="0">
                  <c:v>40.579710144927539</c:v>
                </c:pt>
                <c:pt idx="1">
                  <c:v>81.875</c:v>
                </c:pt>
                <c:pt idx="2">
                  <c:v>11.165048543689309</c:v>
                </c:pt>
                <c:pt idx="3">
                  <c:v>59.574468085106389</c:v>
                </c:pt>
                <c:pt idx="4">
                  <c:v>67.64705882352942</c:v>
                </c:pt>
                <c:pt idx="5">
                  <c:v>18.248175182481745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8-4EC6-949B-69D773B97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509976"/>
        <c:axId val="500510304"/>
      </c:barChart>
      <c:catAx>
        <c:axId val="50050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10304"/>
        <c:crosses val="autoZero"/>
        <c:auto val="1"/>
        <c:lblAlgn val="ctr"/>
        <c:lblOffset val="100"/>
        <c:noMultiLvlLbl val="0"/>
      </c:catAx>
      <c:valAx>
        <c:axId val="5005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0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on Sports Article</a:t>
            </a:r>
            <a:r>
              <a:rPr lang="en-US" baseline="0"/>
              <a:t> Dataset</a:t>
            </a:r>
          </a:p>
          <a:p>
            <a:pPr>
              <a:defRPr/>
            </a:pPr>
            <a:r>
              <a:rPr lang="en-US" baseline="0"/>
              <a:t>Bayesian Infomation Criterion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BIC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Sheet1!$C$35:$C$54</c:f>
              <c:numCache>
                <c:formatCode>General</c:formatCode>
                <c:ptCount val="20"/>
                <c:pt idx="0">
                  <c:v>185584.3</c:v>
                </c:pt>
                <c:pt idx="1">
                  <c:v>151730.76</c:v>
                </c:pt>
                <c:pt idx="2">
                  <c:v>145993.49</c:v>
                </c:pt>
                <c:pt idx="3">
                  <c:v>147873.79999999999</c:v>
                </c:pt>
                <c:pt idx="4">
                  <c:v>154764.56</c:v>
                </c:pt>
                <c:pt idx="5">
                  <c:v>164691.68</c:v>
                </c:pt>
                <c:pt idx="6">
                  <c:v>173977.58</c:v>
                </c:pt>
                <c:pt idx="7">
                  <c:v>179313.17</c:v>
                </c:pt>
                <c:pt idx="8">
                  <c:v>182857.07</c:v>
                </c:pt>
                <c:pt idx="9">
                  <c:v>194644.16</c:v>
                </c:pt>
                <c:pt idx="10">
                  <c:v>198271.11</c:v>
                </c:pt>
                <c:pt idx="11">
                  <c:v>207732.93</c:v>
                </c:pt>
                <c:pt idx="12">
                  <c:v>223812.72</c:v>
                </c:pt>
                <c:pt idx="13">
                  <c:v>229601.83</c:v>
                </c:pt>
                <c:pt idx="14">
                  <c:v>246074.7</c:v>
                </c:pt>
                <c:pt idx="15">
                  <c:v>249503.05</c:v>
                </c:pt>
                <c:pt idx="16">
                  <c:v>254450.43</c:v>
                </c:pt>
                <c:pt idx="17">
                  <c:v>251564.09</c:v>
                </c:pt>
                <c:pt idx="18">
                  <c:v>261125.82</c:v>
                </c:pt>
                <c:pt idx="19">
                  <c:v>269576.71999999997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8-433A-8223-71DAE911F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78080"/>
        <c:axId val="666776112"/>
      </c:scatterChart>
      <c:valAx>
        <c:axId val="6667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Cluters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76112"/>
        <c:crosses val="autoZero"/>
        <c:crossBetween val="midCat"/>
      </c:valAx>
      <c:valAx>
        <c:axId val="666776112"/>
        <c:scaling>
          <c:orientation val="minMax"/>
          <c:min val="1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7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Principle Component Analysis on Sports Article Dataset</a:t>
            </a:r>
          </a:p>
          <a:p>
            <a:pPr>
              <a:defRPr/>
            </a:pPr>
            <a:r>
              <a:rPr lang="en-US"/>
              <a:t>Attributes Number</a:t>
            </a:r>
            <a:r>
              <a:rPr lang="en-US" baseline="0"/>
              <a:t> vs. Variance Coverage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Sheet1!$B$69</c:f>
              <c:strCache>
                <c:ptCount val="1"/>
                <c:pt idx="0">
                  <c:v># Attributes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Sheet1!$A$70:$A$87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xVal>
          <c:yVal>
            <c:numRef>
              <c:f>Sheet1!$B$70:$B$87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11</c:v>
                </c:pt>
                <c:pt idx="14">
                  <c:v>14</c:v>
                </c:pt>
                <c:pt idx="15">
                  <c:v>18</c:v>
                </c:pt>
                <c:pt idx="16">
                  <c:v>23</c:v>
                </c:pt>
                <c:pt idx="17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7B-48A4-B87E-9077233A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324608"/>
        <c:axId val="666330840"/>
      </c:scatterChart>
      <c:valAx>
        <c:axId val="66632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30840"/>
        <c:crosses val="autoZero"/>
        <c:crossBetween val="midCat"/>
      </c:valAx>
      <c:valAx>
        <c:axId val="6663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2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</a:t>
            </a:r>
            <a:r>
              <a:rPr lang="en-US" baseline="0"/>
              <a:t> on Sports Article Dataset</a:t>
            </a:r>
          </a:p>
          <a:p>
            <a:pPr>
              <a:defRPr/>
            </a:pPr>
            <a:r>
              <a:rPr lang="en-US" baseline="0"/>
              <a:t>Significant Cluster Number (&gt;10%)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Sheet1!$M$69</c:f>
              <c:strCache>
                <c:ptCount val="1"/>
                <c:pt idx="0">
                  <c:v>Significant Clusters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Sheet1!$L$70:$L$88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Sheet1!$M$70:$M$88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4-42B3-9E43-87538BB252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0712432"/>
        <c:axId val="500713744"/>
      </c:scatterChart>
      <c:valAx>
        <c:axId val="5007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3744"/>
        <c:crosses val="autoZero"/>
        <c:crossBetween val="midCat"/>
      </c:valAx>
      <c:valAx>
        <c:axId val="5007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Significant</a:t>
                </a:r>
                <a:r>
                  <a:rPr lang="en-US" baseline="0"/>
                  <a:t> Cluster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on Sports Article Dataset</a:t>
            </a:r>
          </a:p>
          <a:p>
            <a:pPr>
              <a:defRPr/>
            </a:pPr>
            <a:r>
              <a:rPr lang="en-US"/>
              <a:t>Incorrectly Clustered</a:t>
            </a:r>
            <a:r>
              <a:rPr lang="en-US" baseline="0"/>
              <a:t> Instances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9709088875306"/>
          <c:y val="0.25083333333333335"/>
          <c:w val="0.75667473643420158"/>
          <c:h val="0.622775688221651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Sheet1!$N$69</c:f>
              <c:strCache>
                <c:ptCount val="1"/>
                <c:pt idx="0">
                  <c:v>Incorrectly Custered Instances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Sheet1!$L$70:$L$88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Sheet1!$N$70:$N$88</c:f>
              <c:numCache>
                <c:formatCode>General</c:formatCode>
                <c:ptCount val="19"/>
                <c:pt idx="0">
                  <c:v>18.8</c:v>
                </c:pt>
                <c:pt idx="1">
                  <c:v>34.9</c:v>
                </c:pt>
                <c:pt idx="2">
                  <c:v>36.1</c:v>
                </c:pt>
                <c:pt idx="3">
                  <c:v>40.9</c:v>
                </c:pt>
                <c:pt idx="4">
                  <c:v>49.8</c:v>
                </c:pt>
                <c:pt idx="5">
                  <c:v>57</c:v>
                </c:pt>
                <c:pt idx="6">
                  <c:v>57.3</c:v>
                </c:pt>
                <c:pt idx="7">
                  <c:v>63</c:v>
                </c:pt>
                <c:pt idx="8">
                  <c:v>63.7</c:v>
                </c:pt>
                <c:pt idx="9">
                  <c:v>65.3</c:v>
                </c:pt>
                <c:pt idx="10">
                  <c:v>66.5</c:v>
                </c:pt>
                <c:pt idx="11">
                  <c:v>69.2</c:v>
                </c:pt>
                <c:pt idx="12">
                  <c:v>69.599999999999994</c:v>
                </c:pt>
                <c:pt idx="13">
                  <c:v>66.7</c:v>
                </c:pt>
                <c:pt idx="14">
                  <c:v>72</c:v>
                </c:pt>
                <c:pt idx="15">
                  <c:v>73.400000000000006</c:v>
                </c:pt>
                <c:pt idx="16">
                  <c:v>73.400000000000006</c:v>
                </c:pt>
                <c:pt idx="17">
                  <c:v>74.099999999999994</c:v>
                </c:pt>
                <c:pt idx="18">
                  <c:v>74.900000000000006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E3-488A-864A-7EBA61538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6200"/>
        <c:axId val="513619480"/>
      </c:scatterChart>
      <c:scatterChart>
        <c:scatterStyle val="smoothMarker"/>
        <c:varyColors val="0"/>
        <c:ser>
          <c:idx val="1"/>
          <c:order val="1"/>
          <c:tx>
            <c:strRef>
              <c:f>Sheet1!$O$69</c:f>
              <c:strCache>
                <c:ptCount val="1"/>
                <c:pt idx="0">
                  <c:v>Within Cluster Sum of Squared Errors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Sheet1!$L$70:$L$88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Sheet1!$O$70:$O$88</c:f>
              <c:numCache>
                <c:formatCode>General</c:formatCode>
                <c:ptCount val="19"/>
                <c:pt idx="0">
                  <c:v>47.11</c:v>
                </c:pt>
                <c:pt idx="1">
                  <c:v>38.92</c:v>
                </c:pt>
                <c:pt idx="2">
                  <c:v>35</c:v>
                </c:pt>
                <c:pt idx="3">
                  <c:v>32.86</c:v>
                </c:pt>
                <c:pt idx="4">
                  <c:v>30.97</c:v>
                </c:pt>
                <c:pt idx="5">
                  <c:v>30</c:v>
                </c:pt>
                <c:pt idx="6">
                  <c:v>28.25</c:v>
                </c:pt>
                <c:pt idx="7">
                  <c:v>27.52</c:v>
                </c:pt>
                <c:pt idx="8">
                  <c:v>26.59</c:v>
                </c:pt>
                <c:pt idx="9">
                  <c:v>25.56</c:v>
                </c:pt>
                <c:pt idx="10">
                  <c:v>23.92</c:v>
                </c:pt>
                <c:pt idx="11">
                  <c:v>23.17</c:v>
                </c:pt>
                <c:pt idx="12">
                  <c:v>22.7</c:v>
                </c:pt>
                <c:pt idx="13">
                  <c:v>22.91</c:v>
                </c:pt>
                <c:pt idx="14">
                  <c:v>22.72</c:v>
                </c:pt>
                <c:pt idx="15">
                  <c:v>21.98</c:v>
                </c:pt>
                <c:pt idx="16">
                  <c:v>20.86</c:v>
                </c:pt>
                <c:pt idx="17">
                  <c:v>20.37</c:v>
                </c:pt>
                <c:pt idx="18">
                  <c:v>20.02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E3-488A-864A-7EBA61538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32760"/>
        <c:axId val="660023248"/>
      </c:scatterChart>
      <c:valAx>
        <c:axId val="51361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9480"/>
        <c:crosses val="autoZero"/>
        <c:crossBetween val="midCat"/>
      </c:valAx>
      <c:valAx>
        <c:axId val="51361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Incorrectly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Clustered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Instances</a:t>
                </a:r>
                <a:r>
                  <a:rPr lang="en-US" baseline="0"/>
                  <a:t> </a:t>
                </a:r>
                <a:r>
                  <a:rPr lang="en-US" baseline="0">
                    <a:solidFill>
                      <a:schemeClr val="accent1">
                        <a:lumMod val="75000"/>
                      </a:schemeClr>
                    </a:solidFill>
                  </a:rPr>
                  <a:t>(%)</a:t>
                </a:r>
                <a:endParaRPr lang="en-US">
                  <a:solidFill>
                    <a:schemeClr val="accent1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6200"/>
        <c:crosses val="autoZero"/>
        <c:crossBetween val="midCat"/>
      </c:valAx>
      <c:valAx>
        <c:axId val="66002324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Within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Cluster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Sum</a:t>
                </a:r>
                <a:r>
                  <a:rPr lang="en-US"/>
                  <a:t> </a:t>
                </a: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of</a:t>
                </a:r>
                <a:r>
                  <a:rPr lang="en-US" baseline="0"/>
                  <a:t> </a:t>
                </a:r>
                <a:r>
                  <a:rPr lang="en-US" baseline="0">
                    <a:solidFill>
                      <a:schemeClr val="accent2">
                        <a:lumMod val="75000"/>
                      </a:schemeClr>
                    </a:solidFill>
                  </a:rPr>
                  <a:t>Squared</a:t>
                </a:r>
                <a:r>
                  <a:rPr lang="en-US" baseline="0"/>
                  <a:t> </a:t>
                </a:r>
                <a:r>
                  <a:rPr lang="en-US" baseline="0">
                    <a:solidFill>
                      <a:schemeClr val="accent2">
                        <a:lumMod val="75000"/>
                      </a:schemeClr>
                    </a:solidFill>
                  </a:rPr>
                  <a:t>Error</a:t>
                </a:r>
                <a:endParaRPr lang="en-US">
                  <a:solidFill>
                    <a:schemeClr val="accent2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32760"/>
        <c:crosses val="max"/>
        <c:crossBetween val="midCat"/>
      </c:valAx>
      <c:valAx>
        <c:axId val="660032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002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8385407303539119E-2"/>
          <c:y val="0.15203594342373869"/>
          <c:w val="0.95132032582685178"/>
          <c:h val="0.136576261300670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on Sports Article Dataset</a:t>
            </a:r>
          </a:p>
          <a:p>
            <a:pPr>
              <a:defRPr/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Sheet1!$O$90</c:f>
              <c:strCache>
                <c:ptCount val="1"/>
                <c:pt idx="0">
                  <c:v>Objective Article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Sheet1!$A$26:$A$31</c:f>
              <c:strCache>
                <c:ptCount val="6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  <c:pt idx="4">
                  <c:v>Cluster 5</c:v>
                </c:pt>
                <c:pt idx="5">
                  <c:v>Cluster 6</c:v>
                </c:pt>
              </c:strCache>
            </c:strRef>
          </c:cat>
          <c:val>
            <c:numRef>
              <c:f>Sheet1!$O$91:$O$96</c:f>
              <c:numCache>
                <c:formatCode>General</c:formatCode>
                <c:ptCount val="6"/>
                <c:pt idx="0">
                  <c:v>85.977011494252878</c:v>
                </c:pt>
                <c:pt idx="1">
                  <c:v>15.789473684210526</c:v>
                </c:pt>
                <c:pt idx="2">
                  <c:v>71.698113207547166</c:v>
                </c:pt>
                <c:pt idx="3">
                  <c:v>35.672514619883039</c:v>
                </c:pt>
                <c:pt idx="4">
                  <c:v>26.47058823529412</c:v>
                </c:pt>
                <c:pt idx="5">
                  <c:v>83.225806451612911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F-4631-A15A-DB5121496279}"/>
            </c:ext>
          </c:extLst>
        </c:ser>
        <c:ser>
          <c:idx val="1"/>
          <c:order val="1"/>
          <c:tx>
            <c:strRef>
              <c:f>Sheet1!$P$90</c:f>
              <c:strCache>
                <c:ptCount val="1"/>
                <c:pt idx="0">
                  <c:v>Subjective Article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Sheet1!$A$26:$A$31</c:f>
              <c:strCache>
                <c:ptCount val="6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  <c:pt idx="4">
                  <c:v>Cluster 5</c:v>
                </c:pt>
                <c:pt idx="5">
                  <c:v>Cluster 6</c:v>
                </c:pt>
              </c:strCache>
            </c:strRef>
          </c:cat>
          <c:val>
            <c:numRef>
              <c:f>Sheet1!$P$91:$P$96</c:f>
              <c:numCache>
                <c:formatCode>General</c:formatCode>
                <c:ptCount val="6"/>
                <c:pt idx="0">
                  <c:v>14.022988505747122</c:v>
                </c:pt>
                <c:pt idx="1">
                  <c:v>84.21052631578948</c:v>
                </c:pt>
                <c:pt idx="2">
                  <c:v>28.301886792452834</c:v>
                </c:pt>
                <c:pt idx="3">
                  <c:v>64.327485380116968</c:v>
                </c:pt>
                <c:pt idx="4">
                  <c:v>73.529411764705884</c:v>
                </c:pt>
                <c:pt idx="5">
                  <c:v>16.774193548387089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F-4631-A15A-DB5121496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509976"/>
        <c:axId val="500510304"/>
      </c:barChart>
      <c:catAx>
        <c:axId val="50050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10304"/>
        <c:crosses val="autoZero"/>
        <c:auto val="1"/>
        <c:lblAlgn val="ctr"/>
        <c:lblOffset val="100"/>
        <c:noMultiLvlLbl val="0"/>
      </c:catAx>
      <c:valAx>
        <c:axId val="5005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0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2</xdr:row>
      <xdr:rowOff>45720</xdr:rowOff>
    </xdr:from>
    <xdr:to>
      <xdr:col>10</xdr:col>
      <xdr:colOff>60960</xdr:colOff>
      <xdr:row>17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DF9BA7-D108-4B5C-A37E-B1C6D6908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34290</xdr:rowOff>
    </xdr:from>
    <xdr:to>
      <xdr:col>17</xdr:col>
      <xdr:colOff>22860</xdr:colOff>
      <xdr:row>17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A37244-40E3-4029-B24C-7591D335E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426720</xdr:colOff>
      <xdr:row>33</xdr:row>
      <xdr:rowOff>7620</xdr:rowOff>
    </xdr:from>
    <xdr:to>
      <xdr:col>9</xdr:col>
      <xdr:colOff>403860</xdr:colOff>
      <xdr:row>46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7BE355-F896-47D1-835C-93E402517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20</xdr:row>
      <xdr:rowOff>129540</xdr:rowOff>
    </xdr:from>
    <xdr:to>
      <xdr:col>12</xdr:col>
      <xdr:colOff>457200</xdr:colOff>
      <xdr:row>32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3C9C58-B5D0-48D7-93D3-F2208F2C5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419100</xdr:colOff>
      <xdr:row>32</xdr:row>
      <xdr:rowOff>179070</xdr:rowOff>
    </xdr:from>
    <xdr:to>
      <xdr:col>15</xdr:col>
      <xdr:colOff>556260</xdr:colOff>
      <xdr:row>46</xdr:row>
      <xdr:rowOff>22860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A48274-B881-4E75-B78F-5D1C33569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152400</xdr:colOff>
      <xdr:row>72</xdr:row>
      <xdr:rowOff>95250</xdr:rowOff>
    </xdr:from>
    <xdr:to>
      <xdr:col>10</xdr:col>
      <xdr:colOff>160020</xdr:colOff>
      <xdr:row>87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2B103C5-B4AF-4A19-9067-A50685BEA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60960</xdr:colOff>
      <xdr:row>69</xdr:row>
      <xdr:rowOff>53340</xdr:rowOff>
    </xdr:from>
    <xdr:to>
      <xdr:col>20</xdr:col>
      <xdr:colOff>594360</xdr:colOff>
      <xdr:row>84</xdr:row>
      <xdr:rowOff>53340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CA2B126-4F37-4CE4-BDD6-7601B8240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7620</xdr:colOff>
      <xdr:row>69</xdr:row>
      <xdr:rowOff>53340</xdr:rowOff>
    </xdr:from>
    <xdr:to>
      <xdr:col>28</xdr:col>
      <xdr:colOff>30480</xdr:colOff>
      <xdr:row>84</xdr:row>
      <xdr:rowOff>49530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FD7100A-EAF0-4266-B07C-74AB6A391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571500</xdr:colOff>
      <xdr:row>84</xdr:row>
      <xdr:rowOff>129540</xdr:rowOff>
    </xdr:from>
    <xdr:to>
      <xdr:col>23</xdr:col>
      <xdr:colOff>419100</xdr:colOff>
      <xdr:row>96</xdr:row>
      <xdr:rowOff>179070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EDCD21F-7B6E-4FA2-A3D3-6AD64491A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98</xdr:row>
      <xdr:rowOff>11430</xdr:rowOff>
    </xdr:from>
    <xdr:to>
      <xdr:col>20</xdr:col>
      <xdr:colOff>91440</xdr:colOff>
      <xdr:row>111</xdr:row>
      <xdr:rowOff>26670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568DE6A-4584-406C-88A3-C3E7BA0F1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106680</xdr:colOff>
      <xdr:row>98</xdr:row>
      <xdr:rowOff>0</xdr:rowOff>
    </xdr:from>
    <xdr:to>
      <xdr:col>26</xdr:col>
      <xdr:colOff>243840</xdr:colOff>
      <xdr:row>111</xdr:row>
      <xdr:rowOff>26670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78A7F05-D65E-4407-BE7F-AD922D9C7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2</xdr:row>
      <xdr:rowOff>11430</xdr:rowOff>
    </xdr:from>
    <xdr:to>
      <xdr:col>27</xdr:col>
      <xdr:colOff>533400</xdr:colOff>
      <xdr:row>17</xdr:row>
      <xdr:rowOff>11430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BDA91FD-284D-4472-B8FB-40ED68FD0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472440</xdr:colOff>
      <xdr:row>2</xdr:row>
      <xdr:rowOff>0</xdr:rowOff>
    </xdr:from>
    <xdr:to>
      <xdr:col>34</xdr:col>
      <xdr:colOff>495300</xdr:colOff>
      <xdr:row>16</xdr:row>
      <xdr:rowOff>179070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955802C-FD4A-4942-AA28-1CCD4390E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15240</xdr:colOff>
      <xdr:row>17</xdr:row>
      <xdr:rowOff>15240</xdr:rowOff>
    </xdr:from>
    <xdr:to>
      <xdr:col>30</xdr:col>
      <xdr:colOff>472440</xdr:colOff>
      <xdr:row>29</xdr:row>
      <xdr:rowOff>64770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0318E99-96F5-418D-85C4-5FD73574A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30</xdr:row>
      <xdr:rowOff>30480</xdr:rowOff>
    </xdr:from>
    <xdr:to>
      <xdr:col>30</xdr:col>
      <xdr:colOff>457200</xdr:colOff>
      <xdr:row>42</xdr:row>
      <xdr:rowOff>80010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B984983-2C96-40DC-9E3C-99A672BD1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42</xdr:row>
      <xdr:rowOff>102870</xdr:rowOff>
    </xdr:from>
    <xdr:to>
      <xdr:col>26</xdr:col>
      <xdr:colOff>91440</xdr:colOff>
      <xdr:row>55</xdr:row>
      <xdr:rowOff>118110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ED8B1DA-28D0-423D-AB7D-6FE1A837D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106680</xdr:colOff>
      <xdr:row>42</xdr:row>
      <xdr:rowOff>91440</xdr:rowOff>
    </xdr:from>
    <xdr:to>
      <xdr:col>32</xdr:col>
      <xdr:colOff>243840</xdr:colOff>
      <xdr:row>55</xdr:row>
      <xdr:rowOff>118110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F3FA8AE-F5CA-4FC4-BF5B-A7C1A27ED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17</xdr:col>
      <xdr:colOff>472440</xdr:colOff>
      <xdr:row>64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9B22791-B076-4CD4-A89E-AB586E06B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122</xdr:row>
      <xdr:rowOff>0</xdr:rowOff>
    </xdr:from>
    <xdr:to>
      <xdr:col>20</xdr:col>
      <xdr:colOff>533400</xdr:colOff>
      <xdr:row>137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733FC84-5A05-4CCF-BDE6-B83E676D1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556260</xdr:colOff>
      <xdr:row>122</xdr:row>
      <xdr:rowOff>0</xdr:rowOff>
    </xdr:from>
    <xdr:to>
      <xdr:col>27</xdr:col>
      <xdr:colOff>579120</xdr:colOff>
      <xdr:row>136</xdr:row>
      <xdr:rowOff>179070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25420AF-24C3-4FA5-8F46-DDEAAC3B1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0</xdr:colOff>
      <xdr:row>138</xdr:row>
      <xdr:rowOff>0</xdr:rowOff>
    </xdr:from>
    <xdr:to>
      <xdr:col>22</xdr:col>
      <xdr:colOff>457200</xdr:colOff>
      <xdr:row>150</xdr:row>
      <xdr:rowOff>49530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E07031A-22E3-4D2B-B288-DFCB6B433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153</xdr:row>
      <xdr:rowOff>11430</xdr:rowOff>
    </xdr:from>
    <xdr:to>
      <xdr:col>20</xdr:col>
      <xdr:colOff>91440</xdr:colOff>
      <xdr:row>166</xdr:row>
      <xdr:rowOff>26670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5D5CC10-0633-4D9C-BB62-9DEEC1739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20</xdr:col>
      <xdr:colOff>106680</xdr:colOff>
      <xdr:row>153</xdr:row>
      <xdr:rowOff>0</xdr:rowOff>
    </xdr:from>
    <xdr:to>
      <xdr:col>26</xdr:col>
      <xdr:colOff>243840</xdr:colOff>
      <xdr:row>166</xdr:row>
      <xdr:rowOff>26670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728E23F-0C0B-4278-BF89-26E2B1456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3"/>
  <sheetViews>
    <sheetView tabSelected="1" topLeftCell="A133" workbookViewId="0">
      <selection activeCell="A146" sqref="A146:F156"/>
    </sheetView>
  </sheetViews>
  <sheetFormatPr defaultRowHeight="14.4" x14ac:dyDescent="0.3"/>
  <cols>
    <col min="1" max="1" width="10" customWidth="1"/>
    <col min="3" max="3" width="10.44140625" customWidth="1"/>
    <col min="4" max="4" width="10.5546875" customWidth="1"/>
  </cols>
  <sheetData>
    <row r="1" spans="1:22" x14ac:dyDescent="0.3">
      <c r="A1" s="1" t="s">
        <v>0</v>
      </c>
      <c r="B1" s="1"/>
      <c r="S1" s="1" t="s">
        <v>40</v>
      </c>
    </row>
    <row r="2" spans="1:22" x14ac:dyDescent="0.3">
      <c r="A2" t="s">
        <v>1</v>
      </c>
      <c r="B2" t="s">
        <v>4</v>
      </c>
      <c r="C2" t="s">
        <v>3</v>
      </c>
      <c r="D2" t="s">
        <v>2</v>
      </c>
      <c r="S2" t="s">
        <v>1</v>
      </c>
      <c r="T2" t="s">
        <v>4</v>
      </c>
      <c r="U2" t="s">
        <v>3</v>
      </c>
      <c r="V2" t="s">
        <v>2</v>
      </c>
    </row>
    <row r="3" spans="1:22" x14ac:dyDescent="0.3">
      <c r="A3">
        <v>2</v>
      </c>
      <c r="B3">
        <v>2</v>
      </c>
      <c r="C3">
        <v>22.7</v>
      </c>
      <c r="D3">
        <v>602.20000000000005</v>
      </c>
      <c r="S3">
        <v>2</v>
      </c>
      <c r="T3">
        <v>2</v>
      </c>
      <c r="U3">
        <v>41.18</v>
      </c>
      <c r="V3">
        <v>37.96</v>
      </c>
    </row>
    <row r="4" spans="1:22" x14ac:dyDescent="0.3">
      <c r="A4">
        <v>3</v>
      </c>
      <c r="B4">
        <v>2</v>
      </c>
      <c r="C4">
        <v>30.1</v>
      </c>
      <c r="D4">
        <v>514.91999999999996</v>
      </c>
      <c r="S4">
        <v>3</v>
      </c>
      <c r="T4">
        <v>3</v>
      </c>
      <c r="U4">
        <v>58.29</v>
      </c>
      <c r="V4">
        <v>29.4</v>
      </c>
    </row>
    <row r="5" spans="1:22" x14ac:dyDescent="0.3">
      <c r="A5">
        <v>4</v>
      </c>
      <c r="B5">
        <v>2</v>
      </c>
      <c r="C5">
        <v>35.799999999999997</v>
      </c>
      <c r="D5">
        <v>462</v>
      </c>
      <c r="S5">
        <v>4</v>
      </c>
      <c r="T5">
        <v>4</v>
      </c>
      <c r="U5">
        <v>62.57</v>
      </c>
      <c r="V5">
        <v>24.32</v>
      </c>
    </row>
    <row r="6" spans="1:22" x14ac:dyDescent="0.3">
      <c r="A6">
        <v>5</v>
      </c>
      <c r="B6">
        <v>3</v>
      </c>
      <c r="C6">
        <v>40.4</v>
      </c>
      <c r="D6">
        <v>415.43</v>
      </c>
      <c r="S6">
        <v>5</v>
      </c>
      <c r="T6">
        <v>4</v>
      </c>
      <c r="U6">
        <v>69.52</v>
      </c>
      <c r="V6">
        <v>19.010000000000002</v>
      </c>
    </row>
    <row r="7" spans="1:22" x14ac:dyDescent="0.3">
      <c r="A7">
        <v>6</v>
      </c>
      <c r="B7">
        <v>4</v>
      </c>
      <c r="C7">
        <v>50.3</v>
      </c>
      <c r="D7">
        <v>391.7</v>
      </c>
      <c r="S7">
        <v>6</v>
      </c>
      <c r="T7">
        <v>5</v>
      </c>
      <c r="U7">
        <v>75.400000000000006</v>
      </c>
      <c r="V7">
        <v>17.72</v>
      </c>
    </row>
    <row r="8" spans="1:22" x14ac:dyDescent="0.3">
      <c r="A8">
        <v>7</v>
      </c>
      <c r="B8">
        <v>4</v>
      </c>
      <c r="C8">
        <v>50.4</v>
      </c>
      <c r="D8">
        <v>390.32</v>
      </c>
      <c r="S8">
        <v>7</v>
      </c>
      <c r="T8">
        <v>6</v>
      </c>
      <c r="U8">
        <v>77.67</v>
      </c>
      <c r="V8">
        <v>14.44</v>
      </c>
    </row>
    <row r="9" spans="1:22" x14ac:dyDescent="0.3">
      <c r="A9">
        <v>8</v>
      </c>
      <c r="B9">
        <v>4</v>
      </c>
      <c r="C9">
        <v>55.1</v>
      </c>
      <c r="D9">
        <v>378.96</v>
      </c>
      <c r="S9">
        <v>8</v>
      </c>
      <c r="T9">
        <v>6</v>
      </c>
      <c r="U9">
        <v>78.34</v>
      </c>
      <c r="V9">
        <v>12.08</v>
      </c>
    </row>
    <row r="10" spans="1:22" x14ac:dyDescent="0.3">
      <c r="A10">
        <v>9</v>
      </c>
      <c r="B10">
        <v>4</v>
      </c>
      <c r="C10">
        <v>56.6</v>
      </c>
      <c r="D10">
        <v>374.51</v>
      </c>
      <c r="S10">
        <v>9</v>
      </c>
      <c r="T10">
        <v>6</v>
      </c>
      <c r="U10">
        <v>78.88</v>
      </c>
      <c r="V10">
        <v>11.15</v>
      </c>
    </row>
    <row r="11" spans="1:22" x14ac:dyDescent="0.3">
      <c r="A11">
        <v>10</v>
      </c>
      <c r="B11">
        <v>4</v>
      </c>
      <c r="C11">
        <v>63</v>
      </c>
      <c r="D11">
        <v>367.71</v>
      </c>
      <c r="S11">
        <v>10</v>
      </c>
      <c r="T11">
        <v>6</v>
      </c>
      <c r="U11">
        <v>79.28</v>
      </c>
      <c r="V11">
        <v>9.9499999999999993</v>
      </c>
    </row>
    <row r="12" spans="1:22" x14ac:dyDescent="0.3">
      <c r="A12">
        <v>11</v>
      </c>
      <c r="B12">
        <v>4</v>
      </c>
      <c r="C12">
        <v>63.1</v>
      </c>
      <c r="D12">
        <v>366.9</v>
      </c>
      <c r="S12">
        <v>11</v>
      </c>
      <c r="T12">
        <v>5</v>
      </c>
      <c r="U12">
        <v>79.95</v>
      </c>
      <c r="V12">
        <v>9.83</v>
      </c>
    </row>
    <row r="13" spans="1:22" x14ac:dyDescent="0.3">
      <c r="A13">
        <v>12</v>
      </c>
      <c r="B13">
        <v>4</v>
      </c>
      <c r="C13">
        <v>63.9</v>
      </c>
      <c r="D13">
        <v>348.3</v>
      </c>
      <c r="S13">
        <v>12</v>
      </c>
      <c r="T13">
        <v>5</v>
      </c>
      <c r="U13">
        <v>84.22</v>
      </c>
      <c r="V13">
        <v>8.8149999999999995</v>
      </c>
    </row>
    <row r="14" spans="1:22" x14ac:dyDescent="0.3">
      <c r="A14">
        <v>13</v>
      </c>
      <c r="B14">
        <v>4</v>
      </c>
      <c r="C14">
        <v>63.1</v>
      </c>
      <c r="D14">
        <v>342.76</v>
      </c>
      <c r="S14">
        <v>13</v>
      </c>
      <c r="T14">
        <v>3</v>
      </c>
      <c r="U14">
        <v>84.9</v>
      </c>
      <c r="V14">
        <v>8.1</v>
      </c>
    </row>
    <row r="15" spans="1:22" x14ac:dyDescent="0.3">
      <c r="A15">
        <v>14</v>
      </c>
      <c r="B15">
        <v>3</v>
      </c>
      <c r="C15">
        <v>67.599999999999994</v>
      </c>
      <c r="D15">
        <v>341.92</v>
      </c>
      <c r="S15">
        <v>14</v>
      </c>
      <c r="T15">
        <v>2</v>
      </c>
      <c r="U15">
        <v>85.16</v>
      </c>
      <c r="V15">
        <v>8.0399999999999991</v>
      </c>
    </row>
    <row r="16" spans="1:22" x14ac:dyDescent="0.3">
      <c r="A16">
        <v>15</v>
      </c>
      <c r="B16">
        <v>4</v>
      </c>
      <c r="C16">
        <v>72.3</v>
      </c>
      <c r="D16">
        <v>336.3</v>
      </c>
      <c r="S16">
        <v>15</v>
      </c>
      <c r="T16">
        <v>1</v>
      </c>
      <c r="U16">
        <v>87.17</v>
      </c>
      <c r="V16">
        <v>7.49</v>
      </c>
    </row>
    <row r="17" spans="1:23" x14ac:dyDescent="0.3">
      <c r="A17">
        <v>16</v>
      </c>
      <c r="B17">
        <v>3</v>
      </c>
      <c r="C17">
        <v>72.7</v>
      </c>
      <c r="D17">
        <v>333.12</v>
      </c>
      <c r="S17">
        <v>16</v>
      </c>
      <c r="T17">
        <v>0</v>
      </c>
      <c r="U17">
        <v>87.43</v>
      </c>
      <c r="V17">
        <v>7.88</v>
      </c>
    </row>
    <row r="18" spans="1:23" x14ac:dyDescent="0.3">
      <c r="A18">
        <v>17</v>
      </c>
      <c r="B18">
        <v>1</v>
      </c>
      <c r="C18">
        <v>72.3</v>
      </c>
      <c r="D18">
        <v>330.52</v>
      </c>
    </row>
    <row r="19" spans="1:23" x14ac:dyDescent="0.3">
      <c r="A19">
        <v>18</v>
      </c>
      <c r="B19">
        <v>2</v>
      </c>
      <c r="C19">
        <v>75.900000000000006</v>
      </c>
      <c r="D19">
        <v>327.83</v>
      </c>
      <c r="T19" t="s">
        <v>42</v>
      </c>
      <c r="U19" t="s">
        <v>43</v>
      </c>
      <c r="V19" t="s">
        <v>42</v>
      </c>
      <c r="W19" t="s">
        <v>43</v>
      </c>
    </row>
    <row r="20" spans="1:23" x14ac:dyDescent="0.3">
      <c r="A20">
        <v>19</v>
      </c>
      <c r="B20">
        <v>2</v>
      </c>
      <c r="C20">
        <v>76.8</v>
      </c>
      <c r="D20">
        <v>323.60000000000002</v>
      </c>
      <c r="S20" t="s">
        <v>7</v>
      </c>
      <c r="T20">
        <v>12</v>
      </c>
      <c r="U20">
        <v>98</v>
      </c>
      <c r="V20">
        <f>T20/(T20+U20)*100</f>
        <v>10.909090909090908</v>
      </c>
      <c r="W20">
        <f>100-V20</f>
        <v>89.090909090909093</v>
      </c>
    </row>
    <row r="21" spans="1:23" x14ac:dyDescent="0.3">
      <c r="A21">
        <v>20</v>
      </c>
      <c r="B21">
        <v>2</v>
      </c>
      <c r="C21">
        <v>76.2</v>
      </c>
      <c r="D21">
        <v>320.64</v>
      </c>
      <c r="S21" t="s">
        <v>8</v>
      </c>
      <c r="T21">
        <v>52</v>
      </c>
      <c r="U21">
        <v>109</v>
      </c>
      <c r="V21">
        <f t="shared" ref="V21:V26" si="0">T21/(T21+U21)*100</f>
        <v>32.298136645962735</v>
      </c>
      <c r="W21">
        <f t="shared" ref="W21:W26" si="1">100-V21</f>
        <v>67.701863354037272</v>
      </c>
    </row>
    <row r="22" spans="1:23" x14ac:dyDescent="0.3">
      <c r="A22">
        <v>50</v>
      </c>
      <c r="B22">
        <v>0</v>
      </c>
      <c r="C22">
        <v>87.6</v>
      </c>
      <c r="D22">
        <v>267.66000000000003</v>
      </c>
      <c r="S22" t="s">
        <v>9</v>
      </c>
      <c r="T22">
        <v>15</v>
      </c>
      <c r="U22">
        <v>68</v>
      </c>
      <c r="V22">
        <f t="shared" si="0"/>
        <v>18.072289156626507</v>
      </c>
      <c r="W22">
        <f t="shared" si="1"/>
        <v>81.92771084337349</v>
      </c>
    </row>
    <row r="23" spans="1:23" x14ac:dyDescent="0.3">
      <c r="A23">
        <v>100</v>
      </c>
      <c r="B23">
        <v>0</v>
      </c>
      <c r="C23">
        <v>95.1</v>
      </c>
      <c r="D23">
        <v>227.13</v>
      </c>
      <c r="S23" t="s">
        <v>10</v>
      </c>
      <c r="T23">
        <v>11</v>
      </c>
      <c r="U23">
        <v>97</v>
      </c>
      <c r="V23">
        <f t="shared" si="0"/>
        <v>10.185185185185185</v>
      </c>
      <c r="W23">
        <f t="shared" si="1"/>
        <v>89.81481481481481</v>
      </c>
    </row>
    <row r="24" spans="1:23" x14ac:dyDescent="0.3">
      <c r="S24" t="s">
        <v>11</v>
      </c>
      <c r="T24">
        <v>58</v>
      </c>
      <c r="U24">
        <v>91</v>
      </c>
      <c r="V24">
        <f t="shared" si="0"/>
        <v>38.926174496644293</v>
      </c>
      <c r="W24">
        <f t="shared" si="1"/>
        <v>61.073825503355707</v>
      </c>
    </row>
    <row r="25" spans="1:23" x14ac:dyDescent="0.3">
      <c r="B25" t="s">
        <v>13</v>
      </c>
      <c r="C25" t="s">
        <v>14</v>
      </c>
      <c r="D25" t="s">
        <v>15</v>
      </c>
      <c r="E25" t="s">
        <v>16</v>
      </c>
      <c r="S25" t="s">
        <v>12</v>
      </c>
      <c r="T25">
        <v>23</v>
      </c>
      <c r="U25">
        <v>100</v>
      </c>
      <c r="V25">
        <f t="shared" si="0"/>
        <v>18.699186991869919</v>
      </c>
      <c r="W25">
        <f t="shared" si="1"/>
        <v>81.300813008130078</v>
      </c>
    </row>
    <row r="26" spans="1:23" x14ac:dyDescent="0.3">
      <c r="A26" t="s">
        <v>7</v>
      </c>
      <c r="B26">
        <v>41</v>
      </c>
      <c r="C26">
        <v>28</v>
      </c>
      <c r="D26">
        <f>B26/(B26+C26)*100</f>
        <v>59.420289855072461</v>
      </c>
      <c r="E26">
        <f>100-D26</f>
        <v>40.579710144927539</v>
      </c>
      <c r="S26" t="s">
        <v>41</v>
      </c>
      <c r="T26">
        <v>7</v>
      </c>
      <c r="U26">
        <v>7</v>
      </c>
      <c r="V26">
        <f t="shared" si="0"/>
        <v>50</v>
      </c>
      <c r="W26">
        <f t="shared" si="1"/>
        <v>50</v>
      </c>
    </row>
    <row r="27" spans="1:23" x14ac:dyDescent="0.3">
      <c r="A27" t="s">
        <v>8</v>
      </c>
      <c r="B27">
        <v>29</v>
      </c>
      <c r="C27">
        <v>131</v>
      </c>
      <c r="D27">
        <f t="shared" ref="D27:D31" si="2">B27/(B27+C27)*100</f>
        <v>18.125</v>
      </c>
      <c r="E27">
        <f t="shared" ref="E27:E31" si="3">100-D27</f>
        <v>81.875</v>
      </c>
    </row>
    <row r="28" spans="1:23" x14ac:dyDescent="0.3">
      <c r="A28" t="s">
        <v>9</v>
      </c>
      <c r="B28">
        <v>366</v>
      </c>
      <c r="C28">
        <v>46</v>
      </c>
      <c r="D28">
        <f t="shared" si="2"/>
        <v>88.834951456310691</v>
      </c>
      <c r="E28">
        <f t="shared" si="3"/>
        <v>11.165048543689309</v>
      </c>
      <c r="T28" t="s">
        <v>42</v>
      </c>
      <c r="U28" t="s">
        <v>43</v>
      </c>
      <c r="V28" t="s">
        <v>42</v>
      </c>
      <c r="W28" t="s">
        <v>43</v>
      </c>
    </row>
    <row r="29" spans="1:23" x14ac:dyDescent="0.3">
      <c r="A29" t="s">
        <v>10</v>
      </c>
      <c r="B29">
        <v>76</v>
      </c>
      <c r="C29">
        <v>112</v>
      </c>
      <c r="D29">
        <f t="shared" si="2"/>
        <v>40.425531914893611</v>
      </c>
      <c r="E29">
        <f t="shared" si="3"/>
        <v>59.574468085106389</v>
      </c>
      <c r="S29" t="s">
        <v>7</v>
      </c>
      <c r="T29">
        <v>81</v>
      </c>
      <c r="U29">
        <v>248</v>
      </c>
      <c r="V29">
        <f>T29/(T29+U29)*100</f>
        <v>24.620060790273556</v>
      </c>
      <c r="W29">
        <f>100-V29</f>
        <v>75.379939209726444</v>
      </c>
    </row>
    <row r="30" spans="1:23" x14ac:dyDescent="0.3">
      <c r="A30" t="s">
        <v>11</v>
      </c>
      <c r="B30">
        <v>11</v>
      </c>
      <c r="C30">
        <v>23</v>
      </c>
      <c r="D30">
        <f t="shared" si="2"/>
        <v>32.352941176470587</v>
      </c>
      <c r="E30">
        <f t="shared" si="3"/>
        <v>67.64705882352942</v>
      </c>
      <c r="S30" t="s">
        <v>8</v>
      </c>
      <c r="T30">
        <v>64</v>
      </c>
      <c r="U30">
        <v>196</v>
      </c>
      <c r="V30">
        <f t="shared" ref="V30:V31" si="4">T30/(T30+U30)*100</f>
        <v>24.615384615384617</v>
      </c>
      <c r="W30">
        <f t="shared" ref="W30:W31" si="5">100-V30</f>
        <v>75.384615384615387</v>
      </c>
    </row>
    <row r="31" spans="1:23" x14ac:dyDescent="0.3">
      <c r="A31" t="s">
        <v>12</v>
      </c>
      <c r="B31">
        <v>112</v>
      </c>
      <c r="C31">
        <v>25</v>
      </c>
      <c r="D31">
        <f t="shared" si="2"/>
        <v>81.751824817518255</v>
      </c>
      <c r="E31">
        <f t="shared" si="3"/>
        <v>18.248175182481745</v>
      </c>
      <c r="S31" t="s">
        <v>9</v>
      </c>
      <c r="T31">
        <v>33</v>
      </c>
      <c r="U31">
        <v>126</v>
      </c>
      <c r="V31">
        <f t="shared" si="4"/>
        <v>20.754716981132077</v>
      </c>
      <c r="W31">
        <f t="shared" si="5"/>
        <v>79.245283018867923</v>
      </c>
    </row>
    <row r="33" spans="1:20" x14ac:dyDescent="0.3">
      <c r="A33" s="1" t="s">
        <v>5</v>
      </c>
    </row>
    <row r="34" spans="1:20" x14ac:dyDescent="0.3">
      <c r="A34" t="s">
        <v>1</v>
      </c>
      <c r="B34" t="s">
        <v>6</v>
      </c>
      <c r="C34" t="s">
        <v>17</v>
      </c>
      <c r="R34" s="1" t="s">
        <v>44</v>
      </c>
    </row>
    <row r="35" spans="1:20" x14ac:dyDescent="0.3">
      <c r="A35">
        <v>1</v>
      </c>
      <c r="B35">
        <v>-86.68</v>
      </c>
      <c r="C35">
        <v>185584.3</v>
      </c>
      <c r="R35" t="s">
        <v>1</v>
      </c>
      <c r="S35" t="s">
        <v>6</v>
      </c>
      <c r="T35" t="s">
        <v>17</v>
      </c>
    </row>
    <row r="36" spans="1:20" x14ac:dyDescent="0.3">
      <c r="A36">
        <v>2</v>
      </c>
      <c r="B36">
        <v>-62.07</v>
      </c>
      <c r="C36">
        <v>151730.76</v>
      </c>
      <c r="R36">
        <v>1</v>
      </c>
      <c r="S36">
        <v>-10.44</v>
      </c>
      <c r="T36">
        <v>15722.16</v>
      </c>
    </row>
    <row r="37" spans="1:20" x14ac:dyDescent="0.3">
      <c r="A37">
        <v>3</v>
      </c>
      <c r="B37">
        <v>-54.62</v>
      </c>
      <c r="C37">
        <v>145993.49</v>
      </c>
      <c r="R37">
        <v>2</v>
      </c>
      <c r="S37">
        <v>-9.51</v>
      </c>
      <c r="T37">
        <v>14430.32</v>
      </c>
    </row>
    <row r="38" spans="1:20" x14ac:dyDescent="0.3">
      <c r="A38">
        <v>4</v>
      </c>
      <c r="B38">
        <v>-49.42</v>
      </c>
      <c r="C38">
        <v>147873.79999999999</v>
      </c>
      <c r="R38">
        <v>3</v>
      </c>
      <c r="S38">
        <v>-9.2100000000000009</v>
      </c>
      <c r="T38">
        <v>14070.82</v>
      </c>
    </row>
    <row r="39" spans="1:20" x14ac:dyDescent="0.3">
      <c r="A39">
        <v>5</v>
      </c>
      <c r="B39">
        <v>-46.82</v>
      </c>
      <c r="C39">
        <v>154764.56</v>
      </c>
      <c r="R39">
        <v>4</v>
      </c>
      <c r="S39">
        <v>-8.66</v>
      </c>
      <c r="T39">
        <v>13358.76</v>
      </c>
    </row>
    <row r="40" spans="1:20" x14ac:dyDescent="0.3">
      <c r="A40">
        <v>6</v>
      </c>
      <c r="B40">
        <v>-45.35</v>
      </c>
      <c r="C40">
        <v>164691.68</v>
      </c>
      <c r="R40">
        <v>5</v>
      </c>
      <c r="S40">
        <v>-7.6</v>
      </c>
      <c r="T40">
        <v>11861.13</v>
      </c>
    </row>
    <row r="41" spans="1:20" x14ac:dyDescent="0.3">
      <c r="A41">
        <v>7</v>
      </c>
      <c r="B41">
        <v>-44.2</v>
      </c>
      <c r="C41">
        <v>173977.58</v>
      </c>
      <c r="R41">
        <v>6</v>
      </c>
      <c r="S41">
        <v>-7.45</v>
      </c>
      <c r="T41">
        <v>11738.97</v>
      </c>
    </row>
    <row r="42" spans="1:20" x14ac:dyDescent="0.3">
      <c r="A42">
        <v>8</v>
      </c>
      <c r="B42">
        <v>-43.56</v>
      </c>
      <c r="C42">
        <v>179313.17</v>
      </c>
      <c r="R42">
        <v>7</v>
      </c>
      <c r="S42">
        <v>-7.08</v>
      </c>
      <c r="T42">
        <v>11291.25</v>
      </c>
    </row>
    <row r="43" spans="1:20" x14ac:dyDescent="0.3">
      <c r="A43">
        <v>9</v>
      </c>
      <c r="B43">
        <v>-37.049999999999997</v>
      </c>
      <c r="C43">
        <v>182857.07</v>
      </c>
      <c r="R43">
        <v>8</v>
      </c>
      <c r="S43">
        <v>-7.2511646770000002</v>
      </c>
      <c r="T43">
        <v>11646.77</v>
      </c>
    </row>
    <row r="44" spans="1:20" x14ac:dyDescent="0.3">
      <c r="A44">
        <v>10</v>
      </c>
      <c r="B44">
        <v>-33.630000000000003</v>
      </c>
      <c r="C44">
        <v>194644.16</v>
      </c>
      <c r="R44">
        <v>9</v>
      </c>
      <c r="S44">
        <v>-7.33</v>
      </c>
      <c r="T44">
        <v>11862.27</v>
      </c>
    </row>
    <row r="45" spans="1:20" x14ac:dyDescent="0.3">
      <c r="A45">
        <v>11</v>
      </c>
      <c r="B45">
        <v>-32.83</v>
      </c>
      <c r="C45">
        <v>198271.11</v>
      </c>
      <c r="R45">
        <v>10</v>
      </c>
      <c r="S45">
        <v>-7.47</v>
      </c>
      <c r="T45">
        <v>12167.18</v>
      </c>
    </row>
    <row r="46" spans="1:20" x14ac:dyDescent="0.3">
      <c r="A46">
        <v>12</v>
      </c>
      <c r="B46">
        <v>-34.28</v>
      </c>
      <c r="C46">
        <v>207732.93</v>
      </c>
      <c r="R46">
        <v>11</v>
      </c>
      <c r="S46">
        <v>-7.51</v>
      </c>
      <c r="T46">
        <v>12328.62</v>
      </c>
    </row>
    <row r="47" spans="1:20" x14ac:dyDescent="0.3">
      <c r="A47">
        <v>13</v>
      </c>
      <c r="B47">
        <v>-30.14</v>
      </c>
      <c r="C47">
        <v>223812.72</v>
      </c>
    </row>
    <row r="48" spans="1:20" x14ac:dyDescent="0.3">
      <c r="A48">
        <v>14</v>
      </c>
      <c r="B48">
        <v>-26.45</v>
      </c>
      <c r="C48">
        <v>229601.83</v>
      </c>
    </row>
    <row r="49" spans="1:8" x14ac:dyDescent="0.3">
      <c r="A49">
        <v>15</v>
      </c>
      <c r="B49">
        <v>-25.72</v>
      </c>
      <c r="C49">
        <v>246074.7</v>
      </c>
    </row>
    <row r="50" spans="1:8" x14ac:dyDescent="0.3">
      <c r="A50">
        <v>16</v>
      </c>
      <c r="B50">
        <v>-23.13</v>
      </c>
      <c r="C50">
        <v>249503.05</v>
      </c>
      <c r="G50" t="s">
        <v>30</v>
      </c>
      <c r="H50" t="s">
        <v>32</v>
      </c>
    </row>
    <row r="51" spans="1:8" x14ac:dyDescent="0.3">
      <c r="A51">
        <v>17</v>
      </c>
      <c r="B51">
        <v>-23.19</v>
      </c>
      <c r="C51">
        <v>254450.43</v>
      </c>
      <c r="G51">
        <v>0.1</v>
      </c>
      <c r="H51">
        <v>1</v>
      </c>
    </row>
    <row r="52" spans="1:8" x14ac:dyDescent="0.3">
      <c r="A52">
        <v>18</v>
      </c>
      <c r="B52">
        <v>-19.84</v>
      </c>
      <c r="C52">
        <v>251564.09</v>
      </c>
      <c r="G52">
        <v>0.15</v>
      </c>
      <c r="H52">
        <v>1</v>
      </c>
    </row>
    <row r="53" spans="1:8" x14ac:dyDescent="0.3">
      <c r="A53">
        <v>19</v>
      </c>
      <c r="B53">
        <v>-20.399999999999999</v>
      </c>
      <c r="C53">
        <v>261125.82</v>
      </c>
      <c r="G53">
        <v>0.2</v>
      </c>
      <c r="H53">
        <v>1</v>
      </c>
    </row>
    <row r="54" spans="1:8" x14ac:dyDescent="0.3">
      <c r="A54">
        <v>20</v>
      </c>
      <c r="B54">
        <v>-18.64</v>
      </c>
      <c r="C54">
        <v>269576.71999999997</v>
      </c>
      <c r="G54">
        <v>0.25</v>
      </c>
      <c r="H54">
        <v>1</v>
      </c>
    </row>
    <row r="55" spans="1:8" x14ac:dyDescent="0.3">
      <c r="G55">
        <v>0.3</v>
      </c>
      <c r="H55">
        <v>1</v>
      </c>
    </row>
    <row r="56" spans="1:8" x14ac:dyDescent="0.3">
      <c r="A56" s="1" t="s">
        <v>18</v>
      </c>
      <c r="D56" s="1" t="s">
        <v>45</v>
      </c>
      <c r="G56">
        <v>0.35</v>
      </c>
      <c r="H56">
        <v>1</v>
      </c>
    </row>
    <row r="57" spans="1:8" x14ac:dyDescent="0.3">
      <c r="A57" t="s">
        <v>31</v>
      </c>
      <c r="D57" t="s">
        <v>31</v>
      </c>
      <c r="G57">
        <v>0.4</v>
      </c>
      <c r="H57">
        <v>1</v>
      </c>
    </row>
    <row r="58" spans="1:8" x14ac:dyDescent="0.3">
      <c r="A58" t="s">
        <v>28</v>
      </c>
      <c r="B58" t="s">
        <v>29</v>
      </c>
      <c r="D58" t="s">
        <v>28</v>
      </c>
      <c r="E58" t="s">
        <v>29</v>
      </c>
      <c r="G58">
        <v>0.45</v>
      </c>
      <c r="H58">
        <v>1</v>
      </c>
    </row>
    <row r="59" spans="1:8" x14ac:dyDescent="0.3">
      <c r="A59" t="s">
        <v>19</v>
      </c>
      <c r="B59">
        <v>5.37</v>
      </c>
      <c r="D59" t="s">
        <v>19</v>
      </c>
      <c r="E59">
        <v>1.5940000000000001</v>
      </c>
      <c r="G59">
        <v>0.5</v>
      </c>
      <c r="H59">
        <v>1</v>
      </c>
    </row>
    <row r="60" spans="1:8" x14ac:dyDescent="0.3">
      <c r="A60" t="s">
        <v>20</v>
      </c>
      <c r="B60">
        <v>1.7529999999999999</v>
      </c>
      <c r="D60" t="s">
        <v>20</v>
      </c>
      <c r="E60">
        <v>1.0489999999999999</v>
      </c>
      <c r="G60">
        <v>0.55000000000000004</v>
      </c>
      <c r="H60">
        <v>1</v>
      </c>
    </row>
    <row r="61" spans="1:8" x14ac:dyDescent="0.3">
      <c r="A61" t="s">
        <v>21</v>
      </c>
      <c r="B61">
        <v>1.446</v>
      </c>
      <c r="D61" t="s">
        <v>21</v>
      </c>
      <c r="E61">
        <v>0.59799999999999998</v>
      </c>
      <c r="G61">
        <v>0.6</v>
      </c>
      <c r="H61">
        <v>1</v>
      </c>
    </row>
    <row r="62" spans="1:8" x14ac:dyDescent="0.3">
      <c r="A62" t="s">
        <v>22</v>
      </c>
      <c r="B62">
        <v>1.28</v>
      </c>
      <c r="G62">
        <v>0.65</v>
      </c>
      <c r="H62">
        <v>2</v>
      </c>
    </row>
    <row r="63" spans="1:8" x14ac:dyDescent="0.3">
      <c r="A63" t="s">
        <v>23</v>
      </c>
      <c r="B63">
        <v>1.1859999999999999</v>
      </c>
      <c r="G63">
        <v>0.7</v>
      </c>
      <c r="H63">
        <v>2</v>
      </c>
    </row>
    <row r="64" spans="1:8" x14ac:dyDescent="0.3">
      <c r="A64" t="s">
        <v>24</v>
      </c>
      <c r="B64">
        <v>1.117</v>
      </c>
      <c r="G64">
        <v>0.75</v>
      </c>
      <c r="H64">
        <v>2</v>
      </c>
    </row>
    <row r="65" spans="1:15" x14ac:dyDescent="0.3">
      <c r="A65" t="s">
        <v>25</v>
      </c>
      <c r="B65">
        <v>1.0660000000000001</v>
      </c>
      <c r="G65">
        <v>0.8</v>
      </c>
      <c r="H65">
        <v>2</v>
      </c>
    </row>
    <row r="66" spans="1:15" x14ac:dyDescent="0.3">
      <c r="A66" t="s">
        <v>26</v>
      </c>
      <c r="B66">
        <v>1.0309999999999999</v>
      </c>
      <c r="G66">
        <v>0.85</v>
      </c>
      <c r="H66">
        <v>2</v>
      </c>
    </row>
    <row r="67" spans="1:15" x14ac:dyDescent="0.3">
      <c r="A67" t="s">
        <v>27</v>
      </c>
      <c r="B67">
        <v>1.0109999999999999</v>
      </c>
      <c r="G67">
        <v>0.9</v>
      </c>
      <c r="H67">
        <v>2</v>
      </c>
    </row>
    <row r="68" spans="1:15" x14ac:dyDescent="0.3">
      <c r="G68">
        <v>0.95</v>
      </c>
      <c r="H68">
        <v>3</v>
      </c>
      <c r="L68" s="1" t="s">
        <v>33</v>
      </c>
    </row>
    <row r="69" spans="1:15" x14ac:dyDescent="0.3">
      <c r="A69" t="s">
        <v>30</v>
      </c>
      <c r="B69" t="s">
        <v>32</v>
      </c>
      <c r="L69" t="s">
        <v>1</v>
      </c>
      <c r="M69" t="s">
        <v>4</v>
      </c>
      <c r="N69" t="s">
        <v>3</v>
      </c>
      <c r="O69" t="s">
        <v>2</v>
      </c>
    </row>
    <row r="70" spans="1:15" x14ac:dyDescent="0.3">
      <c r="A70">
        <v>0.1</v>
      </c>
      <c r="B70">
        <v>1</v>
      </c>
      <c r="L70">
        <v>2</v>
      </c>
      <c r="M70">
        <v>2</v>
      </c>
      <c r="N70">
        <v>18.8</v>
      </c>
      <c r="O70">
        <v>47.11</v>
      </c>
    </row>
    <row r="71" spans="1:15" x14ac:dyDescent="0.3">
      <c r="A71">
        <v>0.15</v>
      </c>
      <c r="B71">
        <v>1</v>
      </c>
      <c r="L71">
        <v>3</v>
      </c>
      <c r="M71">
        <v>3</v>
      </c>
      <c r="N71">
        <v>34.9</v>
      </c>
      <c r="O71">
        <v>38.92</v>
      </c>
    </row>
    <row r="72" spans="1:15" x14ac:dyDescent="0.3">
      <c r="A72">
        <v>0.2</v>
      </c>
      <c r="B72">
        <v>1</v>
      </c>
      <c r="L72">
        <v>4</v>
      </c>
      <c r="M72">
        <v>3</v>
      </c>
      <c r="N72">
        <v>36.1</v>
      </c>
      <c r="O72">
        <v>35</v>
      </c>
    </row>
    <row r="73" spans="1:15" x14ac:dyDescent="0.3">
      <c r="A73">
        <v>0.25</v>
      </c>
      <c r="B73">
        <v>1</v>
      </c>
      <c r="L73">
        <v>5</v>
      </c>
      <c r="M73">
        <v>3</v>
      </c>
      <c r="N73">
        <v>40.9</v>
      </c>
      <c r="O73">
        <v>32.86</v>
      </c>
    </row>
    <row r="74" spans="1:15" x14ac:dyDescent="0.3">
      <c r="A74">
        <v>0.3</v>
      </c>
      <c r="B74">
        <v>1</v>
      </c>
      <c r="L74">
        <v>6</v>
      </c>
      <c r="M74">
        <v>4</v>
      </c>
      <c r="N74">
        <v>49.8</v>
      </c>
      <c r="O74">
        <v>30.97</v>
      </c>
    </row>
    <row r="75" spans="1:15" x14ac:dyDescent="0.3">
      <c r="A75">
        <v>0.35</v>
      </c>
      <c r="B75">
        <v>1</v>
      </c>
      <c r="L75">
        <v>7</v>
      </c>
      <c r="M75">
        <v>5</v>
      </c>
      <c r="N75">
        <v>57</v>
      </c>
      <c r="O75">
        <v>30</v>
      </c>
    </row>
    <row r="76" spans="1:15" x14ac:dyDescent="0.3">
      <c r="A76">
        <v>0.4</v>
      </c>
      <c r="B76">
        <v>1</v>
      </c>
      <c r="L76">
        <v>8</v>
      </c>
      <c r="M76">
        <v>4</v>
      </c>
      <c r="N76">
        <v>57.3</v>
      </c>
      <c r="O76">
        <v>28.25</v>
      </c>
    </row>
    <row r="77" spans="1:15" x14ac:dyDescent="0.3">
      <c r="A77">
        <v>0.45</v>
      </c>
      <c r="B77">
        <v>1</v>
      </c>
      <c r="L77">
        <v>9</v>
      </c>
      <c r="M77">
        <v>6</v>
      </c>
      <c r="N77">
        <v>63</v>
      </c>
      <c r="O77">
        <v>27.52</v>
      </c>
    </row>
    <row r="78" spans="1:15" x14ac:dyDescent="0.3">
      <c r="A78">
        <v>0.5</v>
      </c>
      <c r="B78">
        <v>1</v>
      </c>
      <c r="L78">
        <v>10</v>
      </c>
      <c r="M78">
        <v>5</v>
      </c>
      <c r="N78">
        <v>63.7</v>
      </c>
      <c r="O78">
        <v>26.59</v>
      </c>
    </row>
    <row r="79" spans="1:15" x14ac:dyDescent="0.3">
      <c r="A79">
        <v>0.55000000000000004</v>
      </c>
      <c r="B79">
        <v>2</v>
      </c>
      <c r="L79">
        <v>11</v>
      </c>
      <c r="M79">
        <v>4</v>
      </c>
      <c r="N79">
        <v>65.3</v>
      </c>
      <c r="O79">
        <v>25.56</v>
      </c>
    </row>
    <row r="80" spans="1:15" x14ac:dyDescent="0.3">
      <c r="A80">
        <v>0.6</v>
      </c>
      <c r="B80">
        <v>4</v>
      </c>
      <c r="L80">
        <v>12</v>
      </c>
      <c r="M80">
        <v>2</v>
      </c>
      <c r="N80">
        <v>66.5</v>
      </c>
      <c r="O80">
        <v>23.92</v>
      </c>
    </row>
    <row r="81" spans="1:16" x14ac:dyDescent="0.3">
      <c r="A81">
        <v>0.65</v>
      </c>
      <c r="B81">
        <v>6</v>
      </c>
      <c r="L81">
        <v>13</v>
      </c>
      <c r="M81">
        <v>4</v>
      </c>
      <c r="N81">
        <v>69.2</v>
      </c>
      <c r="O81">
        <v>23.17</v>
      </c>
    </row>
    <row r="82" spans="1:16" x14ac:dyDescent="0.3">
      <c r="A82">
        <v>0.7</v>
      </c>
      <c r="B82">
        <v>8</v>
      </c>
      <c r="L82">
        <v>14</v>
      </c>
      <c r="M82">
        <v>4</v>
      </c>
      <c r="N82">
        <v>69.599999999999994</v>
      </c>
      <c r="O82">
        <v>22.7</v>
      </c>
    </row>
    <row r="83" spans="1:16" x14ac:dyDescent="0.3">
      <c r="A83">
        <v>0.75</v>
      </c>
      <c r="B83">
        <v>11</v>
      </c>
      <c r="L83">
        <v>15</v>
      </c>
      <c r="M83">
        <v>3</v>
      </c>
      <c r="N83">
        <v>66.7</v>
      </c>
      <c r="O83">
        <v>22.91</v>
      </c>
    </row>
    <row r="84" spans="1:16" x14ac:dyDescent="0.3">
      <c r="A84">
        <v>0.8</v>
      </c>
      <c r="B84">
        <v>14</v>
      </c>
      <c r="L84">
        <v>16</v>
      </c>
      <c r="M84">
        <v>2</v>
      </c>
      <c r="N84">
        <v>72</v>
      </c>
      <c r="O84">
        <v>22.72</v>
      </c>
    </row>
    <row r="85" spans="1:16" x14ac:dyDescent="0.3">
      <c r="A85">
        <v>0.85</v>
      </c>
      <c r="B85">
        <v>18</v>
      </c>
      <c r="L85">
        <v>17</v>
      </c>
      <c r="M85">
        <v>2</v>
      </c>
      <c r="N85">
        <v>73.400000000000006</v>
      </c>
      <c r="O85">
        <v>21.98</v>
      </c>
    </row>
    <row r="86" spans="1:16" x14ac:dyDescent="0.3">
      <c r="A86">
        <v>0.9</v>
      </c>
      <c r="B86">
        <v>23</v>
      </c>
      <c r="L86">
        <v>18</v>
      </c>
      <c r="M86">
        <v>2</v>
      </c>
      <c r="N86">
        <v>73.400000000000006</v>
      </c>
      <c r="O86">
        <v>20.86</v>
      </c>
    </row>
    <row r="87" spans="1:16" x14ac:dyDescent="0.3">
      <c r="A87">
        <v>0.95</v>
      </c>
      <c r="B87">
        <v>30</v>
      </c>
      <c r="L87">
        <v>19</v>
      </c>
      <c r="M87">
        <v>2</v>
      </c>
      <c r="N87">
        <v>74.099999999999994</v>
      </c>
      <c r="O87">
        <v>20.37</v>
      </c>
    </row>
    <row r="88" spans="1:16" x14ac:dyDescent="0.3">
      <c r="L88">
        <v>20</v>
      </c>
      <c r="M88">
        <v>2</v>
      </c>
      <c r="N88">
        <v>74.900000000000006</v>
      </c>
      <c r="O88">
        <v>20.02</v>
      </c>
    </row>
    <row r="90" spans="1:16" x14ac:dyDescent="0.3">
      <c r="M90" t="s">
        <v>13</v>
      </c>
      <c r="N90" t="s">
        <v>14</v>
      </c>
      <c r="O90" t="s">
        <v>15</v>
      </c>
      <c r="P90" t="s">
        <v>16</v>
      </c>
    </row>
    <row r="91" spans="1:16" x14ac:dyDescent="0.3">
      <c r="L91" t="s">
        <v>7</v>
      </c>
      <c r="M91">
        <v>374</v>
      </c>
      <c r="N91">
        <v>61</v>
      </c>
      <c r="O91">
        <f>M91/(M91+N91)*100</f>
        <v>85.977011494252878</v>
      </c>
      <c r="P91">
        <f>100-O91</f>
        <v>14.022988505747122</v>
      </c>
    </row>
    <row r="92" spans="1:16" x14ac:dyDescent="0.3">
      <c r="L92" t="s">
        <v>8</v>
      </c>
      <c r="M92">
        <v>24</v>
      </c>
      <c r="N92">
        <v>128</v>
      </c>
      <c r="O92">
        <f t="shared" ref="O92:O96" si="6">M92/(M92+N92)*100</f>
        <v>15.789473684210526</v>
      </c>
      <c r="P92">
        <f t="shared" ref="P92:P96" si="7">100-O92</f>
        <v>84.21052631578948</v>
      </c>
    </row>
    <row r="93" spans="1:16" x14ac:dyDescent="0.3">
      <c r="L93" t="s">
        <v>9</v>
      </c>
      <c r="M93">
        <v>38</v>
      </c>
      <c r="N93">
        <v>15</v>
      </c>
      <c r="O93">
        <f t="shared" si="6"/>
        <v>71.698113207547166</v>
      </c>
      <c r="P93">
        <f t="shared" si="7"/>
        <v>28.301886792452834</v>
      </c>
    </row>
    <row r="94" spans="1:16" x14ac:dyDescent="0.3">
      <c r="L94" t="s">
        <v>10</v>
      </c>
      <c r="M94">
        <v>61</v>
      </c>
      <c r="N94">
        <v>110</v>
      </c>
      <c r="O94">
        <f t="shared" si="6"/>
        <v>35.672514619883039</v>
      </c>
      <c r="P94">
        <f t="shared" si="7"/>
        <v>64.327485380116968</v>
      </c>
    </row>
    <row r="95" spans="1:16" x14ac:dyDescent="0.3">
      <c r="L95" t="s">
        <v>11</v>
      </c>
      <c r="M95">
        <v>9</v>
      </c>
      <c r="N95">
        <v>25</v>
      </c>
      <c r="O95">
        <f t="shared" si="6"/>
        <v>26.47058823529412</v>
      </c>
      <c r="P95">
        <f t="shared" si="7"/>
        <v>73.529411764705884</v>
      </c>
    </row>
    <row r="96" spans="1:16" x14ac:dyDescent="0.3">
      <c r="L96" t="s">
        <v>12</v>
      </c>
      <c r="M96">
        <v>129</v>
      </c>
      <c r="N96">
        <v>26</v>
      </c>
      <c r="O96">
        <f t="shared" si="6"/>
        <v>83.225806451612911</v>
      </c>
      <c r="P96">
        <f t="shared" si="7"/>
        <v>16.774193548387089</v>
      </c>
    </row>
    <row r="98" spans="1:14" x14ac:dyDescent="0.3">
      <c r="L98" s="1" t="s">
        <v>46</v>
      </c>
    </row>
    <row r="99" spans="1:14" x14ac:dyDescent="0.3">
      <c r="L99" t="s">
        <v>1</v>
      </c>
      <c r="M99" t="s">
        <v>6</v>
      </c>
      <c r="N99" t="s">
        <v>17</v>
      </c>
    </row>
    <row r="100" spans="1:14" x14ac:dyDescent="0.3">
      <c r="L100">
        <v>1</v>
      </c>
      <c r="M100">
        <v>-39.93</v>
      </c>
      <c r="N100">
        <v>80232.47</v>
      </c>
    </row>
    <row r="101" spans="1:14" x14ac:dyDescent="0.3">
      <c r="L101">
        <v>2</v>
      </c>
      <c r="M101">
        <v>-37.67</v>
      </c>
      <c r="N101">
        <v>76106.48</v>
      </c>
    </row>
    <row r="102" spans="1:14" x14ac:dyDescent="0.3">
      <c r="L102">
        <v>3</v>
      </c>
      <c r="M102">
        <v>-36.94</v>
      </c>
      <c r="N102">
        <v>75026.73</v>
      </c>
    </row>
    <row r="103" spans="1:14" x14ac:dyDescent="0.3">
      <c r="L103">
        <v>4</v>
      </c>
      <c r="M103">
        <v>-36.700000000000003</v>
      </c>
      <c r="N103">
        <v>74924.31</v>
      </c>
    </row>
    <row r="104" spans="1:14" x14ac:dyDescent="0.3">
      <c r="L104">
        <v>5</v>
      </c>
      <c r="M104">
        <v>-36.43</v>
      </c>
      <c r="N104">
        <v>74770.47</v>
      </c>
    </row>
    <row r="105" spans="1:14" x14ac:dyDescent="0.3">
      <c r="L105">
        <v>6</v>
      </c>
      <c r="M105">
        <v>-36.25</v>
      </c>
      <c r="N105">
        <v>74774.89</v>
      </c>
    </row>
    <row r="106" spans="1:14" x14ac:dyDescent="0.3">
      <c r="L106">
        <v>7</v>
      </c>
      <c r="M106">
        <v>-36.18</v>
      </c>
      <c r="N106">
        <v>75013.850000000006</v>
      </c>
    </row>
    <row r="107" spans="1:14" x14ac:dyDescent="0.3">
      <c r="L107">
        <v>8</v>
      </c>
      <c r="M107">
        <v>-36.01</v>
      </c>
      <c r="N107">
        <v>75053.210000000006</v>
      </c>
    </row>
    <row r="108" spans="1:14" x14ac:dyDescent="0.3">
      <c r="L108">
        <v>9</v>
      </c>
      <c r="M108">
        <v>-35.950000000000003</v>
      </c>
      <c r="N108">
        <v>75321.62</v>
      </c>
    </row>
    <row r="109" spans="1:14" x14ac:dyDescent="0.3">
      <c r="L109">
        <v>10</v>
      </c>
      <c r="M109">
        <v>-35.78</v>
      </c>
      <c r="N109">
        <v>75371.42</v>
      </c>
    </row>
    <row r="110" spans="1:14" x14ac:dyDescent="0.3">
      <c r="A110" s="1" t="s">
        <v>47</v>
      </c>
      <c r="L110">
        <v>11</v>
      </c>
      <c r="M110">
        <v>-35.74</v>
      </c>
      <c r="N110">
        <v>75660.679999999993</v>
      </c>
    </row>
    <row r="111" spans="1:14" x14ac:dyDescent="0.3">
      <c r="A111" t="s">
        <v>34</v>
      </c>
      <c r="B111" t="s">
        <v>35</v>
      </c>
      <c r="C111" t="s">
        <v>36</v>
      </c>
      <c r="D111" t="s">
        <v>37</v>
      </c>
      <c r="E111" t="s">
        <v>38</v>
      </c>
      <c r="F111" t="s">
        <v>53</v>
      </c>
      <c r="L111">
        <v>12</v>
      </c>
      <c r="M111">
        <v>-35.590000000000003</v>
      </c>
      <c r="N111">
        <v>75746.740000000005</v>
      </c>
    </row>
    <row r="112" spans="1:14" x14ac:dyDescent="0.3">
      <c r="A112">
        <v>25</v>
      </c>
      <c r="B112">
        <v>15</v>
      </c>
      <c r="C112">
        <v>0.83</v>
      </c>
      <c r="D112">
        <v>0.87</v>
      </c>
      <c r="E112">
        <v>0.81</v>
      </c>
      <c r="F112">
        <v>0.22</v>
      </c>
      <c r="L112">
        <v>13</v>
      </c>
      <c r="M112">
        <v>-35.68</v>
      </c>
      <c r="N112">
        <v>76302.880000000005</v>
      </c>
    </row>
    <row r="113" spans="1:15" x14ac:dyDescent="0.3">
      <c r="A113">
        <v>25</v>
      </c>
      <c r="B113">
        <v>25</v>
      </c>
      <c r="C113">
        <v>0.87</v>
      </c>
      <c r="D113">
        <v>0.82</v>
      </c>
      <c r="E113">
        <v>0.86</v>
      </c>
      <c r="F113">
        <v>0.13</v>
      </c>
      <c r="L113">
        <v>14</v>
      </c>
      <c r="M113">
        <v>-35.409999999999997</v>
      </c>
      <c r="N113">
        <v>76132.61</v>
      </c>
    </row>
    <row r="114" spans="1:15" x14ac:dyDescent="0.3">
      <c r="A114">
        <v>50</v>
      </c>
      <c r="B114">
        <v>25</v>
      </c>
      <c r="C114">
        <v>0.87</v>
      </c>
      <c r="D114">
        <v>0.82</v>
      </c>
      <c r="E114">
        <v>0.78</v>
      </c>
      <c r="F114">
        <v>0.15</v>
      </c>
      <c r="L114">
        <v>15</v>
      </c>
      <c r="M114">
        <v>-35.35</v>
      </c>
      <c r="N114">
        <v>76411.179999999993</v>
      </c>
    </row>
    <row r="115" spans="1:15" x14ac:dyDescent="0.3">
      <c r="A115">
        <v>50</v>
      </c>
      <c r="B115">
        <v>50</v>
      </c>
      <c r="C115">
        <v>0.83</v>
      </c>
      <c r="D115">
        <v>0.79</v>
      </c>
      <c r="E115">
        <v>0.83</v>
      </c>
      <c r="F115">
        <v>0.17</v>
      </c>
      <c r="L115">
        <v>16</v>
      </c>
      <c r="M115">
        <v>-35.21</v>
      </c>
      <c r="N115">
        <v>76511.34</v>
      </c>
    </row>
    <row r="116" spans="1:15" x14ac:dyDescent="0.3">
      <c r="A116" s="3">
        <v>100</v>
      </c>
      <c r="B116" s="3">
        <v>50</v>
      </c>
      <c r="C116">
        <v>0.84</v>
      </c>
      <c r="D116">
        <v>0.83</v>
      </c>
      <c r="E116">
        <v>0.79</v>
      </c>
      <c r="F116">
        <v>0.19</v>
      </c>
      <c r="L116">
        <v>17</v>
      </c>
      <c r="M116">
        <v>-35.229999999999997</v>
      </c>
      <c r="N116">
        <v>76926.61</v>
      </c>
    </row>
    <row r="117" spans="1:15" x14ac:dyDescent="0.3">
      <c r="A117">
        <v>100</v>
      </c>
      <c r="B117">
        <v>100</v>
      </c>
      <c r="C117" s="3">
        <v>0.82</v>
      </c>
      <c r="D117" s="3">
        <v>0.86</v>
      </c>
      <c r="E117" s="3">
        <v>0.8</v>
      </c>
      <c r="F117">
        <v>0.19</v>
      </c>
      <c r="L117">
        <v>18</v>
      </c>
      <c r="M117">
        <v>-34.82</v>
      </c>
      <c r="N117">
        <v>76479.58</v>
      </c>
    </row>
    <row r="118" spans="1:15" x14ac:dyDescent="0.3">
      <c r="A118">
        <v>200</v>
      </c>
      <c r="B118">
        <v>100</v>
      </c>
      <c r="C118">
        <v>0.83</v>
      </c>
      <c r="D118">
        <v>0.85</v>
      </c>
      <c r="E118">
        <v>0.77</v>
      </c>
      <c r="F118">
        <v>0.14000000000000001</v>
      </c>
      <c r="L118">
        <v>19</v>
      </c>
      <c r="M118">
        <v>-34.549999999999997</v>
      </c>
      <c r="N118">
        <v>76328.67</v>
      </c>
    </row>
    <row r="119" spans="1:15" x14ac:dyDescent="0.3">
      <c r="A119">
        <v>200</v>
      </c>
      <c r="B119">
        <v>200</v>
      </c>
      <c r="C119">
        <v>0.83</v>
      </c>
      <c r="D119">
        <v>0.82</v>
      </c>
      <c r="E119">
        <v>0.72</v>
      </c>
      <c r="F119">
        <v>0.2</v>
      </c>
      <c r="L119">
        <v>20</v>
      </c>
      <c r="M119">
        <v>-35.04</v>
      </c>
      <c r="N119">
        <v>77678.59</v>
      </c>
    </row>
    <row r="120" spans="1:15" x14ac:dyDescent="0.3">
      <c r="A120">
        <v>200</v>
      </c>
      <c r="B120">
        <v>500</v>
      </c>
      <c r="C120">
        <v>0.83</v>
      </c>
      <c r="D120">
        <v>0.83</v>
      </c>
      <c r="E120">
        <v>0.84</v>
      </c>
      <c r="F120">
        <v>1.1599999999999999</v>
      </c>
    </row>
    <row r="121" spans="1:15" x14ac:dyDescent="0.3">
      <c r="L121" s="1" t="s">
        <v>50</v>
      </c>
    </row>
    <row r="122" spans="1:15" x14ac:dyDescent="0.3">
      <c r="A122" s="1" t="s">
        <v>48</v>
      </c>
      <c r="L122" t="s">
        <v>1</v>
      </c>
      <c r="M122" t="s">
        <v>4</v>
      </c>
      <c r="N122" t="s">
        <v>3</v>
      </c>
      <c r="O122" t="s">
        <v>2</v>
      </c>
    </row>
    <row r="123" spans="1:15" x14ac:dyDescent="0.3">
      <c r="A123" t="s">
        <v>34</v>
      </c>
      <c r="B123" t="s">
        <v>35</v>
      </c>
      <c r="C123" t="s">
        <v>36</v>
      </c>
      <c r="D123" t="s">
        <v>37</v>
      </c>
      <c r="E123" t="s">
        <v>38</v>
      </c>
      <c r="F123" t="s">
        <v>53</v>
      </c>
      <c r="L123">
        <v>2</v>
      </c>
      <c r="M123">
        <v>2</v>
      </c>
      <c r="N123">
        <v>45.86</v>
      </c>
      <c r="O123">
        <v>26.53</v>
      </c>
    </row>
    <row r="124" spans="1:15" x14ac:dyDescent="0.3">
      <c r="A124">
        <v>25</v>
      </c>
      <c r="B124">
        <v>15</v>
      </c>
      <c r="C124">
        <v>0.78</v>
      </c>
      <c r="D124">
        <v>0.83</v>
      </c>
      <c r="E124">
        <v>0.79</v>
      </c>
      <c r="F124">
        <v>0.03</v>
      </c>
      <c r="L124">
        <v>3</v>
      </c>
      <c r="M124">
        <v>3</v>
      </c>
      <c r="N124">
        <v>52.14</v>
      </c>
      <c r="O124">
        <v>19.52</v>
      </c>
    </row>
    <row r="125" spans="1:15" x14ac:dyDescent="0.3">
      <c r="A125">
        <v>25</v>
      </c>
      <c r="B125">
        <v>25</v>
      </c>
      <c r="C125">
        <v>0.81</v>
      </c>
      <c r="D125">
        <v>0.76</v>
      </c>
      <c r="E125">
        <v>0.77</v>
      </c>
      <c r="F125">
        <v>0.11</v>
      </c>
      <c r="L125">
        <v>4</v>
      </c>
      <c r="M125">
        <v>4</v>
      </c>
      <c r="N125">
        <v>62.03</v>
      </c>
      <c r="O125">
        <v>18.14</v>
      </c>
    </row>
    <row r="126" spans="1:15" x14ac:dyDescent="0.3">
      <c r="A126">
        <v>50</v>
      </c>
      <c r="B126">
        <v>25</v>
      </c>
      <c r="C126">
        <v>0.83</v>
      </c>
      <c r="D126">
        <v>0.78</v>
      </c>
      <c r="E126">
        <v>0.78</v>
      </c>
      <c r="F126">
        <v>0.09</v>
      </c>
      <c r="L126">
        <v>5</v>
      </c>
      <c r="M126">
        <v>4</v>
      </c>
      <c r="N126">
        <v>62.43</v>
      </c>
      <c r="O126">
        <v>11.98</v>
      </c>
    </row>
    <row r="127" spans="1:15" x14ac:dyDescent="0.3">
      <c r="A127">
        <v>50</v>
      </c>
      <c r="B127">
        <v>50</v>
      </c>
      <c r="C127">
        <v>0.76</v>
      </c>
      <c r="D127">
        <v>0.75</v>
      </c>
      <c r="E127">
        <v>0.8</v>
      </c>
      <c r="F127">
        <v>0.02</v>
      </c>
      <c r="L127">
        <v>6</v>
      </c>
      <c r="M127">
        <v>5</v>
      </c>
      <c r="N127">
        <v>66.709999999999994</v>
      </c>
      <c r="O127">
        <v>9.31</v>
      </c>
    </row>
    <row r="128" spans="1:15" x14ac:dyDescent="0.3">
      <c r="A128" s="3">
        <v>100</v>
      </c>
      <c r="B128" s="3">
        <v>50</v>
      </c>
      <c r="C128" s="3">
        <v>0.87</v>
      </c>
      <c r="D128" s="3">
        <v>0.77</v>
      </c>
      <c r="E128" s="3">
        <v>0.78</v>
      </c>
      <c r="F128">
        <v>0.09</v>
      </c>
      <c r="L128">
        <v>7</v>
      </c>
      <c r="M128">
        <v>6</v>
      </c>
      <c r="N128">
        <v>71.92</v>
      </c>
      <c r="O128">
        <v>8.24</v>
      </c>
    </row>
    <row r="129" spans="1:16" x14ac:dyDescent="0.3">
      <c r="A129">
        <v>100</v>
      </c>
      <c r="B129">
        <v>100</v>
      </c>
      <c r="C129" s="3">
        <v>0.85</v>
      </c>
      <c r="D129" s="3">
        <v>0.81</v>
      </c>
      <c r="E129" s="3">
        <v>0.78</v>
      </c>
      <c r="F129">
        <v>7.0000000000000007E-2</v>
      </c>
      <c r="L129">
        <v>8</v>
      </c>
      <c r="M129">
        <v>4</v>
      </c>
      <c r="N129">
        <v>71.66</v>
      </c>
      <c r="O129">
        <v>7.47</v>
      </c>
    </row>
    <row r="130" spans="1:16" x14ac:dyDescent="0.3">
      <c r="A130">
        <v>200</v>
      </c>
      <c r="B130">
        <v>100</v>
      </c>
      <c r="C130" s="3">
        <v>0.86</v>
      </c>
      <c r="D130" s="3">
        <v>0.79</v>
      </c>
      <c r="E130" s="3">
        <v>0.79</v>
      </c>
      <c r="F130">
        <v>0.11</v>
      </c>
      <c r="L130">
        <v>9</v>
      </c>
      <c r="M130">
        <v>4</v>
      </c>
      <c r="N130">
        <v>73</v>
      </c>
      <c r="O130">
        <v>6.89</v>
      </c>
    </row>
    <row r="131" spans="1:16" x14ac:dyDescent="0.3">
      <c r="A131">
        <v>200</v>
      </c>
      <c r="B131">
        <v>200</v>
      </c>
      <c r="C131" s="3">
        <v>0.84</v>
      </c>
      <c r="D131" s="3">
        <v>0.79</v>
      </c>
      <c r="E131" s="3">
        <v>0.74</v>
      </c>
      <c r="F131">
        <v>0.15</v>
      </c>
      <c r="L131">
        <v>10</v>
      </c>
      <c r="M131">
        <v>4</v>
      </c>
      <c r="N131">
        <v>73.260000000000005</v>
      </c>
      <c r="O131">
        <v>6.06</v>
      </c>
    </row>
    <row r="132" spans="1:16" x14ac:dyDescent="0.3">
      <c r="A132">
        <v>200</v>
      </c>
      <c r="B132">
        <v>500</v>
      </c>
      <c r="C132" s="3">
        <v>0.82</v>
      </c>
      <c r="D132" s="3">
        <v>0.72</v>
      </c>
      <c r="E132" s="3">
        <v>0.82</v>
      </c>
      <c r="F132">
        <v>0.23</v>
      </c>
      <c r="L132">
        <v>11</v>
      </c>
      <c r="M132">
        <v>4</v>
      </c>
      <c r="N132">
        <v>77.14</v>
      </c>
      <c r="O132">
        <v>5.42</v>
      </c>
    </row>
    <row r="133" spans="1:16" x14ac:dyDescent="0.3">
      <c r="L133">
        <v>12</v>
      </c>
      <c r="M133">
        <v>3</v>
      </c>
      <c r="N133">
        <v>81.550799999999995</v>
      </c>
      <c r="O133">
        <v>5.3</v>
      </c>
    </row>
    <row r="134" spans="1:16" x14ac:dyDescent="0.3">
      <c r="A134" s="1" t="s">
        <v>49</v>
      </c>
      <c r="L134">
        <v>13</v>
      </c>
      <c r="M134">
        <v>3</v>
      </c>
      <c r="N134">
        <v>81.819999999999993</v>
      </c>
      <c r="O134">
        <v>5.0599999999999996</v>
      </c>
    </row>
    <row r="135" spans="1:16" x14ac:dyDescent="0.3">
      <c r="A135" t="s">
        <v>34</v>
      </c>
      <c r="B135" t="s">
        <v>35</v>
      </c>
      <c r="C135" t="s">
        <v>36</v>
      </c>
      <c r="D135" t="s">
        <v>37</v>
      </c>
      <c r="E135" t="s">
        <v>38</v>
      </c>
      <c r="F135" t="s">
        <v>53</v>
      </c>
      <c r="L135">
        <v>14</v>
      </c>
      <c r="M135">
        <v>3</v>
      </c>
      <c r="N135">
        <v>81.95</v>
      </c>
      <c r="O135">
        <v>4.72</v>
      </c>
    </row>
    <row r="136" spans="1:16" x14ac:dyDescent="0.3">
      <c r="A136">
        <v>25</v>
      </c>
      <c r="B136">
        <v>15</v>
      </c>
      <c r="C136">
        <v>0.35</v>
      </c>
      <c r="D136">
        <v>0.32</v>
      </c>
      <c r="E136">
        <v>0.39</v>
      </c>
      <c r="F136">
        <v>7.0000000000000007E-2</v>
      </c>
      <c r="L136">
        <v>15</v>
      </c>
      <c r="M136">
        <v>2</v>
      </c>
      <c r="N136">
        <v>83.69</v>
      </c>
      <c r="O136">
        <v>4.63</v>
      </c>
    </row>
    <row r="137" spans="1:16" x14ac:dyDescent="0.3">
      <c r="A137">
        <v>25</v>
      </c>
      <c r="B137">
        <v>25</v>
      </c>
      <c r="C137">
        <v>0.73</v>
      </c>
      <c r="D137">
        <v>0.75</v>
      </c>
      <c r="E137">
        <v>0.77</v>
      </c>
      <c r="F137">
        <v>7.0000000000000007E-2</v>
      </c>
      <c r="L137">
        <v>16</v>
      </c>
      <c r="M137">
        <v>2</v>
      </c>
      <c r="N137">
        <v>83.69</v>
      </c>
      <c r="O137">
        <v>4.28</v>
      </c>
    </row>
    <row r="138" spans="1:16" x14ac:dyDescent="0.3">
      <c r="A138" s="3">
        <v>50</v>
      </c>
      <c r="B138" s="3">
        <v>25</v>
      </c>
      <c r="C138" s="3">
        <v>0.71</v>
      </c>
      <c r="D138" s="3">
        <v>0.72</v>
      </c>
      <c r="E138" s="3">
        <v>0.67</v>
      </c>
      <c r="F138">
        <v>0.1</v>
      </c>
    </row>
    <row r="139" spans="1:16" x14ac:dyDescent="0.3">
      <c r="A139">
        <v>50</v>
      </c>
      <c r="B139">
        <v>50</v>
      </c>
      <c r="C139">
        <v>0.72</v>
      </c>
      <c r="D139">
        <v>0.7</v>
      </c>
      <c r="E139">
        <v>0.78</v>
      </c>
      <c r="F139">
        <v>0.11</v>
      </c>
      <c r="M139" t="s">
        <v>42</v>
      </c>
      <c r="N139" t="s">
        <v>43</v>
      </c>
      <c r="O139" t="s">
        <v>42</v>
      </c>
      <c r="P139" t="s">
        <v>43</v>
      </c>
    </row>
    <row r="140" spans="1:16" x14ac:dyDescent="0.3">
      <c r="A140" s="2">
        <v>100</v>
      </c>
      <c r="B140" s="3">
        <v>50</v>
      </c>
      <c r="C140">
        <v>0.74</v>
      </c>
      <c r="D140">
        <v>0.74</v>
      </c>
      <c r="E140">
        <v>0.73</v>
      </c>
      <c r="F140">
        <v>0.09</v>
      </c>
      <c r="L140" t="s">
        <v>7</v>
      </c>
      <c r="M140">
        <v>21</v>
      </c>
      <c r="N140">
        <v>149</v>
      </c>
      <c r="O140">
        <f>M140/(M140+N140)*100</f>
        <v>12.352941176470589</v>
      </c>
      <c r="P140">
        <f>100-O140</f>
        <v>87.647058823529406</v>
      </c>
    </row>
    <row r="141" spans="1:16" x14ac:dyDescent="0.3">
      <c r="A141">
        <v>100</v>
      </c>
      <c r="B141">
        <v>100</v>
      </c>
      <c r="C141">
        <v>0.63</v>
      </c>
      <c r="D141">
        <v>0.71</v>
      </c>
      <c r="E141">
        <v>0.59</v>
      </c>
      <c r="F141">
        <v>0.19</v>
      </c>
      <c r="L141" t="s">
        <v>8</v>
      </c>
      <c r="M141">
        <v>61</v>
      </c>
      <c r="N141">
        <v>113</v>
      </c>
      <c r="O141">
        <f t="shared" ref="O141:O146" si="8">M141/(M141+N141)*100</f>
        <v>35.05747126436782</v>
      </c>
      <c r="P141">
        <f t="shared" ref="P141:P146" si="9">100-O141</f>
        <v>64.94252873563218</v>
      </c>
    </row>
    <row r="142" spans="1:16" x14ac:dyDescent="0.3">
      <c r="A142">
        <v>200</v>
      </c>
      <c r="B142">
        <v>100</v>
      </c>
      <c r="C142">
        <v>0.73</v>
      </c>
      <c r="D142">
        <v>0.77</v>
      </c>
      <c r="E142">
        <v>0.73</v>
      </c>
      <c r="F142">
        <v>0.2</v>
      </c>
      <c r="L142" t="s">
        <v>9</v>
      </c>
      <c r="M142">
        <v>11</v>
      </c>
      <c r="N142">
        <v>86</v>
      </c>
      <c r="O142">
        <f t="shared" si="8"/>
        <v>11.340206185567011</v>
      </c>
      <c r="P142">
        <f t="shared" si="9"/>
        <v>88.659793814432987</v>
      </c>
    </row>
    <row r="143" spans="1:16" x14ac:dyDescent="0.3">
      <c r="A143">
        <v>200</v>
      </c>
      <c r="B143">
        <v>200</v>
      </c>
      <c r="C143">
        <v>0.72</v>
      </c>
      <c r="D143">
        <v>0.67</v>
      </c>
      <c r="E143">
        <v>0.66</v>
      </c>
      <c r="F143">
        <v>0.15</v>
      </c>
      <c r="L143" t="s">
        <v>10</v>
      </c>
      <c r="M143">
        <v>6</v>
      </c>
      <c r="N143">
        <v>84</v>
      </c>
      <c r="O143">
        <f t="shared" si="8"/>
        <v>6.666666666666667</v>
      </c>
      <c r="P143">
        <f t="shared" si="9"/>
        <v>93.333333333333329</v>
      </c>
    </row>
    <row r="144" spans="1:16" x14ac:dyDescent="0.3">
      <c r="A144">
        <v>200</v>
      </c>
      <c r="B144">
        <v>500</v>
      </c>
      <c r="C144">
        <v>0.48</v>
      </c>
      <c r="D144">
        <v>0.48</v>
      </c>
      <c r="E144">
        <v>0.53</v>
      </c>
      <c r="F144">
        <v>0.28999999999999998</v>
      </c>
      <c r="L144" t="s">
        <v>11</v>
      </c>
      <c r="M144">
        <v>31</v>
      </c>
      <c r="N144">
        <v>52</v>
      </c>
      <c r="O144">
        <f t="shared" si="8"/>
        <v>37.349397590361441</v>
      </c>
      <c r="P144">
        <f t="shared" si="9"/>
        <v>62.650602409638559</v>
      </c>
    </row>
    <row r="145" spans="1:16" x14ac:dyDescent="0.3">
      <c r="L145" t="s">
        <v>12</v>
      </c>
      <c r="M145">
        <v>42</v>
      </c>
      <c r="N145">
        <v>84</v>
      </c>
      <c r="O145">
        <f t="shared" si="8"/>
        <v>33.333333333333329</v>
      </c>
      <c r="P145">
        <f t="shared" si="9"/>
        <v>66.666666666666671</v>
      </c>
    </row>
    <row r="146" spans="1:16" x14ac:dyDescent="0.3">
      <c r="A146" s="1" t="s">
        <v>39</v>
      </c>
      <c r="L146" t="s">
        <v>51</v>
      </c>
      <c r="M146">
        <v>6</v>
      </c>
      <c r="N146">
        <v>2</v>
      </c>
      <c r="O146">
        <f t="shared" si="8"/>
        <v>75</v>
      </c>
      <c r="P146">
        <f t="shared" si="9"/>
        <v>25</v>
      </c>
    </row>
    <row r="147" spans="1:16" x14ac:dyDescent="0.3">
      <c r="A147" t="s">
        <v>34</v>
      </c>
      <c r="B147" t="s">
        <v>35</v>
      </c>
      <c r="C147" t="s">
        <v>36</v>
      </c>
      <c r="D147" t="s">
        <v>37</v>
      </c>
      <c r="E147" t="s">
        <v>38</v>
      </c>
      <c r="F147" t="s">
        <v>53</v>
      </c>
    </row>
    <row r="148" spans="1:16" x14ac:dyDescent="0.3">
      <c r="A148">
        <v>25</v>
      </c>
      <c r="B148">
        <v>15</v>
      </c>
      <c r="C148">
        <v>0.69</v>
      </c>
      <c r="D148">
        <v>0.73</v>
      </c>
      <c r="E148">
        <v>0.7</v>
      </c>
      <c r="F148">
        <v>0.19</v>
      </c>
    </row>
    <row r="149" spans="1:16" x14ac:dyDescent="0.3">
      <c r="A149" s="3">
        <v>25</v>
      </c>
      <c r="B149" s="3">
        <v>25</v>
      </c>
      <c r="C149" s="3">
        <v>0.7</v>
      </c>
      <c r="D149" s="3">
        <v>0.69</v>
      </c>
      <c r="E149" s="3">
        <v>0.69</v>
      </c>
      <c r="F149">
        <v>0.16</v>
      </c>
    </row>
    <row r="150" spans="1:16" x14ac:dyDescent="0.3">
      <c r="A150">
        <v>50</v>
      </c>
      <c r="B150">
        <v>25</v>
      </c>
      <c r="C150">
        <v>0.69</v>
      </c>
      <c r="D150">
        <v>0.7</v>
      </c>
      <c r="E150">
        <v>0.71</v>
      </c>
      <c r="F150">
        <v>0.17</v>
      </c>
    </row>
    <row r="151" spans="1:16" x14ac:dyDescent="0.3">
      <c r="A151">
        <v>50</v>
      </c>
      <c r="B151">
        <v>50</v>
      </c>
      <c r="C151">
        <v>0.72</v>
      </c>
      <c r="D151">
        <v>0.71</v>
      </c>
      <c r="E151">
        <v>0.81</v>
      </c>
      <c r="F151">
        <v>0.16</v>
      </c>
    </row>
    <row r="152" spans="1:16" x14ac:dyDescent="0.3">
      <c r="A152" s="2">
        <v>100</v>
      </c>
      <c r="B152" s="3">
        <v>50</v>
      </c>
      <c r="C152">
        <v>0.71</v>
      </c>
      <c r="D152">
        <v>0.68</v>
      </c>
      <c r="E152">
        <v>0.68</v>
      </c>
      <c r="F152">
        <v>0.16</v>
      </c>
      <c r="L152" s="1" t="s">
        <v>52</v>
      </c>
    </row>
    <row r="153" spans="1:16" x14ac:dyDescent="0.3">
      <c r="A153">
        <v>100</v>
      </c>
      <c r="B153">
        <v>100</v>
      </c>
      <c r="C153">
        <v>0.73</v>
      </c>
      <c r="D153">
        <v>0.75</v>
      </c>
      <c r="E153">
        <v>0.74</v>
      </c>
      <c r="F153">
        <v>0.14000000000000001</v>
      </c>
      <c r="L153" t="s">
        <v>1</v>
      </c>
      <c r="M153" t="s">
        <v>6</v>
      </c>
      <c r="N153" t="s">
        <v>17</v>
      </c>
    </row>
    <row r="154" spans="1:16" x14ac:dyDescent="0.3">
      <c r="A154">
        <v>200</v>
      </c>
      <c r="B154">
        <v>100</v>
      </c>
      <c r="C154">
        <v>0.7</v>
      </c>
      <c r="D154">
        <v>0.68</v>
      </c>
      <c r="E154">
        <v>0.71</v>
      </c>
      <c r="F154">
        <v>0.19</v>
      </c>
      <c r="L154">
        <v>1</v>
      </c>
      <c r="M154">
        <v>-16.3</v>
      </c>
      <c r="N154">
        <v>24452.27</v>
      </c>
    </row>
    <row r="155" spans="1:16" x14ac:dyDescent="0.3">
      <c r="A155">
        <v>200</v>
      </c>
      <c r="B155">
        <v>200</v>
      </c>
      <c r="C155">
        <v>0.7</v>
      </c>
      <c r="D155">
        <v>0.7</v>
      </c>
      <c r="E155">
        <v>0.69</v>
      </c>
      <c r="F155">
        <v>0.16</v>
      </c>
      <c r="L155">
        <v>2</v>
      </c>
      <c r="M155">
        <v>-15.69</v>
      </c>
      <c r="N155">
        <v>23598.51</v>
      </c>
    </row>
    <row r="156" spans="1:16" x14ac:dyDescent="0.3">
      <c r="A156">
        <v>200</v>
      </c>
      <c r="B156">
        <v>500</v>
      </c>
      <c r="C156">
        <v>0.7</v>
      </c>
      <c r="D156">
        <v>0.67</v>
      </c>
      <c r="E156">
        <v>0.72</v>
      </c>
      <c r="F156">
        <v>0.28000000000000003</v>
      </c>
      <c r="L156">
        <v>3</v>
      </c>
      <c r="M156">
        <v>-15.42</v>
      </c>
      <c r="N156">
        <v>23270.34</v>
      </c>
    </row>
    <row r="157" spans="1:16" x14ac:dyDescent="0.3">
      <c r="L157">
        <v>4</v>
      </c>
      <c r="M157">
        <v>-13.52</v>
      </c>
      <c r="N157">
        <v>20498.71</v>
      </c>
    </row>
    <row r="158" spans="1:16" x14ac:dyDescent="0.3">
      <c r="L158">
        <v>5</v>
      </c>
      <c r="M158">
        <v>-13.79</v>
      </c>
      <c r="N158">
        <v>20963.72</v>
      </c>
    </row>
    <row r="159" spans="1:16" x14ac:dyDescent="0.3">
      <c r="L159">
        <v>6</v>
      </c>
      <c r="M159">
        <v>-13.48</v>
      </c>
      <c r="N159">
        <v>20556.64</v>
      </c>
    </row>
    <row r="160" spans="1:16" x14ac:dyDescent="0.3">
      <c r="L160">
        <v>7</v>
      </c>
      <c r="M160">
        <v>-13.48</v>
      </c>
      <c r="N160">
        <v>20556.64</v>
      </c>
    </row>
    <row r="161" spans="12:14" x14ac:dyDescent="0.3">
      <c r="L161">
        <v>8</v>
      </c>
      <c r="M161">
        <v>-12.88</v>
      </c>
      <c r="N161">
        <v>19792.7</v>
      </c>
    </row>
    <row r="162" spans="12:14" x14ac:dyDescent="0.3">
      <c r="L162">
        <v>9</v>
      </c>
      <c r="M162">
        <v>-9.98</v>
      </c>
      <c r="N162">
        <v>15533.35</v>
      </c>
    </row>
    <row r="163" spans="12:14" x14ac:dyDescent="0.3">
      <c r="L163">
        <v>10</v>
      </c>
      <c r="M163">
        <v>-9.5500000000000007</v>
      </c>
      <c r="N163">
        <v>14944.08</v>
      </c>
    </row>
    <row r="164" spans="12:14" x14ac:dyDescent="0.3">
      <c r="L164">
        <v>11</v>
      </c>
      <c r="M164">
        <v>-12.78</v>
      </c>
      <c r="N164">
        <v>19841.080000000002</v>
      </c>
    </row>
    <row r="165" spans="12:14" x14ac:dyDescent="0.3">
      <c r="L165">
        <v>12</v>
      </c>
      <c r="M165">
        <v>-10.35</v>
      </c>
      <c r="N165">
        <v>16283.68</v>
      </c>
    </row>
    <row r="166" spans="12:14" x14ac:dyDescent="0.3">
      <c r="L166">
        <v>13</v>
      </c>
      <c r="M166">
        <v>-8.83</v>
      </c>
      <c r="N166">
        <v>14073.59</v>
      </c>
    </row>
    <row r="167" spans="12:14" x14ac:dyDescent="0.3">
      <c r="L167">
        <v>14</v>
      </c>
      <c r="M167">
        <v>-8.14</v>
      </c>
      <c r="N167">
        <v>13103.84</v>
      </c>
    </row>
    <row r="168" spans="12:14" x14ac:dyDescent="0.3">
      <c r="L168">
        <v>15</v>
      </c>
      <c r="M168">
        <v>-8.31</v>
      </c>
      <c r="N168">
        <v>13420.64</v>
      </c>
    </row>
    <row r="169" spans="12:14" x14ac:dyDescent="0.3">
      <c r="L169">
        <v>16</v>
      </c>
      <c r="M169">
        <v>-9.7100000000000009</v>
      </c>
      <c r="N169">
        <v>15586.66</v>
      </c>
    </row>
    <row r="170" spans="12:14" x14ac:dyDescent="0.3">
      <c r="L170">
        <v>17</v>
      </c>
      <c r="M170">
        <v>-4.88</v>
      </c>
      <c r="N170">
        <v>8430.6200000000008</v>
      </c>
    </row>
    <row r="171" spans="12:14" x14ac:dyDescent="0.3">
      <c r="L171">
        <v>18</v>
      </c>
      <c r="M171">
        <v>-7.32</v>
      </c>
      <c r="N171">
        <v>12074.11</v>
      </c>
    </row>
    <row r="172" spans="12:14" x14ac:dyDescent="0.3">
      <c r="L172">
        <v>19</v>
      </c>
      <c r="M172">
        <v>-5.3</v>
      </c>
      <c r="N172">
        <v>9184.7000000000007</v>
      </c>
    </row>
    <row r="173" spans="12:14" x14ac:dyDescent="0.3">
      <c r="L173">
        <v>20</v>
      </c>
      <c r="M173">
        <v>-4.3499999999999996</v>
      </c>
      <c r="N173">
        <v>7835.8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2018-11-20T06:13:45Z</dcterms:modified>
</cp:coreProperties>
</file>