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WDSENTINEL\Documents\products and services\courses\Azure\Intensive\"/>
    </mc:Choice>
  </mc:AlternateContent>
  <xr:revisionPtr revIDLastSave="0" documentId="13_ncr:1_{2032A925-C663-4B68-9FD1-B3D976CF10DC}" xr6:coauthVersionLast="31" xr6:coauthVersionMax="31" xr10:uidLastSave="{00000000-0000-0000-0000-000000000000}"/>
  <bookViews>
    <workbookView xWindow="0" yWindow="0" windowWidth="21600" windowHeight="10545" xr2:uid="{00000000-000D-0000-FFFF-FFFF00000000}"/>
  </bookViews>
  <sheets>
    <sheet name="LAN" sheetId="1" r:id="rId1"/>
    <sheet name="Unit" sheetId="3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" i="1" l="1"/>
  <c r="J5" i="1"/>
  <c r="J4" i="1"/>
  <c r="L48" i="1"/>
  <c r="L47" i="1"/>
  <c r="L46" i="1"/>
  <c r="L45" i="1"/>
  <c r="L49" i="1" s="1"/>
  <c r="L42" i="1"/>
  <c r="L41" i="1"/>
  <c r="L40" i="1"/>
  <c r="L39" i="1"/>
  <c r="L38" i="1"/>
  <c r="L36" i="1"/>
  <c r="L35" i="1"/>
  <c r="L34" i="1"/>
  <c r="L33" i="1"/>
  <c r="L15" i="1"/>
  <c r="L14" i="1"/>
  <c r="L13" i="1"/>
  <c r="L12" i="1"/>
  <c r="L11" i="1"/>
  <c r="L10" i="1"/>
  <c r="L9" i="1"/>
  <c r="E45" i="1"/>
  <c r="E29" i="1"/>
  <c r="L29" i="1" s="1"/>
  <c r="E21" i="1"/>
  <c r="L21" i="1" s="1"/>
  <c r="E25" i="1"/>
  <c r="L25" i="1" s="1"/>
  <c r="E28" i="1"/>
  <c r="L28" i="1" s="1"/>
  <c r="E24" i="1"/>
  <c r="L24" i="1" s="1"/>
  <c r="E20" i="1"/>
  <c r="L20" i="1" s="1"/>
  <c r="E27" i="1"/>
  <c r="L27" i="1" s="1"/>
  <c r="E23" i="1"/>
  <c r="L23" i="1" s="1"/>
  <c r="E19" i="1"/>
  <c r="L19" i="1" s="1"/>
  <c r="E9" i="1"/>
  <c r="L30" i="1" l="1"/>
  <c r="L16" i="1"/>
  <c r="L3" i="1" l="1"/>
  <c r="K3" i="1" s="1"/>
  <c r="L5" i="1"/>
  <c r="K5" i="1" s="1"/>
</calcChain>
</file>

<file path=xl/sharedStrings.xml><?xml version="1.0" encoding="utf-8"?>
<sst xmlns="http://schemas.openxmlformats.org/spreadsheetml/2006/main" count="89" uniqueCount="48">
  <si>
    <t>Total</t>
  </si>
  <si>
    <t>Profit</t>
  </si>
  <si>
    <t>VPN</t>
  </si>
  <si>
    <t>Data (GB)</t>
  </si>
  <si>
    <t>SMB Files</t>
  </si>
  <si>
    <t>Domain Services</t>
  </si>
  <si>
    <t>Silver</t>
  </si>
  <si>
    <t>Item</t>
  </si>
  <si>
    <t>Level</t>
  </si>
  <si>
    <t>Basic</t>
  </si>
  <si>
    <t xml:space="preserve">VPN </t>
  </si>
  <si>
    <t>GW1</t>
  </si>
  <si>
    <t>GW2</t>
  </si>
  <si>
    <t>Hours</t>
  </si>
  <si>
    <t>Price</t>
  </si>
  <si>
    <t>VM - Small</t>
  </si>
  <si>
    <t>VM - Medium</t>
  </si>
  <si>
    <t>VM - Large</t>
  </si>
  <si>
    <t>D2Sv3</t>
  </si>
  <si>
    <t>PAYG</t>
  </si>
  <si>
    <t>1 year</t>
  </si>
  <si>
    <t>3 Year</t>
  </si>
  <si>
    <t>Unit</t>
  </si>
  <si>
    <t>Service</t>
  </si>
  <si>
    <t>D2SV3</t>
  </si>
  <si>
    <t>VM -PAYG</t>
  </si>
  <si>
    <t>VM - RI1</t>
  </si>
  <si>
    <t>VM - RI3</t>
  </si>
  <si>
    <t>D8SV3</t>
  </si>
  <si>
    <t>VM -RI1</t>
  </si>
  <si>
    <t>D16SV3</t>
  </si>
  <si>
    <t>Virtual Machine</t>
  </si>
  <si>
    <t>Data Disks</t>
  </si>
  <si>
    <t>HDD</t>
  </si>
  <si>
    <t>Unmanged - LRS</t>
  </si>
  <si>
    <t>Unmanaged - GRS</t>
  </si>
  <si>
    <t>SSD - P10</t>
  </si>
  <si>
    <t>SSD - P30</t>
  </si>
  <si>
    <t>SSD - P40</t>
  </si>
  <si>
    <t>SSD - P50</t>
  </si>
  <si>
    <t>SSD - P60</t>
  </si>
  <si>
    <t>Backup</t>
  </si>
  <si>
    <t>ASR</t>
  </si>
  <si>
    <t>Qty</t>
  </si>
  <si>
    <t>Sell</t>
  </si>
  <si>
    <t>Buy</t>
  </si>
  <si>
    <t>Margin</t>
  </si>
  <si>
    <t>Gross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</si>
</sst>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_-&quot;$&quot;* #,##0.000_-;\-&quot;$&quot;* #,##0.000_-;_-&quot;$&quot;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">
    <xf numFmtId="0" fontId="0" fillId="0" borderId="0" xfId="0"/>
    <xf numFmtId="9" fontId="0" fillId="0" borderId="0" xfId="2" applyFont="1"/>
    <xf numFmtId="44" fontId="0" fillId="0" borderId="0" xfId="1" applyFont="1"/>
    <xf numFmtId="44" fontId="0" fillId="0" borderId="0" xfId="0" applyNumberFormat="1"/>
    <xf numFmtId="0" fontId="0" fillId="0" borderId="0" xfId="0" applyAlignment="1">
      <alignment horizontal="center"/>
    </xf>
    <xf numFmtId="164" fontId="0" fillId="0" borderId="0" xfId="1" applyNumberFormat="1" applyFont="1"/>
    <xf numFmtId="0" fontId="2" fillId="0" borderId="0" xfId="0" applyFont="1" applyAlignment="1">
      <alignment horizontal="center"/>
    </xf>
    <xf numFmtId="164" fontId="2" fillId="0" borderId="0" xfId="1" applyNumberFormat="1" applyFont="1" applyAlignment="1">
      <alignment horizontal="center"/>
    </xf>
    <xf numFmtId="0" fontId="3" fillId="0" borderId="0" xfId="0" applyFont="1"/>
    <xf numFmtId="0" fontId="0" fillId="0" borderId="0" xfId="0" applyFont="1"/>
    <xf numFmtId="44" fontId="2" fillId="0" borderId="0" xfId="1" applyFont="1"/>
    <xf numFmtId="44" fontId="2" fillId="0" borderId="0" xfId="0" applyNumberFormat="1" applyFont="1"/>
    <xf numFmtId="44" fontId="2" fillId="0" borderId="0" xfId="1" applyFont="1" applyAlignment="1">
      <alignment horizontal="center"/>
    </xf>
    <xf numFmtId="0" fontId="0" fillId="0" borderId="0" xfId="1" applyNumberFormat="1" applyFont="1"/>
    <xf numFmtId="0" fontId="2" fillId="0" borderId="0" xfId="1" applyNumberFormat="1" applyFont="1" applyAlignment="1">
      <alignment horizontal="center"/>
    </xf>
    <xf numFmtId="0" fontId="2" fillId="0" borderId="0" xfId="1" applyNumberFormat="1" applyFont="1"/>
    <xf numFmtId="0" fontId="0" fillId="0" borderId="0" xfId="0" applyNumberFormat="1"/>
  </cellXfs>
  <cellStyles count="3">
    <cellStyle name="Currency" xfId="1" builtinId="4"/>
    <cellStyle name="Normal" xfId="0" builtinId="0"/>
    <cellStyle name="Percent" xfId="2" builtinId="5"/>
  </cellStyles>
  <dxfs count="1"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67"/>
  <sheetViews>
    <sheetView tabSelected="1" workbookViewId="0">
      <selection activeCell="I5" sqref="I5"/>
    </sheetView>
  </sheetViews>
  <sheetFormatPr defaultRowHeight="15" outlineLevelRow="1" x14ac:dyDescent="0.25"/>
  <cols>
    <col min="2" max="2" width="13.140625" bestFit="1" customWidth="1"/>
    <col min="5" max="5" width="10.5703125" style="2" bestFit="1" customWidth="1"/>
    <col min="10" max="12" width="10.5703125" bestFit="1" customWidth="1"/>
  </cols>
  <sheetData>
    <row r="1" spans="2:12" x14ac:dyDescent="0.25">
      <c r="B1" t="s">
        <v>7</v>
      </c>
      <c r="C1" t="s">
        <v>8</v>
      </c>
      <c r="D1" t="s">
        <v>13</v>
      </c>
      <c r="E1" s="2" t="s">
        <v>14</v>
      </c>
      <c r="H1" s="4" t="s">
        <v>6</v>
      </c>
      <c r="I1" s="4"/>
      <c r="J1" s="4"/>
      <c r="K1" s="4"/>
      <c r="L1" s="4"/>
    </row>
    <row r="2" spans="2:12" x14ac:dyDescent="0.25">
      <c r="J2" s="6" t="s">
        <v>44</v>
      </c>
      <c r="K2" s="6" t="s">
        <v>46</v>
      </c>
      <c r="L2" s="6" t="s">
        <v>45</v>
      </c>
    </row>
    <row r="3" spans="2:12" x14ac:dyDescent="0.25">
      <c r="J3" s="2">
        <v>2000</v>
      </c>
      <c r="K3" s="3">
        <f>+J3-L3</f>
        <v>1400</v>
      </c>
      <c r="L3" s="2">
        <f>+L16+L30+L49+L4</f>
        <v>600</v>
      </c>
    </row>
    <row r="4" spans="2:12" x14ac:dyDescent="0.25">
      <c r="H4" t="s">
        <v>1</v>
      </c>
      <c r="I4" s="1">
        <v>0.3</v>
      </c>
      <c r="J4" s="3">
        <f>+I4*J3</f>
        <v>600</v>
      </c>
      <c r="L4" s="3">
        <f>+J4</f>
        <v>600</v>
      </c>
    </row>
    <row r="5" spans="2:12" x14ac:dyDescent="0.25">
      <c r="H5" t="s">
        <v>47</v>
      </c>
      <c r="I5" s="1"/>
      <c r="J5" s="2">
        <f>+J3-J4</f>
        <v>1400</v>
      </c>
      <c r="K5" s="2">
        <f>+J5-L5</f>
        <v>1400</v>
      </c>
      <c r="L5" s="2">
        <f>+L16+L30+L49</f>
        <v>0</v>
      </c>
    </row>
    <row r="6" spans="2:12" x14ac:dyDescent="0.25">
      <c r="I6" s="1"/>
      <c r="J6" s="2"/>
      <c r="K6" s="2"/>
      <c r="L6" s="2"/>
    </row>
    <row r="7" spans="2:12" x14ac:dyDescent="0.25">
      <c r="I7" s="1"/>
      <c r="J7" s="13"/>
      <c r="K7" s="14" t="s">
        <v>43</v>
      </c>
      <c r="L7" s="12" t="s">
        <v>0</v>
      </c>
    </row>
    <row r="8" spans="2:12" x14ac:dyDescent="0.25">
      <c r="B8" s="8" t="s">
        <v>2</v>
      </c>
      <c r="J8" s="13"/>
      <c r="K8" s="13"/>
      <c r="L8" s="2"/>
    </row>
    <row r="9" spans="2:12" outlineLevel="1" x14ac:dyDescent="0.25">
      <c r="B9" t="s">
        <v>2</v>
      </c>
      <c r="C9" t="s">
        <v>9</v>
      </c>
      <c r="D9">
        <v>730</v>
      </c>
      <c r="E9" s="2">
        <f>26.28</f>
        <v>26.28</v>
      </c>
      <c r="J9" s="13"/>
      <c r="K9" s="13"/>
      <c r="L9" s="2">
        <f>+K9*E9</f>
        <v>0</v>
      </c>
    </row>
    <row r="10" spans="2:12" outlineLevel="1" x14ac:dyDescent="0.25">
      <c r="B10" t="s">
        <v>10</v>
      </c>
      <c r="C10" t="s">
        <v>11</v>
      </c>
      <c r="D10">
        <v>730</v>
      </c>
      <c r="E10" s="2">
        <v>138.69999999999999</v>
      </c>
      <c r="J10" s="13"/>
      <c r="K10" s="13"/>
      <c r="L10" s="2">
        <f>+K10*E10</f>
        <v>0</v>
      </c>
    </row>
    <row r="11" spans="2:12" outlineLevel="1" x14ac:dyDescent="0.25">
      <c r="B11" t="s">
        <v>2</v>
      </c>
      <c r="C11" t="s">
        <v>12</v>
      </c>
      <c r="D11">
        <v>730</v>
      </c>
      <c r="E11" s="2">
        <v>357.7</v>
      </c>
      <c r="J11" s="13"/>
      <c r="K11" s="13"/>
      <c r="L11" s="2">
        <f>+K11*E11</f>
        <v>0</v>
      </c>
    </row>
    <row r="12" spans="2:12" outlineLevel="1" x14ac:dyDescent="0.25">
      <c r="B12" t="s">
        <v>3</v>
      </c>
      <c r="C12">
        <v>5</v>
      </c>
      <c r="J12" s="13"/>
      <c r="K12" s="13"/>
      <c r="L12" s="2">
        <f>+K12*E12</f>
        <v>0</v>
      </c>
    </row>
    <row r="13" spans="2:12" outlineLevel="1" x14ac:dyDescent="0.25">
      <c r="B13" t="s">
        <v>3</v>
      </c>
      <c r="C13">
        <v>500</v>
      </c>
      <c r="E13" s="2">
        <v>59.4</v>
      </c>
      <c r="J13" s="13"/>
      <c r="K13" s="13"/>
      <c r="L13" s="2">
        <f>+K13*E13</f>
        <v>0</v>
      </c>
    </row>
    <row r="14" spans="2:12" outlineLevel="1" x14ac:dyDescent="0.25">
      <c r="B14" t="s">
        <v>3</v>
      </c>
      <c r="C14">
        <v>1024</v>
      </c>
      <c r="E14" s="2">
        <v>122.28</v>
      </c>
      <c r="J14" s="13"/>
      <c r="K14" s="13"/>
      <c r="L14" s="2">
        <f>+K14*E14</f>
        <v>0</v>
      </c>
    </row>
    <row r="15" spans="2:12" outlineLevel="1" x14ac:dyDescent="0.25">
      <c r="B15" t="s">
        <v>3</v>
      </c>
      <c r="C15">
        <v>2048</v>
      </c>
      <c r="E15" s="2">
        <v>245.16</v>
      </c>
      <c r="J15" s="13"/>
      <c r="K15" s="13"/>
      <c r="L15" s="2">
        <f>+K15*E15</f>
        <v>0</v>
      </c>
    </row>
    <row r="16" spans="2:12" x14ac:dyDescent="0.25">
      <c r="J16" s="13"/>
      <c r="K16" s="15" t="s">
        <v>0</v>
      </c>
      <c r="L16" s="10">
        <f>SUM(L9:L15)</f>
        <v>0</v>
      </c>
    </row>
    <row r="17" spans="2:12" x14ac:dyDescent="0.25">
      <c r="B17" s="8" t="s">
        <v>31</v>
      </c>
      <c r="J17" s="13"/>
      <c r="K17" s="13"/>
      <c r="L17" s="2"/>
    </row>
    <row r="18" spans="2:12" outlineLevel="1" x14ac:dyDescent="0.25">
      <c r="B18" t="s">
        <v>19</v>
      </c>
      <c r="J18" s="13"/>
      <c r="K18" s="13"/>
      <c r="L18" s="2"/>
    </row>
    <row r="19" spans="2:12" outlineLevel="1" x14ac:dyDescent="0.25">
      <c r="B19" t="s">
        <v>15</v>
      </c>
      <c r="C19" t="s">
        <v>18</v>
      </c>
      <c r="D19">
        <v>730</v>
      </c>
      <c r="E19" s="2">
        <f>+D19*Unit!C3</f>
        <v>158.41</v>
      </c>
      <c r="J19" s="13"/>
      <c r="K19" s="13"/>
      <c r="L19" s="2">
        <f t="shared" ref="L19:L21" si="0">+K19*E19</f>
        <v>0</v>
      </c>
    </row>
    <row r="20" spans="2:12" outlineLevel="1" x14ac:dyDescent="0.25">
      <c r="B20" t="s">
        <v>16</v>
      </c>
      <c r="C20" t="s">
        <v>28</v>
      </c>
      <c r="D20">
        <v>730</v>
      </c>
      <c r="E20" s="2">
        <f>+D20*Unit!C4</f>
        <v>633.64</v>
      </c>
      <c r="J20" s="13"/>
      <c r="K20" s="13"/>
      <c r="L20" s="2">
        <f t="shared" si="0"/>
        <v>0</v>
      </c>
    </row>
    <row r="21" spans="2:12" outlineLevel="1" x14ac:dyDescent="0.25">
      <c r="B21" t="s">
        <v>17</v>
      </c>
      <c r="C21" t="s">
        <v>30</v>
      </c>
      <c r="D21">
        <v>730</v>
      </c>
      <c r="E21" s="2">
        <f>+D21*Unit!C5</f>
        <v>1267.28</v>
      </c>
      <c r="J21" s="13"/>
      <c r="K21" s="13"/>
      <c r="L21" s="2">
        <f t="shared" si="0"/>
        <v>0</v>
      </c>
    </row>
    <row r="22" spans="2:12" outlineLevel="1" x14ac:dyDescent="0.25">
      <c r="B22" t="s">
        <v>20</v>
      </c>
      <c r="J22" s="13"/>
      <c r="K22" s="13"/>
      <c r="L22" s="2"/>
    </row>
    <row r="23" spans="2:12" outlineLevel="1" x14ac:dyDescent="0.25">
      <c r="B23" t="s">
        <v>15</v>
      </c>
      <c r="C23" t="s">
        <v>18</v>
      </c>
      <c r="D23">
        <v>730</v>
      </c>
      <c r="E23" s="2">
        <f>+D23*Unit!C7</f>
        <v>124.10000000000001</v>
      </c>
      <c r="J23" s="13"/>
      <c r="K23" s="13"/>
      <c r="L23" s="2">
        <f t="shared" ref="L23:L25" si="1">+K23*E23</f>
        <v>0</v>
      </c>
    </row>
    <row r="24" spans="2:12" outlineLevel="1" x14ac:dyDescent="0.25">
      <c r="B24" t="s">
        <v>16</v>
      </c>
      <c r="C24" t="s">
        <v>28</v>
      </c>
      <c r="D24">
        <v>730</v>
      </c>
      <c r="E24" s="2">
        <f>+D24*Unit!C8</f>
        <v>497.86</v>
      </c>
      <c r="J24" s="13"/>
      <c r="K24" s="13"/>
      <c r="L24" s="2">
        <f t="shared" si="1"/>
        <v>0</v>
      </c>
    </row>
    <row r="25" spans="2:12" outlineLevel="1" x14ac:dyDescent="0.25">
      <c r="B25" t="s">
        <v>17</v>
      </c>
      <c r="C25" t="s">
        <v>30</v>
      </c>
      <c r="D25">
        <v>730</v>
      </c>
      <c r="E25" s="2">
        <f>+D25*Unit!C9</f>
        <v>994.99</v>
      </c>
      <c r="J25" s="13"/>
      <c r="K25" s="13"/>
      <c r="L25" s="2">
        <f t="shared" si="1"/>
        <v>0</v>
      </c>
    </row>
    <row r="26" spans="2:12" outlineLevel="1" x14ac:dyDescent="0.25">
      <c r="B26" t="s">
        <v>21</v>
      </c>
      <c r="J26" s="13"/>
      <c r="K26" s="16"/>
      <c r="L26" s="3"/>
    </row>
    <row r="27" spans="2:12" outlineLevel="1" x14ac:dyDescent="0.25">
      <c r="B27" t="s">
        <v>15</v>
      </c>
      <c r="C27" t="s">
        <v>18</v>
      </c>
      <c r="D27">
        <v>730</v>
      </c>
      <c r="E27" s="2">
        <f>+D27*Unit!C11</f>
        <v>105.85</v>
      </c>
      <c r="J27" s="13"/>
      <c r="K27" s="16"/>
      <c r="L27" s="2">
        <f t="shared" ref="L27:L29" si="2">+K27*E27</f>
        <v>0</v>
      </c>
    </row>
    <row r="28" spans="2:12" outlineLevel="1" x14ac:dyDescent="0.25">
      <c r="B28" t="s">
        <v>16</v>
      </c>
      <c r="C28" t="s">
        <v>28</v>
      </c>
      <c r="D28">
        <v>730</v>
      </c>
      <c r="E28" s="2">
        <f>+D28*Unit!C12</f>
        <v>422.66999999999996</v>
      </c>
      <c r="J28" s="16"/>
      <c r="K28" s="16"/>
      <c r="L28" s="2">
        <f t="shared" si="2"/>
        <v>0</v>
      </c>
    </row>
    <row r="29" spans="2:12" outlineLevel="1" x14ac:dyDescent="0.25">
      <c r="B29" t="s">
        <v>17</v>
      </c>
      <c r="C29" t="s">
        <v>30</v>
      </c>
      <c r="D29">
        <v>730</v>
      </c>
      <c r="E29" s="2">
        <f>+D29*Unit!C13</f>
        <v>844.61</v>
      </c>
      <c r="J29" s="13"/>
      <c r="K29" s="13"/>
      <c r="L29" s="2">
        <f t="shared" si="2"/>
        <v>0</v>
      </c>
    </row>
    <row r="30" spans="2:12" x14ac:dyDescent="0.25">
      <c r="J30" s="16"/>
      <c r="K30" s="15" t="s">
        <v>0</v>
      </c>
      <c r="L30" s="11">
        <f>SUM(L27:L29)+SUM(L23:L25)+SUM(L19:L21)</f>
        <v>0</v>
      </c>
    </row>
    <row r="31" spans="2:12" x14ac:dyDescent="0.25">
      <c r="B31" s="8" t="s">
        <v>32</v>
      </c>
      <c r="J31" s="16"/>
      <c r="K31" s="16"/>
    </row>
    <row r="32" spans="2:12" outlineLevel="1" x14ac:dyDescent="0.25">
      <c r="B32" s="9" t="s">
        <v>34</v>
      </c>
      <c r="J32" s="16"/>
      <c r="K32" s="16"/>
    </row>
    <row r="33" spans="2:12" outlineLevel="1" x14ac:dyDescent="0.25">
      <c r="B33" t="s">
        <v>33</v>
      </c>
      <c r="C33">
        <v>1024</v>
      </c>
      <c r="E33" s="2">
        <v>109.73</v>
      </c>
      <c r="J33" s="16"/>
      <c r="K33" s="16"/>
      <c r="L33" s="2">
        <f t="shared" ref="L33:L36" si="3">+K33*E33</f>
        <v>0</v>
      </c>
    </row>
    <row r="34" spans="2:12" outlineLevel="1" x14ac:dyDescent="0.25">
      <c r="B34" t="s">
        <v>33</v>
      </c>
      <c r="C34">
        <v>2048</v>
      </c>
      <c r="E34" s="2">
        <v>183.46</v>
      </c>
      <c r="J34" s="16"/>
      <c r="K34" s="16"/>
      <c r="L34" s="2">
        <f t="shared" si="3"/>
        <v>0</v>
      </c>
    </row>
    <row r="35" spans="2:12" outlineLevel="1" x14ac:dyDescent="0.25">
      <c r="B35" t="s">
        <v>33</v>
      </c>
      <c r="C35">
        <v>4096</v>
      </c>
      <c r="E35" s="2">
        <v>330.91</v>
      </c>
      <c r="J35" s="16"/>
      <c r="K35" s="16"/>
      <c r="L35" s="2">
        <f t="shared" si="3"/>
        <v>0</v>
      </c>
    </row>
    <row r="36" spans="2:12" outlineLevel="1" x14ac:dyDescent="0.25">
      <c r="B36" t="s">
        <v>33</v>
      </c>
      <c r="C36">
        <v>8192</v>
      </c>
      <c r="E36" s="2">
        <v>625.82000000000005</v>
      </c>
      <c r="J36" s="16"/>
      <c r="K36" s="16"/>
      <c r="L36" s="2">
        <f t="shared" si="3"/>
        <v>0</v>
      </c>
    </row>
    <row r="37" spans="2:12" outlineLevel="1" x14ac:dyDescent="0.25">
      <c r="J37" s="16"/>
      <c r="K37" s="16"/>
    </row>
    <row r="38" spans="2:12" outlineLevel="1" x14ac:dyDescent="0.25">
      <c r="B38" t="s">
        <v>36</v>
      </c>
      <c r="C38">
        <v>128</v>
      </c>
      <c r="E38" s="2">
        <v>19.71</v>
      </c>
      <c r="J38" s="16"/>
      <c r="K38" s="16"/>
      <c r="L38" s="2">
        <f t="shared" ref="L38:L42" si="4">+K38*E38</f>
        <v>0</v>
      </c>
    </row>
    <row r="39" spans="2:12" outlineLevel="1" x14ac:dyDescent="0.25">
      <c r="B39" t="s">
        <v>37</v>
      </c>
      <c r="C39">
        <v>1024</v>
      </c>
      <c r="E39" s="2">
        <v>135.16999999999999</v>
      </c>
      <c r="J39" s="16"/>
      <c r="K39" s="16"/>
      <c r="L39" s="2">
        <f t="shared" si="4"/>
        <v>0</v>
      </c>
    </row>
    <row r="40" spans="2:12" outlineLevel="1" x14ac:dyDescent="0.25">
      <c r="B40" t="s">
        <v>38</v>
      </c>
      <c r="C40">
        <v>2048</v>
      </c>
      <c r="E40" s="2">
        <v>259.05</v>
      </c>
      <c r="J40" s="16"/>
      <c r="K40" s="16"/>
      <c r="L40" s="2">
        <f t="shared" si="4"/>
        <v>0</v>
      </c>
    </row>
    <row r="41" spans="2:12" outlineLevel="1" x14ac:dyDescent="0.25">
      <c r="B41" t="s">
        <v>39</v>
      </c>
      <c r="C41">
        <v>4096</v>
      </c>
      <c r="E41" s="2">
        <v>495.57</v>
      </c>
      <c r="J41" s="16"/>
      <c r="K41" s="16"/>
      <c r="L41" s="2">
        <f t="shared" si="4"/>
        <v>0</v>
      </c>
    </row>
    <row r="42" spans="2:12" outlineLevel="1" x14ac:dyDescent="0.25">
      <c r="B42" t="s">
        <v>40</v>
      </c>
      <c r="C42">
        <v>8192</v>
      </c>
      <c r="E42" s="2">
        <v>946.08</v>
      </c>
      <c r="J42" s="16"/>
      <c r="K42" s="16"/>
      <c r="L42" s="2">
        <f t="shared" si="4"/>
        <v>0</v>
      </c>
    </row>
    <row r="43" spans="2:12" outlineLevel="1" x14ac:dyDescent="0.25">
      <c r="J43" s="16"/>
      <c r="K43" s="16"/>
    </row>
    <row r="44" spans="2:12" outlineLevel="1" x14ac:dyDescent="0.25">
      <c r="B44" t="s">
        <v>35</v>
      </c>
      <c r="J44" s="16"/>
      <c r="K44" s="16"/>
    </row>
    <row r="45" spans="2:12" outlineLevel="1" x14ac:dyDescent="0.25">
      <c r="B45" t="s">
        <v>33</v>
      </c>
      <c r="C45">
        <v>1024</v>
      </c>
      <c r="E45" s="2">
        <f>140.65</f>
        <v>140.65</v>
      </c>
      <c r="J45" s="16"/>
      <c r="K45" s="16"/>
      <c r="L45" s="2">
        <f t="shared" ref="L45:L48" si="5">+K45*E45</f>
        <v>0</v>
      </c>
    </row>
    <row r="46" spans="2:12" outlineLevel="1" x14ac:dyDescent="0.25">
      <c r="B46" t="s">
        <v>33</v>
      </c>
      <c r="C46">
        <v>2048</v>
      </c>
      <c r="E46" s="2">
        <v>245.31</v>
      </c>
      <c r="J46" s="16"/>
      <c r="K46" s="16"/>
      <c r="L46" s="2">
        <f t="shared" si="5"/>
        <v>0</v>
      </c>
    </row>
    <row r="47" spans="2:12" outlineLevel="1" x14ac:dyDescent="0.25">
      <c r="B47" t="s">
        <v>33</v>
      </c>
      <c r="C47">
        <v>4096</v>
      </c>
      <c r="E47" s="2">
        <v>454.61</v>
      </c>
      <c r="J47" s="16"/>
      <c r="K47" s="16"/>
      <c r="L47" s="2">
        <f t="shared" si="5"/>
        <v>0</v>
      </c>
    </row>
    <row r="48" spans="2:12" outlineLevel="1" x14ac:dyDescent="0.25">
      <c r="B48" t="s">
        <v>33</v>
      </c>
      <c r="C48">
        <v>8192</v>
      </c>
      <c r="E48" s="2">
        <v>873.22</v>
      </c>
      <c r="J48" s="16"/>
      <c r="K48" s="16"/>
      <c r="L48" s="2">
        <f t="shared" si="5"/>
        <v>0</v>
      </c>
    </row>
    <row r="49" spans="2:12" x14ac:dyDescent="0.25">
      <c r="J49" s="16"/>
      <c r="K49" s="15" t="s">
        <v>0</v>
      </c>
      <c r="L49" s="11">
        <f>SUM(L45:L48)+SUM(L38:L42)+SUM(L33:L36)</f>
        <v>0</v>
      </c>
    </row>
    <row r="50" spans="2:12" x14ac:dyDescent="0.25">
      <c r="B50" s="8" t="s">
        <v>4</v>
      </c>
      <c r="J50" s="16"/>
      <c r="K50" s="16"/>
    </row>
    <row r="51" spans="2:12" x14ac:dyDescent="0.25">
      <c r="J51" s="16"/>
      <c r="K51" s="16"/>
    </row>
    <row r="52" spans="2:12" x14ac:dyDescent="0.25">
      <c r="B52" s="8" t="s">
        <v>41</v>
      </c>
      <c r="J52" s="16"/>
      <c r="K52" s="16"/>
    </row>
    <row r="53" spans="2:12" x14ac:dyDescent="0.25">
      <c r="J53" s="16"/>
      <c r="K53" s="16"/>
    </row>
    <row r="54" spans="2:12" x14ac:dyDescent="0.25">
      <c r="B54" s="8" t="s">
        <v>42</v>
      </c>
      <c r="J54" s="16"/>
      <c r="K54" s="16"/>
    </row>
    <row r="55" spans="2:12" x14ac:dyDescent="0.25">
      <c r="J55" s="16"/>
      <c r="K55" s="16"/>
    </row>
    <row r="56" spans="2:12" x14ac:dyDescent="0.25">
      <c r="B56" s="8" t="s">
        <v>5</v>
      </c>
      <c r="J56" s="16"/>
      <c r="K56" s="16"/>
    </row>
    <row r="57" spans="2:12" x14ac:dyDescent="0.25">
      <c r="J57" s="16"/>
      <c r="K57" s="16"/>
    </row>
    <row r="58" spans="2:12" x14ac:dyDescent="0.25">
      <c r="J58" s="16"/>
      <c r="K58" s="16"/>
    </row>
    <row r="59" spans="2:12" x14ac:dyDescent="0.25">
      <c r="J59" s="16"/>
      <c r="K59" s="16"/>
    </row>
    <row r="60" spans="2:12" x14ac:dyDescent="0.25">
      <c r="J60" s="16"/>
      <c r="K60" s="16"/>
    </row>
    <row r="61" spans="2:12" x14ac:dyDescent="0.25">
      <c r="J61" s="16"/>
      <c r="K61" s="16"/>
    </row>
    <row r="62" spans="2:12" x14ac:dyDescent="0.25">
      <c r="J62" s="16"/>
      <c r="K62" s="16"/>
    </row>
    <row r="63" spans="2:12" x14ac:dyDescent="0.25">
      <c r="J63" s="16"/>
      <c r="K63" s="16"/>
    </row>
    <row r="64" spans="2:12" x14ac:dyDescent="0.25">
      <c r="J64" s="16"/>
      <c r="K64" s="16"/>
    </row>
    <row r="65" spans="10:11" x14ac:dyDescent="0.25">
      <c r="J65" s="16"/>
      <c r="K65" s="16"/>
    </row>
    <row r="66" spans="10:11" x14ac:dyDescent="0.25">
      <c r="J66" s="16"/>
      <c r="K66" s="16"/>
    </row>
    <row r="67" spans="10:11" x14ac:dyDescent="0.25">
      <c r="J67" s="16"/>
      <c r="K67" s="16"/>
    </row>
  </sheetData>
  <mergeCells count="1">
    <mergeCell ref="H1:L1"/>
  </mergeCells>
  <conditionalFormatting sqref="K5">
    <cfRule type="expression" dxfId="0" priority="1">
      <formula>$K$5&lt;0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DD69B2-B807-4733-AD27-0EA36DB0BBAF}">
  <dimension ref="A1:C13"/>
  <sheetViews>
    <sheetView workbookViewId="0">
      <selection activeCell="C14" sqref="C14"/>
    </sheetView>
  </sheetViews>
  <sheetFormatPr defaultRowHeight="15" x14ac:dyDescent="0.25"/>
  <cols>
    <col min="1" max="1" width="9.85546875" bestFit="1" customWidth="1"/>
    <col min="3" max="3" width="9.140625" style="5"/>
  </cols>
  <sheetData>
    <row r="1" spans="1:3" s="6" customFormat="1" x14ac:dyDescent="0.25">
      <c r="A1" s="6" t="s">
        <v>23</v>
      </c>
      <c r="B1" s="6" t="s">
        <v>7</v>
      </c>
      <c r="C1" s="7" t="s">
        <v>22</v>
      </c>
    </row>
    <row r="3" spans="1:3" x14ac:dyDescent="0.25">
      <c r="A3" t="s">
        <v>25</v>
      </c>
      <c r="B3" t="s">
        <v>24</v>
      </c>
      <c r="C3" s="5">
        <v>0.217</v>
      </c>
    </row>
    <row r="4" spans="1:3" x14ac:dyDescent="0.25">
      <c r="A4" t="s">
        <v>25</v>
      </c>
      <c r="B4" t="s">
        <v>28</v>
      </c>
      <c r="C4" s="5">
        <v>0.86799999999999999</v>
      </c>
    </row>
    <row r="5" spans="1:3" x14ac:dyDescent="0.25">
      <c r="A5" t="s">
        <v>25</v>
      </c>
      <c r="B5" t="s">
        <v>30</v>
      </c>
      <c r="C5" s="5">
        <v>1.736</v>
      </c>
    </row>
    <row r="7" spans="1:3" x14ac:dyDescent="0.25">
      <c r="A7" t="s">
        <v>26</v>
      </c>
      <c r="B7" t="s">
        <v>24</v>
      </c>
      <c r="C7" s="5">
        <v>0.17</v>
      </c>
    </row>
    <row r="8" spans="1:3" x14ac:dyDescent="0.25">
      <c r="A8" t="s">
        <v>29</v>
      </c>
      <c r="B8" t="s">
        <v>28</v>
      </c>
      <c r="C8" s="5">
        <v>0.68200000000000005</v>
      </c>
    </row>
    <row r="9" spans="1:3" x14ac:dyDescent="0.25">
      <c r="A9" t="s">
        <v>29</v>
      </c>
      <c r="B9" t="s">
        <v>30</v>
      </c>
      <c r="C9" s="5">
        <v>1.363</v>
      </c>
    </row>
    <row r="11" spans="1:3" x14ac:dyDescent="0.25">
      <c r="A11" t="s">
        <v>27</v>
      </c>
      <c r="B11" t="s">
        <v>24</v>
      </c>
      <c r="C11" s="5">
        <v>0.14499999999999999</v>
      </c>
    </row>
    <row r="12" spans="1:3" x14ac:dyDescent="0.25">
      <c r="A12" t="s">
        <v>27</v>
      </c>
      <c r="B12" t="s">
        <v>28</v>
      </c>
      <c r="C12" s="5">
        <v>0.57899999999999996</v>
      </c>
    </row>
    <row r="13" spans="1:3" x14ac:dyDescent="0.25">
      <c r="A13" t="s">
        <v>27</v>
      </c>
      <c r="B13" t="s">
        <v>30</v>
      </c>
      <c r="C13" s="5">
        <v>1.157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LAN</vt:lpstr>
      <vt:lpstr>Unit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Crane</dc:creator>
  <cp:lastModifiedBy>Robert Crane</cp:lastModifiedBy>
  <dcterms:created xsi:type="dcterms:W3CDTF">2018-02-19T00:21:54Z</dcterms:created>
  <dcterms:modified xsi:type="dcterms:W3CDTF">2018-03-20T05:18:54Z</dcterms:modified>
</cp:coreProperties>
</file>